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596" firstSheet="8" activeTab="13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5-2024" sheetId="43" r:id="rId9"/>
    <sheet name="Sheet12" sheetId="61" state="hidden" r:id="rId10"/>
    <sheet name="Vin Tỉnh -tháng 5" sheetId="48" r:id="rId11"/>
    <sheet name="Sheet8" sheetId="55" state="hidden" r:id="rId12"/>
    <sheet name="Sheet9" sheetId="56" state="hidden" r:id="rId13"/>
    <sheet name="Côp+Mega+BigC+Tinh T5" sheetId="62" r:id="rId14"/>
    <sheet name="Vin Hà nội  tháng 5" sheetId="53" state="hidden" r:id="rId15"/>
    <sheet name="Sheet11" sheetId="64" state="hidden" r:id="rId16"/>
    <sheet name="Côp+Mega+BigC HN lẻ-T5" sheetId="54" r:id="rId17"/>
    <sheet name="Xuất trả -T5" sheetId="34" r:id="rId18"/>
    <sheet name="Xuất đổi -T5" sheetId="44" r:id="rId19"/>
    <sheet name="Xuất hàng mẫu " sheetId="49" r:id="rId20"/>
    <sheet name="Xuất hàng mẫu  Tết KT" sheetId="65" state="hidden" r:id="rId21"/>
    <sheet name="Xuất hàng LCK và sự cố" sheetId="37" r:id="rId22"/>
    <sheet name="Khánh Toàn LCK và sự cố " sheetId="63" r:id="rId23"/>
    <sheet name="Tổng theo ngày" sheetId="58" state="hidden" r:id="rId24"/>
    <sheet name="Xuất trả HS-11" sheetId="35" state="hidden" r:id="rId25"/>
    <sheet name="Sheet10" sheetId="57" state="hidden" r:id="rId26"/>
    <sheet name="Xuất hàng Combo Tết tháng 12" sheetId="42" state="hidden" r:id="rId27"/>
    <sheet name="Xuất hàng hết date và ko đạt TC" sheetId="50" state="hidden" r:id="rId28"/>
    <sheet name="Sheet7" sheetId="52" state="hidden" r:id="rId29"/>
    <sheet name="Xuất hàng thang lý" sheetId="51" state="hidden" r:id="rId30"/>
    <sheet name="Xuất trả lại Thu Hằng" sheetId="36" state="hidden" r:id="rId31"/>
    <sheet name="Sheet5" sheetId="31" state="hidden" r:id="rId32"/>
    <sheet name="tháng 4-2021 " sheetId="33" state="hidden" r:id="rId33"/>
    <sheet name=" Từ 1 đến 20-4-2021 " sheetId="30" state="hidden" r:id="rId34"/>
    <sheet name=" Từ 1 đến 20-4-2021 (4)" sheetId="32" state="hidden" r:id="rId35"/>
    <sheet name="tháng 4-2021 (2)" sheetId="29" state="hidden" r:id="rId36"/>
    <sheet name="Tháng 11-20 " sheetId="3" state="hidden" r:id="rId37"/>
    <sheet name="Thang 12-20" sheetId="11" state="hidden" r:id="rId38"/>
    <sheet name="Sheet2" sheetId="10" state="hidden" r:id="rId39"/>
    <sheet name="Tháng 11-20  (3)" sheetId="8" state="hidden" r:id="rId40"/>
    <sheet name="Thang 1-2021" sheetId="15" state="hidden" r:id="rId41"/>
    <sheet name="Thang 2-2021 " sheetId="20" state="hidden" r:id="rId42"/>
    <sheet name="Thang 2-Quà tết" sheetId="21" state="hidden" r:id="rId43"/>
    <sheet name="Thang 3-2021 " sheetId="24" state="hidden" r:id="rId44"/>
    <sheet name="Sheet3" sheetId="26" state="hidden" r:id="rId45"/>
    <sheet name="Sheet4" sheetId="27" state="hidden" r:id="rId46"/>
    <sheet name="Fai gửi HCM từ 11 đến 20-3-21" sheetId="28" state="hidden" r:id="rId47"/>
    <sheet name="Fai gửi HCM từ 1 đến 10-3-21" sheetId="25" state="hidden" r:id="rId48"/>
    <sheet name="Fai gửi HCM từ 20 đến 28-2-21" sheetId="23" state="hidden" r:id="rId49"/>
    <sheet name="Fai gửi HCM từ 01đến 10-2-21" sheetId="22" state="hidden" r:id="rId50"/>
    <sheet name="Fai gửi HCM từ 21 đến 31-1-21" sheetId="19" state="hidden" r:id="rId51"/>
    <sheet name="Fai gửi HCM từ 11 đến 20-1-21" sheetId="18" state="hidden" r:id="rId52"/>
    <sheet name="Fai gửi HCM 01 đến 10-1-2021" sheetId="17" state="hidden" r:id="rId53"/>
    <sheet name="Fai gửi HCM 21 đến 31-12 " sheetId="16" state="hidden" r:id="rId54"/>
    <sheet name="Fai gửi HCM 21 đến 31-12" sheetId="14" state="hidden" r:id="rId55"/>
    <sheet name="Fai gửi HCM 11 đến 20-12" sheetId="13" state="hidden" r:id="rId56"/>
    <sheet name="Fai gửi HCM 01 đến 10-12" sheetId="12" state="hidden" r:id="rId57"/>
    <sheet name="Fai gửi HCM 20 đến 30-11" sheetId="9" state="hidden" r:id="rId58"/>
    <sheet name="Fai gửi HCM" sheetId="7" state="hidden" r:id="rId59"/>
    <sheet name="Sheet1" sheetId="6" state="hidden" r:id="rId60"/>
    <sheet name="Từ 11 đến 20-11" sheetId="5" state="hidden" r:id="rId61"/>
    <sheet name="Tháng 11-20  (2)" sheetId="4" state="hidden" r:id="rId62"/>
    <sheet name="t12" sheetId="2" state="hidden" r:id="rId63"/>
  </sheets>
  <externalReferences>
    <externalReference r:id="rId64"/>
    <externalReference r:id="rId65"/>
  </externalReferences>
  <definedNames>
    <definedName name="_xlnm._FilterDatabase" localSheetId="16" hidden="1">'Côp+Mega+BigC HN lẻ-T5'!$B$3:$AT$4</definedName>
    <definedName name="_xlnm._FilterDatabase" localSheetId="13" hidden="1">'Côp+Mega+BigC+Tinh T5'!$A$4:$AS$6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KH'!$A$1:$I$3991</definedName>
    <definedName name="_xlnm._FilterDatabase" localSheetId="3" hidden="1">'Từ 1-15 tháng 6'!$A$1:$A$1502</definedName>
    <definedName name="_xlnm._FilterDatabase" localSheetId="0" hidden="1">'tháng 7-2021'!$B$1:$B$2196</definedName>
    <definedName name="_xlnm._FilterDatabase" localSheetId="14" hidden="1">'Vin Hà nội  tháng 5'!$C$1:$C$635</definedName>
    <definedName name="_xlnm._FilterDatabase" localSheetId="10" hidden="1">'Vin Tỉnh -tháng 5'!$C$4:$AJ$706</definedName>
    <definedName name="_xlnm._FilterDatabase" localSheetId="18" hidden="1">'Xuất đổi -T5'!$C$1:$C$53</definedName>
    <definedName name="_xlnm._FilterDatabase" localSheetId="26" hidden="1">'Xuất hàng Combo Tết tháng 12'!$C$1:$C$33</definedName>
    <definedName name="_xlnm._FilterDatabase" localSheetId="27" hidden="1">'Xuất hàng hết date và ko đạt TC'!$B$1:$B$18</definedName>
    <definedName name="_xlnm._FilterDatabase" localSheetId="20" hidden="1">'Xuất hàng mẫu  Tết KT'!$C$1:$C$145</definedName>
    <definedName name="_xlnm._FilterDatabase" localSheetId="29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D268" i="48" l="1"/>
  <c r="D269" i="48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D198" i="48" l="1"/>
  <c r="D174" i="48"/>
  <c r="D167" i="48"/>
  <c r="D168" i="48"/>
  <c r="D164" i="48"/>
  <c r="D335" i="48"/>
  <c r="D321" i="48"/>
  <c r="D322" i="48"/>
  <c r="D311" i="48"/>
  <c r="D309" i="48"/>
  <c r="D299" i="48"/>
  <c r="D300" i="48"/>
  <c r="D281" i="48"/>
  <c r="D276" i="48"/>
  <c r="D262" i="48"/>
  <c r="D263" i="48"/>
  <c r="D221" i="48"/>
  <c r="D223" i="48"/>
  <c r="D226" i="48"/>
  <c r="D229" i="48"/>
  <c r="D230" i="48"/>
  <c r="D231" i="48"/>
  <c r="D236" i="48"/>
  <c r="D237" i="48"/>
  <c r="D270" i="48" l="1"/>
  <c r="D271" i="48"/>
  <c r="D244" i="48"/>
  <c r="D215" i="48"/>
  <c r="D216" i="48"/>
  <c r="D193" i="54" l="1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3" i="54"/>
  <c r="D224" i="54"/>
  <c r="D225" i="54"/>
  <c r="D226" i="54"/>
  <c r="D227" i="54"/>
  <c r="D228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268" i="54"/>
  <c r="D269" i="54"/>
  <c r="D270" i="54"/>
  <c r="D271" i="54"/>
  <c r="D272" i="54"/>
  <c r="D273" i="54"/>
  <c r="D274" i="54"/>
  <c r="D275" i="54"/>
  <c r="D276" i="54"/>
  <c r="D277" i="54"/>
  <c r="D278" i="54"/>
  <c r="D279" i="54"/>
  <c r="D280" i="54"/>
  <c r="D281" i="54"/>
  <c r="D282" i="54"/>
  <c r="D283" i="54"/>
  <c r="D284" i="54"/>
  <c r="D285" i="54"/>
  <c r="D286" i="54"/>
  <c r="D287" i="54"/>
  <c r="D348" i="54"/>
  <c r="D349" i="54"/>
  <c r="D350" i="54"/>
  <c r="D351" i="54"/>
  <c r="D131" i="48" l="1"/>
  <c r="D178" i="48"/>
  <c r="D207" i="48" l="1"/>
  <c r="D208" i="48"/>
  <c r="D429" i="53" l="1"/>
  <c r="D430" i="53"/>
  <c r="D431" i="53"/>
  <c r="D432" i="53"/>
  <c r="D433" i="53"/>
  <c r="D434" i="53"/>
  <c r="D435" i="53"/>
  <c r="D436" i="53"/>
  <c r="D437" i="53"/>
  <c r="D438" i="53"/>
  <c r="D439" i="53"/>
  <c r="D440" i="53"/>
  <c r="D441" i="53"/>
  <c r="D442" i="53"/>
  <c r="D443" i="53"/>
  <c r="D444" i="53"/>
  <c r="D445" i="53"/>
  <c r="D446" i="53"/>
  <c r="D447" i="53"/>
  <c r="D448" i="53"/>
  <c r="D449" i="53"/>
  <c r="D450" i="53"/>
  <c r="D451" i="53"/>
  <c r="D452" i="53"/>
  <c r="D453" i="53"/>
  <c r="D454" i="53"/>
  <c r="D455" i="53"/>
  <c r="D456" i="53"/>
  <c r="D457" i="53"/>
  <c r="D458" i="53"/>
  <c r="D459" i="53"/>
  <c r="D460" i="53"/>
  <c r="D461" i="53"/>
  <c r="D462" i="53"/>
  <c r="D463" i="53"/>
  <c r="D464" i="53"/>
  <c r="D465" i="53"/>
  <c r="D466" i="53"/>
  <c r="D467" i="53"/>
  <c r="D468" i="53"/>
  <c r="D469" i="53"/>
  <c r="D470" i="53"/>
  <c r="D471" i="53"/>
  <c r="D472" i="53"/>
  <c r="D473" i="53"/>
  <c r="D474" i="53"/>
  <c r="D475" i="53"/>
  <c r="D476" i="53"/>
  <c r="D477" i="53"/>
  <c r="D478" i="53"/>
  <c r="D479" i="53"/>
  <c r="D480" i="53"/>
  <c r="D481" i="53"/>
  <c r="D482" i="53"/>
  <c r="D483" i="53"/>
  <c r="D484" i="53"/>
  <c r="D485" i="53"/>
  <c r="D486" i="53"/>
  <c r="D487" i="53"/>
  <c r="D488" i="53"/>
  <c r="D489" i="53"/>
  <c r="D490" i="53"/>
  <c r="D491" i="53"/>
  <c r="D492" i="53"/>
  <c r="D493" i="53"/>
  <c r="D494" i="53"/>
  <c r="D495" i="53"/>
  <c r="D496" i="53"/>
  <c r="D497" i="53"/>
  <c r="D498" i="53"/>
  <c r="D499" i="53"/>
  <c r="D501" i="53"/>
  <c r="D502" i="53"/>
  <c r="D503" i="53"/>
  <c r="D504" i="53"/>
  <c r="D505" i="53"/>
  <c r="D506" i="53"/>
  <c r="D507" i="53"/>
  <c r="D508" i="53"/>
  <c r="D509" i="53"/>
  <c r="D510" i="53"/>
  <c r="D511" i="53"/>
  <c r="D512" i="53"/>
  <c r="D513" i="53"/>
  <c r="D514" i="53"/>
  <c r="D515" i="53"/>
  <c r="D516" i="53"/>
  <c r="D517" i="53"/>
  <c r="D518" i="53"/>
  <c r="D519" i="53"/>
  <c r="D520" i="53"/>
  <c r="D521" i="53"/>
  <c r="D522" i="53"/>
  <c r="D523" i="53"/>
  <c r="D524" i="53"/>
  <c r="D525" i="53"/>
  <c r="D526" i="53"/>
  <c r="D527" i="53"/>
  <c r="D528" i="53"/>
  <c r="D529" i="53"/>
  <c r="D530" i="53"/>
  <c r="D531" i="53"/>
  <c r="D532" i="53"/>
  <c r="D533" i="53"/>
  <c r="D534" i="53"/>
  <c r="D535" i="53"/>
  <c r="D536" i="53"/>
  <c r="D537" i="53"/>
  <c r="D538" i="53"/>
  <c r="D539" i="53"/>
  <c r="D540" i="53"/>
  <c r="D541" i="53"/>
  <c r="D542" i="53"/>
  <c r="D543" i="53"/>
  <c r="D544" i="53"/>
  <c r="D545" i="53"/>
  <c r="D546" i="53"/>
  <c r="D547" i="53"/>
  <c r="D548" i="53"/>
  <c r="D549" i="53"/>
  <c r="D550" i="53"/>
  <c r="D551" i="53"/>
  <c r="D552" i="53"/>
  <c r="D553" i="53"/>
  <c r="D554" i="53"/>
  <c r="D555" i="53"/>
  <c r="D556" i="53"/>
  <c r="D557" i="53"/>
  <c r="D558" i="53"/>
  <c r="D559" i="53"/>
  <c r="D560" i="53"/>
  <c r="D561" i="53"/>
  <c r="D562" i="53"/>
  <c r="D563" i="53"/>
  <c r="D564" i="53"/>
  <c r="D565" i="53"/>
  <c r="D566" i="53"/>
  <c r="D567" i="53"/>
  <c r="D568" i="53"/>
  <c r="D569" i="53"/>
  <c r="D570" i="53"/>
  <c r="D571" i="53"/>
  <c r="D572" i="53"/>
  <c r="D573" i="53"/>
  <c r="D574" i="53"/>
  <c r="D575" i="53"/>
  <c r="D576" i="53"/>
  <c r="D577" i="53"/>
  <c r="D578" i="53"/>
  <c r="D579" i="53"/>
  <c r="D580" i="53"/>
  <c r="D581" i="53"/>
  <c r="D582" i="53"/>
  <c r="D583" i="53"/>
  <c r="D584" i="53"/>
  <c r="D585" i="53"/>
  <c r="D586" i="53"/>
  <c r="D587" i="53"/>
  <c r="D588" i="53"/>
  <c r="D589" i="53"/>
  <c r="D590" i="53"/>
  <c r="D591" i="53"/>
  <c r="D592" i="53"/>
  <c r="D593" i="53"/>
  <c r="D594" i="53"/>
  <c r="D595" i="53"/>
  <c r="D596" i="53"/>
  <c r="D597" i="53"/>
  <c r="D598" i="53"/>
  <c r="D599" i="53"/>
  <c r="D600" i="53"/>
  <c r="D601" i="53"/>
  <c r="D602" i="53"/>
  <c r="D603" i="53"/>
  <c r="D604" i="53"/>
  <c r="D605" i="53"/>
  <c r="D606" i="53"/>
  <c r="D607" i="53"/>
  <c r="D608" i="53"/>
  <c r="D609" i="53"/>
  <c r="D610" i="53"/>
  <c r="D611" i="53"/>
  <c r="D612" i="53"/>
  <c r="D613" i="53"/>
  <c r="D614" i="53"/>
  <c r="D615" i="53"/>
  <c r="D616" i="53"/>
  <c r="D617" i="53"/>
  <c r="D618" i="53"/>
  <c r="D619" i="53"/>
  <c r="D620" i="53"/>
  <c r="D621" i="53"/>
  <c r="D622" i="53"/>
  <c r="D623" i="53"/>
  <c r="D624" i="53"/>
  <c r="D625" i="53"/>
  <c r="D626" i="53"/>
  <c r="D627" i="53"/>
  <c r="D628" i="53"/>
  <c r="D629" i="53"/>
  <c r="D630" i="53"/>
  <c r="D631" i="53"/>
  <c r="D125" i="48" l="1"/>
  <c r="D126" i="48"/>
  <c r="D104" i="48" l="1"/>
  <c r="D233" i="48"/>
  <c r="D234" i="48"/>
  <c r="D288" i="53" l="1"/>
  <c r="D289" i="53"/>
  <c r="D290" i="53"/>
  <c r="D291" i="53"/>
  <c r="D292" i="53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D356" i="53"/>
  <c r="D357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72" i="53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88" i="53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404" i="53"/>
  <c r="D405" i="53"/>
  <c r="D406" i="53"/>
  <c r="D407" i="53"/>
  <c r="D408" i="53"/>
  <c r="D409" i="53"/>
  <c r="D410" i="53"/>
  <c r="D411" i="53"/>
  <c r="D412" i="53"/>
  <c r="D413" i="53"/>
  <c r="D414" i="53"/>
  <c r="D415" i="53"/>
  <c r="D416" i="53"/>
  <c r="D417" i="53"/>
  <c r="D418" i="53"/>
  <c r="D419" i="53"/>
  <c r="D420" i="53"/>
  <c r="D421" i="53"/>
  <c r="D422" i="53"/>
  <c r="D423" i="53"/>
  <c r="D424" i="53"/>
  <c r="D425" i="53"/>
  <c r="D426" i="53"/>
  <c r="D427" i="53"/>
  <c r="D94" i="48" l="1"/>
  <c r="D95" i="48"/>
  <c r="D80" i="48" l="1"/>
  <c r="D81" i="48"/>
  <c r="D77" i="48"/>
  <c r="D48" i="48" l="1"/>
  <c r="D49" i="48"/>
  <c r="D41" i="48"/>
  <c r="D37" i="48"/>
  <c r="D34" i="48"/>
  <c r="D35" i="48"/>
  <c r="D22" i="48"/>
  <c r="D20" i="48"/>
  <c r="D16" i="48"/>
  <c r="D70" i="54" l="1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2" i="54"/>
  <c r="D111" i="48"/>
  <c r="F704" i="48" l="1"/>
  <c r="G704" i="48"/>
  <c r="H704" i="48"/>
  <c r="I704" i="48"/>
  <c r="J704" i="48"/>
  <c r="K704" i="48"/>
  <c r="L704" i="48"/>
  <c r="M704" i="48"/>
  <c r="N704" i="48"/>
  <c r="O704" i="48"/>
  <c r="P704" i="48"/>
  <c r="Q704" i="48"/>
  <c r="R704" i="48"/>
  <c r="S704" i="48"/>
  <c r="T704" i="48"/>
  <c r="U704" i="48"/>
  <c r="V704" i="48"/>
  <c r="W704" i="48"/>
  <c r="X704" i="48"/>
  <c r="Y704" i="48"/>
  <c r="Z704" i="48"/>
  <c r="AA704" i="48"/>
  <c r="AB704" i="48"/>
  <c r="AC704" i="48"/>
  <c r="AD704" i="48"/>
  <c r="AE704" i="48"/>
  <c r="AF704" i="48"/>
  <c r="AG704" i="48"/>
  <c r="AH704" i="48"/>
  <c r="AI704" i="48"/>
  <c r="D7" i="48"/>
  <c r="D87" i="48" l="1"/>
  <c r="C11" i="44" l="1"/>
  <c r="C12" i="44"/>
  <c r="C13" i="44"/>
  <c r="C14" i="44"/>
  <c r="C15" i="44"/>
  <c r="C16" i="44"/>
  <c r="C17" i="44"/>
  <c r="C18" i="44"/>
  <c r="C19" i="44"/>
  <c r="C20" i="44"/>
  <c r="C21" i="44"/>
  <c r="C22" i="44"/>
  <c r="C23" i="44"/>
  <c r="D42" i="48" l="1"/>
  <c r="D43" i="48"/>
  <c r="D44" i="48"/>
  <c r="D45" i="48"/>
  <c r="D23" i="48"/>
  <c r="D24" i="48"/>
  <c r="D32" i="48"/>
  <c r="D33" i="48"/>
  <c r="D36" i="48"/>
  <c r="D38" i="48"/>
  <c r="D39" i="48"/>
  <c r="D40" i="48"/>
  <c r="D59" i="48"/>
  <c r="D58" i="48"/>
  <c r="D9" i="53"/>
  <c r="D36" i="43" l="1"/>
  <c r="D35" i="43"/>
  <c r="D34" i="43"/>
  <c r="D33" i="43"/>
  <c r="D32" i="43"/>
  <c r="D31" i="43"/>
  <c r="D30" i="43"/>
  <c r="D28" i="43"/>
  <c r="D27" i="43"/>
  <c r="D26" i="43"/>
  <c r="D25" i="43"/>
  <c r="D24" i="43"/>
  <c r="D23" i="43"/>
  <c r="D22" i="43"/>
  <c r="D21" i="43"/>
  <c r="D20" i="43"/>
  <c r="D17" i="43"/>
  <c r="D13" i="43"/>
  <c r="D11" i="43"/>
  <c r="D10" i="43"/>
  <c r="D8" i="43"/>
  <c r="D5" i="43"/>
  <c r="D4" i="43"/>
  <c r="D5" i="54" l="1"/>
  <c r="D6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8" i="54"/>
  <c r="D69" i="54"/>
  <c r="D352" i="54"/>
  <c r="D353" i="54"/>
  <c r="D354" i="54"/>
  <c r="C5" i="44" l="1"/>
  <c r="C7" i="44"/>
  <c r="C8" i="44"/>
  <c r="C9" i="44"/>
  <c r="C10" i="44"/>
  <c r="C24" i="44"/>
  <c r="C25" i="44"/>
  <c r="C26" i="44"/>
  <c r="BT4" i="43" l="1"/>
  <c r="BT5" i="43"/>
  <c r="BT6" i="43"/>
  <c r="BT7" i="43"/>
  <c r="C6" i="34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70" i="34"/>
  <c r="C171" i="34"/>
  <c r="C172" i="34"/>
  <c r="C173" i="34"/>
  <c r="C174" i="34"/>
  <c r="C175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C288" i="34"/>
  <c r="C289" i="34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5" i="34"/>
  <c r="C336" i="34"/>
  <c r="C337" i="34"/>
  <c r="C338" i="34"/>
  <c r="C339" i="34"/>
  <c r="C340" i="34"/>
  <c r="C341" i="34"/>
  <c r="C342" i="34"/>
  <c r="C343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73" i="34"/>
  <c r="C374" i="34"/>
  <c r="C375" i="34"/>
  <c r="C376" i="34"/>
  <c r="C377" i="34"/>
  <c r="C378" i="34"/>
  <c r="C379" i="34"/>
  <c r="C380" i="34"/>
  <c r="C381" i="34"/>
  <c r="C382" i="34"/>
  <c r="C383" i="34"/>
  <c r="C384" i="34"/>
  <c r="C385" i="34"/>
  <c r="C386" i="34"/>
  <c r="C387" i="34"/>
  <c r="C388" i="34"/>
  <c r="C389" i="34"/>
  <c r="C390" i="34"/>
  <c r="C391" i="34"/>
  <c r="C392" i="34"/>
  <c r="C393" i="34"/>
  <c r="C394" i="34"/>
  <c r="C395" i="34"/>
  <c r="C396" i="34"/>
  <c r="C397" i="34"/>
  <c r="C398" i="34"/>
  <c r="C399" i="34"/>
  <c r="C400" i="34"/>
  <c r="C401" i="34"/>
  <c r="C402" i="34"/>
  <c r="C403" i="34"/>
  <c r="C404" i="34"/>
  <c r="C405" i="34"/>
  <c r="C406" i="34"/>
  <c r="C407" i="34"/>
  <c r="C408" i="34"/>
  <c r="C409" i="34"/>
  <c r="C410" i="34"/>
  <c r="C411" i="34"/>
  <c r="C412" i="34"/>
  <c r="C413" i="34"/>
  <c r="C414" i="34"/>
  <c r="C415" i="34"/>
  <c r="C416" i="34"/>
  <c r="C417" i="34"/>
  <c r="C418" i="34"/>
  <c r="C419" i="34"/>
  <c r="C420" i="34"/>
  <c r="C421" i="34"/>
  <c r="C422" i="34"/>
  <c r="C423" i="34"/>
  <c r="C424" i="34"/>
  <c r="C425" i="34"/>
  <c r="C426" i="34"/>
  <c r="C427" i="34"/>
  <c r="C428" i="34"/>
  <c r="C429" i="34"/>
  <c r="C430" i="34"/>
  <c r="C431" i="34"/>
  <c r="C432" i="34"/>
  <c r="C433" i="34"/>
  <c r="C434" i="34"/>
  <c r="C435" i="34"/>
  <c r="C436" i="34"/>
  <c r="C437" i="34"/>
  <c r="C438" i="34"/>
  <c r="C439" i="34"/>
  <c r="C440" i="34"/>
  <c r="C441" i="34"/>
  <c r="C442" i="34"/>
  <c r="C443" i="34"/>
  <c r="C444" i="34"/>
  <c r="C445" i="34"/>
  <c r="C446" i="34"/>
  <c r="C447" i="34"/>
  <c r="C448" i="34"/>
  <c r="C449" i="34"/>
  <c r="C450" i="34"/>
  <c r="C451" i="34"/>
  <c r="C452" i="34"/>
  <c r="C453" i="34"/>
  <c r="C454" i="34"/>
  <c r="C455" i="34"/>
  <c r="C456" i="34"/>
  <c r="D6" i="53" l="1"/>
  <c r="D7" i="53"/>
  <c r="D8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5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1" i="53"/>
  <c r="D222" i="53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4" i="53"/>
  <c r="D285" i="53"/>
  <c r="D286" i="53"/>
  <c r="D287" i="53"/>
  <c r="C7" i="62"/>
  <c r="C8" i="62"/>
  <c r="C9" i="62"/>
  <c r="C10" i="62"/>
  <c r="C11" i="62"/>
  <c r="C13" i="62"/>
  <c r="C14" i="62"/>
  <c r="C16" i="62"/>
  <c r="C17" i="62"/>
  <c r="C18" i="62"/>
  <c r="C20" i="62"/>
  <c r="C21" i="62"/>
  <c r="C22" i="62"/>
  <c r="C23" i="62"/>
  <c r="C24" i="62"/>
  <c r="C25" i="62"/>
  <c r="C27" i="62"/>
  <c r="C28" i="62"/>
  <c r="C29" i="62"/>
  <c r="C30" i="62"/>
  <c r="C31" i="62"/>
  <c r="C32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128" i="62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C151" i="62"/>
  <c r="C152" i="62"/>
  <c r="C153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D9" i="48"/>
  <c r="D10" i="48"/>
  <c r="D11" i="48"/>
  <c r="D12" i="48"/>
  <c r="D13" i="48"/>
  <c r="D14" i="48"/>
  <c r="D15" i="48"/>
  <c r="D17" i="48"/>
  <c r="D18" i="48"/>
  <c r="D19" i="48"/>
  <c r="D21" i="48"/>
  <c r="D25" i="48"/>
  <c r="D26" i="48"/>
  <c r="D27" i="48"/>
  <c r="D28" i="48"/>
  <c r="D29" i="48"/>
  <c r="D30" i="48"/>
  <c r="D31" i="48"/>
  <c r="D46" i="48"/>
  <c r="D47" i="48"/>
  <c r="D50" i="48"/>
  <c r="D51" i="48"/>
  <c r="D52" i="48"/>
  <c r="D53" i="48"/>
  <c r="D54" i="48"/>
  <c r="D55" i="48"/>
  <c r="D56" i="48"/>
  <c r="D57" i="48"/>
  <c r="D60" i="48"/>
  <c r="D61" i="48"/>
  <c r="D62" i="48"/>
  <c r="D63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8" i="48"/>
  <c r="D79" i="48"/>
  <c r="D82" i="48"/>
  <c r="D83" i="48"/>
  <c r="D84" i="48"/>
  <c r="D85" i="48"/>
  <c r="D86" i="48"/>
  <c r="D88" i="48"/>
  <c r="D89" i="48"/>
  <c r="D90" i="48"/>
  <c r="D91" i="48"/>
  <c r="D92" i="48"/>
  <c r="D93" i="48"/>
  <c r="D96" i="48"/>
  <c r="D97" i="48"/>
  <c r="D98" i="48"/>
  <c r="D99" i="48"/>
  <c r="D100" i="48"/>
  <c r="D101" i="48"/>
  <c r="D102" i="48"/>
  <c r="D103" i="48"/>
  <c r="D105" i="48"/>
  <c r="D107" i="48"/>
  <c r="D108" i="48"/>
  <c r="D109" i="48"/>
  <c r="D110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7" i="48"/>
  <c r="D128" i="48"/>
  <c r="D130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5" i="48"/>
  <c r="D166" i="48"/>
  <c r="D169" i="48"/>
  <c r="D170" i="48"/>
  <c r="D171" i="48"/>
  <c r="D172" i="48"/>
  <c r="D173" i="48"/>
  <c r="D175" i="48"/>
  <c r="D176" i="48"/>
  <c r="D177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9" i="48"/>
  <c r="D200" i="48"/>
  <c r="D201" i="48"/>
  <c r="D202" i="48"/>
  <c r="D203" i="48"/>
  <c r="D204" i="48"/>
  <c r="D205" i="48"/>
  <c r="D206" i="48"/>
  <c r="D209" i="48"/>
  <c r="D211" i="48"/>
  <c r="D212" i="48"/>
  <c r="D213" i="48"/>
  <c r="D214" i="48"/>
  <c r="D217" i="48"/>
  <c r="D218" i="48"/>
  <c r="D219" i="48"/>
  <c r="D220" i="48"/>
  <c r="D222" i="48"/>
  <c r="D224" i="48"/>
  <c r="D225" i="48"/>
  <c r="D227" i="48"/>
  <c r="D228" i="48"/>
  <c r="D232" i="48"/>
  <c r="D235" i="48"/>
  <c r="D238" i="48"/>
  <c r="D239" i="48"/>
  <c r="D240" i="48"/>
  <c r="D241" i="48"/>
  <c r="D243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4" i="48"/>
  <c r="D265" i="48"/>
  <c r="D266" i="48"/>
  <c r="D267" i="48"/>
  <c r="D272" i="48"/>
  <c r="D273" i="48"/>
  <c r="D274" i="48"/>
  <c r="D275" i="48"/>
  <c r="D277" i="48"/>
  <c r="D278" i="48"/>
  <c r="D279" i="48"/>
  <c r="D280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301" i="48"/>
  <c r="D302" i="48"/>
  <c r="D303" i="48"/>
  <c r="D304" i="48"/>
  <c r="D305" i="48"/>
  <c r="D306" i="48"/>
  <c r="D307" i="48"/>
  <c r="D308" i="48"/>
  <c r="D310" i="48"/>
  <c r="D312" i="48"/>
  <c r="D313" i="48"/>
  <c r="D314" i="48"/>
  <c r="D315" i="48"/>
  <c r="D316" i="48"/>
  <c r="D317" i="48"/>
  <c r="D318" i="48"/>
  <c r="D319" i="48"/>
  <c r="D320" i="48"/>
  <c r="D323" i="48"/>
  <c r="D324" i="48"/>
  <c r="D326" i="48"/>
  <c r="D327" i="48"/>
  <c r="D328" i="48"/>
  <c r="D329" i="48"/>
  <c r="D330" i="48"/>
  <c r="D331" i="48"/>
  <c r="D332" i="48"/>
  <c r="D333" i="48"/>
  <c r="D334" i="48"/>
  <c r="D336" i="48"/>
  <c r="D337" i="48"/>
  <c r="D338" i="48"/>
  <c r="D339" i="48"/>
  <c r="D340" i="48"/>
  <c r="D341" i="48"/>
  <c r="D342" i="48"/>
  <c r="D343" i="48"/>
  <c r="D344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64" i="48"/>
  <c r="D365" i="48"/>
  <c r="D366" i="48"/>
  <c r="D367" i="48"/>
  <c r="D368" i="48"/>
  <c r="D369" i="48"/>
  <c r="D370" i="48"/>
  <c r="D371" i="48"/>
  <c r="D372" i="48"/>
  <c r="D373" i="48"/>
  <c r="D374" i="48"/>
  <c r="D375" i="48"/>
  <c r="D376" i="48"/>
  <c r="D377" i="48"/>
  <c r="D378" i="48"/>
  <c r="D379" i="48"/>
  <c r="D380" i="48"/>
  <c r="D381" i="48"/>
  <c r="D382" i="48"/>
  <c r="D383" i="48"/>
  <c r="D384" i="48"/>
  <c r="D385" i="48"/>
  <c r="D386" i="48"/>
  <c r="D387" i="48"/>
  <c r="D388" i="48"/>
  <c r="D389" i="48"/>
  <c r="D390" i="48"/>
  <c r="D391" i="48"/>
  <c r="D392" i="48"/>
  <c r="D393" i="48"/>
  <c r="D394" i="48"/>
  <c r="D395" i="48"/>
  <c r="D396" i="48"/>
  <c r="D397" i="48"/>
  <c r="D398" i="48"/>
  <c r="D399" i="48"/>
  <c r="D400" i="48"/>
  <c r="D401" i="48"/>
  <c r="D402" i="48"/>
  <c r="D403" i="48"/>
  <c r="D404" i="48"/>
  <c r="D405" i="48"/>
  <c r="D406" i="48"/>
  <c r="D407" i="48"/>
  <c r="D408" i="48"/>
  <c r="D409" i="48"/>
  <c r="D410" i="48"/>
  <c r="D411" i="48"/>
  <c r="D412" i="48"/>
  <c r="D413" i="48"/>
  <c r="D414" i="48"/>
  <c r="D415" i="48"/>
  <c r="D416" i="48"/>
  <c r="D417" i="48"/>
  <c r="D418" i="48"/>
  <c r="D419" i="48"/>
  <c r="D420" i="48"/>
  <c r="D421" i="48"/>
  <c r="D422" i="48"/>
  <c r="D423" i="48"/>
  <c r="D424" i="48"/>
  <c r="D425" i="48"/>
  <c r="D426" i="48"/>
  <c r="D427" i="48"/>
  <c r="D428" i="48"/>
  <c r="D429" i="48"/>
  <c r="D430" i="48"/>
  <c r="D431" i="48"/>
  <c r="D432" i="48"/>
  <c r="D433" i="48"/>
  <c r="D434" i="48"/>
  <c r="D435" i="48"/>
  <c r="D436" i="48"/>
  <c r="D437" i="48"/>
  <c r="D438" i="48"/>
  <c r="D439" i="48"/>
  <c r="D440" i="48"/>
  <c r="D441" i="48"/>
  <c r="D442" i="48"/>
  <c r="D443" i="48"/>
  <c r="D444" i="48"/>
  <c r="D445" i="48"/>
  <c r="D446" i="48"/>
  <c r="D447" i="48"/>
  <c r="D448" i="48"/>
  <c r="D449" i="48"/>
  <c r="D450" i="48"/>
  <c r="D451" i="48"/>
  <c r="D452" i="48"/>
  <c r="D453" i="48"/>
  <c r="D454" i="48"/>
  <c r="D455" i="48"/>
  <c r="D456" i="48"/>
  <c r="D457" i="48"/>
  <c r="D458" i="48"/>
  <c r="D459" i="48"/>
  <c r="D460" i="48"/>
  <c r="D461" i="48"/>
  <c r="D462" i="48"/>
  <c r="D463" i="48"/>
  <c r="D464" i="48"/>
  <c r="D465" i="48"/>
  <c r="D466" i="48"/>
  <c r="D467" i="48"/>
  <c r="D468" i="48"/>
  <c r="D469" i="48"/>
  <c r="D470" i="48"/>
  <c r="D471" i="48"/>
  <c r="D472" i="48"/>
  <c r="D473" i="48"/>
  <c r="D474" i="48"/>
  <c r="D475" i="48"/>
  <c r="D476" i="48"/>
  <c r="D477" i="48"/>
  <c r="D478" i="48"/>
  <c r="D479" i="48"/>
  <c r="D480" i="48"/>
  <c r="D481" i="48"/>
  <c r="D482" i="48"/>
  <c r="D483" i="48"/>
  <c r="D484" i="48"/>
  <c r="D485" i="48"/>
  <c r="D486" i="48"/>
  <c r="D487" i="48"/>
  <c r="D488" i="48"/>
  <c r="D489" i="48"/>
  <c r="D490" i="48"/>
  <c r="D491" i="48"/>
  <c r="D492" i="48"/>
  <c r="D493" i="48"/>
  <c r="D494" i="48"/>
  <c r="D495" i="48"/>
  <c r="D496" i="48"/>
  <c r="D497" i="48"/>
  <c r="D498" i="48"/>
  <c r="D499" i="48"/>
  <c r="D500" i="48"/>
  <c r="D501" i="48"/>
  <c r="D502" i="48"/>
  <c r="D503" i="48"/>
  <c r="D504" i="48"/>
  <c r="D505" i="48"/>
  <c r="D506" i="48"/>
  <c r="D507" i="48"/>
  <c r="D508" i="48"/>
  <c r="D509" i="48"/>
  <c r="D510" i="48"/>
  <c r="D511" i="48"/>
  <c r="D512" i="48"/>
  <c r="D513" i="48"/>
  <c r="D514" i="48"/>
  <c r="D515" i="48"/>
  <c r="D516" i="48"/>
  <c r="D517" i="48"/>
  <c r="D518" i="48"/>
  <c r="D519" i="48"/>
  <c r="D520" i="48"/>
  <c r="D521" i="48"/>
  <c r="D522" i="48"/>
  <c r="D523" i="48"/>
  <c r="D524" i="48"/>
  <c r="D525" i="48"/>
  <c r="D526" i="48"/>
  <c r="D527" i="48"/>
  <c r="D528" i="48"/>
  <c r="D529" i="48"/>
  <c r="D530" i="48"/>
  <c r="D531" i="48"/>
  <c r="D532" i="48"/>
  <c r="D533" i="48"/>
  <c r="D534" i="48"/>
  <c r="D535" i="48"/>
  <c r="D536" i="48"/>
  <c r="D537" i="48"/>
  <c r="D538" i="48"/>
  <c r="D539" i="48"/>
  <c r="D540" i="48"/>
  <c r="D541" i="48"/>
  <c r="D542" i="48"/>
  <c r="D543" i="48"/>
  <c r="D544" i="48"/>
  <c r="D545" i="48"/>
  <c r="D546" i="48"/>
  <c r="D547" i="48"/>
  <c r="D548" i="48"/>
  <c r="D549" i="48"/>
  <c r="D550" i="48"/>
  <c r="D551" i="48"/>
  <c r="D552" i="48"/>
  <c r="D553" i="48"/>
  <c r="D554" i="48"/>
  <c r="D555" i="48"/>
  <c r="D556" i="48"/>
  <c r="D557" i="48"/>
  <c r="D558" i="48"/>
  <c r="D559" i="48"/>
  <c r="D560" i="48"/>
  <c r="D561" i="48"/>
  <c r="D562" i="48"/>
  <c r="D563" i="48"/>
  <c r="D564" i="48"/>
  <c r="D565" i="48"/>
  <c r="D566" i="48"/>
  <c r="D567" i="48"/>
  <c r="D568" i="48"/>
  <c r="D569" i="48"/>
  <c r="D570" i="48"/>
  <c r="D571" i="48"/>
  <c r="D572" i="48"/>
  <c r="D573" i="48"/>
  <c r="D574" i="48"/>
  <c r="D575" i="48"/>
  <c r="D576" i="48"/>
  <c r="D577" i="48"/>
  <c r="D578" i="48"/>
  <c r="D579" i="48"/>
  <c r="D580" i="48"/>
  <c r="D581" i="48"/>
  <c r="D582" i="48"/>
  <c r="D583" i="48"/>
  <c r="D584" i="48"/>
  <c r="D585" i="48"/>
  <c r="D586" i="48"/>
  <c r="D587" i="48"/>
  <c r="D588" i="48"/>
  <c r="D589" i="48"/>
  <c r="D590" i="48"/>
  <c r="D591" i="48"/>
  <c r="D592" i="48"/>
  <c r="D593" i="48"/>
  <c r="D594" i="48"/>
  <c r="D595" i="48"/>
  <c r="D596" i="48"/>
  <c r="D597" i="48"/>
  <c r="D598" i="48"/>
  <c r="D599" i="48"/>
  <c r="D600" i="48"/>
  <c r="D601" i="48"/>
  <c r="D602" i="48"/>
  <c r="D603" i="48"/>
  <c r="D604" i="48"/>
  <c r="D605" i="48"/>
  <c r="D606" i="48"/>
  <c r="D607" i="48"/>
  <c r="D608" i="48"/>
  <c r="D609" i="48"/>
  <c r="D610" i="48"/>
  <c r="D611" i="48"/>
  <c r="D612" i="48"/>
  <c r="D613" i="48"/>
  <c r="D614" i="48"/>
  <c r="D615" i="48"/>
  <c r="D616" i="48"/>
  <c r="D617" i="48"/>
  <c r="D618" i="48"/>
  <c r="D619" i="48"/>
  <c r="D620" i="48"/>
  <c r="D621" i="48"/>
  <c r="D622" i="48"/>
  <c r="D623" i="48"/>
  <c r="D624" i="48"/>
  <c r="D625" i="48"/>
  <c r="D626" i="48"/>
  <c r="D627" i="48"/>
  <c r="D628" i="48"/>
  <c r="D629" i="48"/>
  <c r="D630" i="48"/>
  <c r="D631" i="48"/>
  <c r="D632" i="48"/>
  <c r="D633" i="48"/>
  <c r="D634" i="48"/>
  <c r="D635" i="48"/>
  <c r="D636" i="48"/>
  <c r="D637" i="48"/>
  <c r="D638" i="48"/>
  <c r="D639" i="48"/>
  <c r="D640" i="48"/>
  <c r="D641" i="48"/>
  <c r="D642" i="48"/>
  <c r="D643" i="48"/>
  <c r="D644" i="48"/>
  <c r="D645" i="48"/>
  <c r="D646" i="48"/>
  <c r="D647" i="48"/>
  <c r="D648" i="48"/>
  <c r="D649" i="48"/>
  <c r="D650" i="48"/>
  <c r="D651" i="48"/>
  <c r="D652" i="48"/>
  <c r="D653" i="48"/>
  <c r="D654" i="48"/>
  <c r="D655" i="48"/>
  <c r="D656" i="48"/>
  <c r="D657" i="48"/>
  <c r="D658" i="48"/>
  <c r="D659" i="48"/>
  <c r="D660" i="48"/>
  <c r="D661" i="48"/>
  <c r="D662" i="48"/>
  <c r="D663" i="48"/>
  <c r="D664" i="48"/>
  <c r="D665" i="48"/>
  <c r="D666" i="48"/>
  <c r="D667" i="48"/>
  <c r="D668" i="48"/>
  <c r="D669" i="48"/>
  <c r="D670" i="48"/>
  <c r="D671" i="48"/>
  <c r="D672" i="48"/>
  <c r="D673" i="48"/>
  <c r="D674" i="48"/>
  <c r="D675" i="48"/>
  <c r="D676" i="48"/>
  <c r="D677" i="48"/>
  <c r="D678" i="48"/>
  <c r="D679" i="48"/>
  <c r="D680" i="48"/>
  <c r="D681" i="48"/>
  <c r="D682" i="48"/>
  <c r="D683" i="48"/>
  <c r="D684" i="48"/>
  <c r="D685" i="48"/>
  <c r="D686" i="48"/>
  <c r="D687" i="48"/>
  <c r="D688" i="48"/>
  <c r="D689" i="48"/>
  <c r="D690" i="48"/>
  <c r="D691" i="48"/>
  <c r="D692" i="48"/>
  <c r="D693" i="48"/>
  <c r="D694" i="48"/>
  <c r="D695" i="48"/>
  <c r="D696" i="48"/>
  <c r="D697" i="48"/>
  <c r="D698" i="48"/>
  <c r="D699" i="48"/>
  <c r="D700" i="48"/>
  <c r="D701" i="48"/>
  <c r="D702" i="48"/>
  <c r="D703" i="48"/>
  <c r="G633" i="53" l="1"/>
  <c r="H633" i="53"/>
  <c r="I633" i="53"/>
  <c r="J633" i="53"/>
  <c r="K633" i="53"/>
  <c r="L633" i="53"/>
  <c r="M633" i="53"/>
  <c r="N633" i="53"/>
  <c r="O633" i="53"/>
  <c r="P633" i="53"/>
  <c r="Q633" i="53"/>
  <c r="R633" i="53"/>
  <c r="S633" i="53"/>
  <c r="T633" i="53"/>
  <c r="U633" i="53"/>
  <c r="V633" i="53"/>
  <c r="W633" i="53"/>
  <c r="X633" i="53"/>
  <c r="Y633" i="53"/>
  <c r="Z633" i="53"/>
  <c r="AA633" i="53"/>
  <c r="AB633" i="53"/>
  <c r="AC633" i="53"/>
  <c r="AD633" i="53"/>
  <c r="AE633" i="53"/>
  <c r="AF633" i="53"/>
  <c r="AG633" i="53"/>
  <c r="AH633" i="53"/>
  <c r="AI633" i="53"/>
  <c r="F192" i="62"/>
  <c r="H355" i="54"/>
  <c r="I355" i="54"/>
  <c r="J355" i="54"/>
  <c r="K355" i="54"/>
  <c r="L355" i="54"/>
  <c r="M355" i="54"/>
  <c r="N355" i="54"/>
  <c r="O355" i="54"/>
  <c r="P355" i="54"/>
  <c r="Q355" i="54"/>
  <c r="R355" i="54"/>
  <c r="S355" i="54"/>
  <c r="T355" i="54"/>
  <c r="U355" i="54"/>
  <c r="V355" i="54"/>
  <c r="W355" i="54"/>
  <c r="X355" i="54"/>
  <c r="Y355" i="54"/>
  <c r="Z355" i="54"/>
  <c r="AA355" i="54"/>
  <c r="AB355" i="54"/>
  <c r="AC355" i="54"/>
  <c r="AD355" i="54"/>
  <c r="AE355" i="54"/>
  <c r="AF355" i="54"/>
  <c r="AG355" i="54"/>
  <c r="AH355" i="54"/>
  <c r="AI355" i="54"/>
  <c r="AJ355" i="54"/>
  <c r="AK355" i="54"/>
  <c r="AL355" i="54"/>
  <c r="AM355" i="54"/>
  <c r="G355" i="54"/>
  <c r="C457" i="34" l="1"/>
  <c r="O56" i="49" l="1"/>
  <c r="P56" i="49"/>
  <c r="Q56" i="49"/>
  <c r="R56" i="49"/>
  <c r="BR17" i="43" s="1"/>
  <c r="S56" i="49"/>
  <c r="T56" i="49"/>
  <c r="BR19" i="43" s="1"/>
  <c r="U56" i="49"/>
  <c r="BR20" i="43" s="1"/>
  <c r="V56" i="49"/>
  <c r="W56" i="49"/>
  <c r="X56" i="49"/>
  <c r="Y56" i="49"/>
  <c r="Z56" i="49"/>
  <c r="AA56" i="49"/>
  <c r="AB56" i="49"/>
  <c r="AC56" i="49"/>
  <c r="AD56" i="49"/>
  <c r="AE56" i="49"/>
  <c r="AF56" i="49"/>
  <c r="AG56" i="49"/>
  <c r="AH56" i="49"/>
  <c r="AI56" i="49"/>
  <c r="AJ56" i="49"/>
  <c r="AK56" i="49"/>
  <c r="AN357" i="54" l="1"/>
  <c r="AO357" i="54"/>
  <c r="AP357" i="54"/>
  <c r="H357" i="54"/>
  <c r="I357" i="54"/>
  <c r="J357" i="54"/>
  <c r="K357" i="54"/>
  <c r="L357" i="54"/>
  <c r="N357" i="54"/>
  <c r="O357" i="54"/>
  <c r="P357" i="54"/>
  <c r="Q357" i="54"/>
  <c r="R357" i="54"/>
  <c r="S357" i="54"/>
  <c r="T357" i="54"/>
  <c r="U357" i="54"/>
  <c r="V357" i="54"/>
  <c r="W357" i="54"/>
  <c r="X357" i="54"/>
  <c r="Y357" i="54"/>
  <c r="Z357" i="54"/>
  <c r="AA357" i="54"/>
  <c r="AB357" i="54"/>
  <c r="AC357" i="54"/>
  <c r="AD357" i="54"/>
  <c r="AE357" i="54"/>
  <c r="AF357" i="54"/>
  <c r="AG357" i="54"/>
  <c r="AH357" i="54"/>
  <c r="AI357" i="54"/>
  <c r="AJ357" i="54"/>
  <c r="AK357" i="54"/>
  <c r="AL357" i="54"/>
  <c r="AM357" i="54"/>
  <c r="M357" i="54"/>
  <c r="C166" i="62" l="1"/>
  <c r="C167" i="62"/>
  <c r="C168" i="62"/>
  <c r="C169" i="62"/>
  <c r="C170" i="62"/>
  <c r="C171" i="62"/>
  <c r="C172" i="62"/>
  <c r="C173" i="62"/>
  <c r="C174" i="62"/>
  <c r="C175" i="62"/>
  <c r="C176" i="62"/>
  <c r="C177" i="62"/>
  <c r="C178" i="62"/>
  <c r="C179" i="62"/>
  <c r="C180" i="62"/>
  <c r="C181" i="62"/>
  <c r="C182" i="62"/>
  <c r="C183" i="62"/>
  <c r="C184" i="62"/>
  <c r="C185" i="62" l="1"/>
  <c r="C186" i="62"/>
  <c r="C187" i="62"/>
  <c r="C188" i="62" l="1"/>
  <c r="C189" i="62"/>
  <c r="C190" i="62" l="1"/>
  <c r="C191" i="62"/>
  <c r="AL143" i="65" l="1"/>
  <c r="AK143" i="65"/>
  <c r="AK145" i="65" s="1"/>
  <c r="AJ143" i="65"/>
  <c r="AJ145" i="65" s="1"/>
  <c r="AI143" i="65"/>
  <c r="AI145" i="65" s="1"/>
  <c r="AH143" i="65"/>
  <c r="AH145" i="65" s="1"/>
  <c r="AG143" i="65"/>
  <c r="AG145" i="65" s="1"/>
  <c r="AF143" i="65"/>
  <c r="AF145" i="65" s="1"/>
  <c r="AE143" i="65"/>
  <c r="AE145" i="65" s="1"/>
  <c r="AD143" i="65"/>
  <c r="AD145" i="65" s="1"/>
  <c r="AC143" i="65"/>
  <c r="AC145" i="65" s="1"/>
  <c r="AB143" i="65"/>
  <c r="AB145" i="65" s="1"/>
  <c r="AA143" i="65"/>
  <c r="AA145" i="65" s="1"/>
  <c r="Z143" i="65"/>
  <c r="Z145" i="65" s="1"/>
  <c r="Y143" i="65"/>
  <c r="Y145" i="65" s="1"/>
  <c r="X143" i="65"/>
  <c r="X145" i="65" s="1"/>
  <c r="W143" i="65"/>
  <c r="W145" i="65" s="1"/>
  <c r="V143" i="65"/>
  <c r="V145" i="65" s="1"/>
  <c r="U143" i="65"/>
  <c r="U145" i="65" s="1"/>
  <c r="T143" i="65"/>
  <c r="T145" i="65" s="1"/>
  <c r="S143" i="65"/>
  <c r="R143" i="65"/>
  <c r="Q143" i="65"/>
  <c r="P143" i="65"/>
  <c r="P145" i="65" s="1"/>
  <c r="O143" i="65"/>
  <c r="N143" i="65"/>
  <c r="M143" i="65"/>
  <c r="L143" i="65"/>
  <c r="K143" i="65"/>
  <c r="J143" i="65"/>
  <c r="I143" i="65"/>
  <c r="H143" i="65"/>
  <c r="H145" i="65" s="1"/>
  <c r="G143" i="65"/>
  <c r="G145" i="65" s="1"/>
  <c r="F143" i="65"/>
  <c r="E143" i="65"/>
  <c r="CE4" i="65"/>
  <c r="L145" i="65" l="1"/>
  <c r="K145" i="65"/>
  <c r="E145" i="65"/>
  <c r="I145" i="65"/>
  <c r="F145" i="65"/>
  <c r="N145" i="65"/>
  <c r="R145" i="65"/>
  <c r="AL145" i="65"/>
  <c r="C27" i="44" l="1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D175" i="18"/>
  <c r="L156" i="18"/>
  <c r="K156" i="18"/>
  <c r="K175" i="18" s="1"/>
  <c r="J156" i="18"/>
  <c r="F156" i="18"/>
  <c r="F175" i="18" s="1"/>
  <c r="E156" i="18"/>
  <c r="E175" i="18" s="1"/>
  <c r="D156" i="18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E18" i="51"/>
  <c r="G16" i="51"/>
  <c r="F16" i="51"/>
  <c r="E16" i="51"/>
  <c r="D16" i="51"/>
  <c r="D18" i="51" s="1"/>
  <c r="C16" i="51"/>
  <c r="C18" i="51" s="1"/>
  <c r="F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T22" i="58" s="1"/>
  <c r="R26" i="63"/>
  <c r="Q26" i="63"/>
  <c r="Q28" i="63" s="1"/>
  <c r="P26" i="63"/>
  <c r="P28" i="63" s="1"/>
  <c r="O26" i="63"/>
  <c r="O28" i="63" s="1"/>
  <c r="N26" i="63"/>
  <c r="BS14" i="43" s="1"/>
  <c r="M26" i="63"/>
  <c r="M28" i="63" s="1"/>
  <c r="L26" i="63"/>
  <c r="L28" i="63" s="1"/>
  <c r="K26" i="63"/>
  <c r="BS11" i="43" s="1"/>
  <c r="J26" i="63"/>
  <c r="I26" i="63"/>
  <c r="I28" i="63" s="1"/>
  <c r="H26" i="63"/>
  <c r="BS9" i="43" s="1"/>
  <c r="G26" i="63"/>
  <c r="G28" i="63" s="1"/>
  <c r="F26" i="63"/>
  <c r="F28" i="63" s="1"/>
  <c r="E26" i="63"/>
  <c r="E28" i="63" s="1"/>
  <c r="D26" i="63"/>
  <c r="D28" i="63" s="1"/>
  <c r="C26" i="63"/>
  <c r="C28" i="63" s="1"/>
  <c r="V25" i="37"/>
  <c r="V26" i="37" s="1"/>
  <c r="U25" i="37"/>
  <c r="U27" i="37" s="1"/>
  <c r="T25" i="37"/>
  <c r="T27" i="37" s="1"/>
  <c r="S25" i="37"/>
  <c r="S27" i="37" s="1"/>
  <c r="R25" i="37"/>
  <c r="Q25" i="37"/>
  <c r="Q27" i="37" s="1"/>
  <c r="P25" i="37"/>
  <c r="P27" i="37" s="1"/>
  <c r="O25" i="37"/>
  <c r="O27" i="37" s="1"/>
  <c r="N25" i="37"/>
  <c r="N27" i="37" s="1"/>
  <c r="M25" i="37"/>
  <c r="M27" i="37" s="1"/>
  <c r="L25" i="37"/>
  <c r="L27" i="37" s="1"/>
  <c r="K25" i="37"/>
  <c r="K27" i="37" s="1"/>
  <c r="J25" i="37"/>
  <c r="I25" i="37"/>
  <c r="I27" i="37" s="1"/>
  <c r="H25" i="37"/>
  <c r="H27" i="37" s="1"/>
  <c r="G25" i="37"/>
  <c r="G27" i="37" s="1"/>
  <c r="F25" i="37"/>
  <c r="F27" i="37" s="1"/>
  <c r="E25" i="37"/>
  <c r="E27" i="37" s="1"/>
  <c r="D25" i="37"/>
  <c r="D27" i="37" s="1"/>
  <c r="C25" i="37"/>
  <c r="BS19" i="43" s="1"/>
  <c r="BS5" i="37"/>
  <c r="AL56" i="49"/>
  <c r="AK58" i="49"/>
  <c r="AJ58" i="49"/>
  <c r="BR34" i="43"/>
  <c r="BR33" i="43"/>
  <c r="AG58" i="49"/>
  <c r="AF58" i="49"/>
  <c r="AE58" i="49"/>
  <c r="AD58" i="49"/>
  <c r="AC58" i="49"/>
  <c r="AB58" i="49"/>
  <c r="AA58" i="49"/>
  <c r="Z58" i="49"/>
  <c r="Y58" i="49"/>
  <c r="BR23" i="43"/>
  <c r="W58" i="49"/>
  <c r="V58" i="49"/>
  <c r="U58" i="49"/>
  <c r="BR18" i="43"/>
  <c r="R58" i="49"/>
  <c r="P58" i="49"/>
  <c r="BR14" i="43"/>
  <c r="N56" i="49"/>
  <c r="M56" i="49"/>
  <c r="BR12" i="43" s="1"/>
  <c r="L56" i="49"/>
  <c r="BR11" i="43" s="1"/>
  <c r="K56" i="49"/>
  <c r="J56" i="49"/>
  <c r="BR9" i="43" s="1"/>
  <c r="I56" i="49"/>
  <c r="H56" i="49"/>
  <c r="H58" i="49" s="1"/>
  <c r="G56" i="49"/>
  <c r="G58" i="49" s="1"/>
  <c r="F56" i="49"/>
  <c r="E56" i="49"/>
  <c r="CE4" i="49"/>
  <c r="AJ51" i="44"/>
  <c r="AI51" i="44"/>
  <c r="AI53" i="44" s="1"/>
  <c r="AH51" i="44"/>
  <c r="AH53" i="44" s="1"/>
  <c r="AG51" i="44"/>
  <c r="AG53" i="44" s="1"/>
  <c r="AF51" i="44"/>
  <c r="BT36" i="43" s="1"/>
  <c r="AE51" i="44"/>
  <c r="AE53" i="44" s="1"/>
  <c r="AD51" i="44"/>
  <c r="AD53" i="44" s="1"/>
  <c r="AC51" i="44"/>
  <c r="AC53" i="44" s="1"/>
  <c r="AB51" i="44"/>
  <c r="BT32" i="43" s="1"/>
  <c r="AA51" i="44"/>
  <c r="AA53" i="44" s="1"/>
  <c r="Z51" i="44"/>
  <c r="Z53" i="44" s="1"/>
  <c r="Y51" i="44"/>
  <c r="Y53" i="44" s="1"/>
  <c r="X51" i="44"/>
  <c r="X53" i="44" s="1"/>
  <c r="W51" i="44"/>
  <c r="W53" i="44" s="1"/>
  <c r="V51" i="44"/>
  <c r="V53" i="44" s="1"/>
  <c r="U51" i="44"/>
  <c r="U53" i="44" s="1"/>
  <c r="T51" i="44"/>
  <c r="T53" i="44" s="1"/>
  <c r="S51" i="44"/>
  <c r="S53" i="44" s="1"/>
  <c r="R51" i="44"/>
  <c r="R53" i="44" s="1"/>
  <c r="Q51" i="44"/>
  <c r="Q53" i="44" s="1"/>
  <c r="P51" i="44"/>
  <c r="P53" i="44" s="1"/>
  <c r="O51" i="44"/>
  <c r="BT19" i="43" s="1"/>
  <c r="N51" i="44"/>
  <c r="N53" i="44" s="1"/>
  <c r="M51" i="44"/>
  <c r="M53" i="44" s="1"/>
  <c r="L51" i="44"/>
  <c r="L53" i="44" s="1"/>
  <c r="K51" i="44"/>
  <c r="K53" i="44" s="1"/>
  <c r="J51" i="44"/>
  <c r="J53" i="44" s="1"/>
  <c r="I51" i="44"/>
  <c r="I53" i="44" s="1"/>
  <c r="H51" i="44"/>
  <c r="H53" i="44" s="1"/>
  <c r="G51" i="44"/>
  <c r="G53" i="44" s="1"/>
  <c r="F51" i="44"/>
  <c r="F53" i="44" s="1"/>
  <c r="E51" i="44"/>
  <c r="E53" i="44" s="1"/>
  <c r="AG458" i="34"/>
  <c r="AF458" i="34"/>
  <c r="AE458" i="34"/>
  <c r="AE460" i="34" s="1"/>
  <c r="AD458" i="34"/>
  <c r="AD460" i="34" s="1"/>
  <c r="AC458" i="34"/>
  <c r="AC460" i="34" s="1"/>
  <c r="AB458" i="34"/>
  <c r="AB460" i="34" s="1"/>
  <c r="AA458" i="34"/>
  <c r="AA460" i="34" s="1"/>
  <c r="Z458" i="34"/>
  <c r="Z460" i="34" s="1"/>
  <c r="Y458" i="34"/>
  <c r="Y460" i="34" s="1"/>
  <c r="X458" i="34"/>
  <c r="X460" i="34" s="1"/>
  <c r="W458" i="34"/>
  <c r="W460" i="34" s="1"/>
  <c r="V458" i="34"/>
  <c r="V460" i="34" s="1"/>
  <c r="U458" i="34"/>
  <c r="U460" i="34" s="1"/>
  <c r="T458" i="34"/>
  <c r="T460" i="34" s="1"/>
  <c r="S458" i="34"/>
  <c r="S460" i="34" s="1"/>
  <c r="R458" i="34"/>
  <c r="R460" i="34" s="1"/>
  <c r="Q458" i="34"/>
  <c r="Q460" i="34" s="1"/>
  <c r="P458" i="34"/>
  <c r="P460" i="34" s="1"/>
  <c r="O458" i="34"/>
  <c r="O460" i="34" s="1"/>
  <c r="N458" i="34"/>
  <c r="N460" i="34" s="1"/>
  <c r="M458" i="34"/>
  <c r="M460" i="34" s="1"/>
  <c r="L458" i="34"/>
  <c r="L460" i="34" s="1"/>
  <c r="K458" i="34"/>
  <c r="K460" i="34" s="1"/>
  <c r="J458" i="34"/>
  <c r="J460" i="34" s="1"/>
  <c r="I458" i="34"/>
  <c r="I460" i="34" s="1"/>
  <c r="H458" i="34"/>
  <c r="H460" i="34" s="1"/>
  <c r="G458" i="34"/>
  <c r="G460" i="34" s="1"/>
  <c r="F458" i="34"/>
  <c r="F460" i="34" s="1"/>
  <c r="E458" i="34"/>
  <c r="E460" i="34" s="1"/>
  <c r="AF361" i="54"/>
  <c r="AF362" i="54" s="1"/>
  <c r="AF364" i="54" s="1"/>
  <c r="U361" i="54"/>
  <c r="U362" i="54" s="1"/>
  <c r="S361" i="54"/>
  <c r="S362" i="54" s="1"/>
  <c r="R361" i="54"/>
  <c r="R362" i="54" s="1"/>
  <c r="R364" i="54" s="1"/>
  <c r="Q361" i="54"/>
  <c r="Q362" i="54" s="1"/>
  <c r="O361" i="54"/>
  <c r="L361" i="54"/>
  <c r="L362" i="54" s="1"/>
  <c r="J361" i="54"/>
  <c r="J362" i="54" s="1"/>
  <c r="J364" i="54" s="1"/>
  <c r="I361" i="54"/>
  <c r="I362" i="54" s="1"/>
  <c r="I364" i="54" s="1"/>
  <c r="X360" i="54"/>
  <c r="AM361" i="54"/>
  <c r="AM362" i="54" s="1"/>
  <c r="AM364" i="54" s="1"/>
  <c r="AL361" i="54"/>
  <c r="AL362" i="54" s="1"/>
  <c r="AL364" i="54" s="1"/>
  <c r="AI361" i="54"/>
  <c r="AH361" i="54"/>
  <c r="AE361" i="54"/>
  <c r="AD361" i="54"/>
  <c r="AA361" i="54"/>
  <c r="AA362" i="54" s="1"/>
  <c r="AA364" i="54" s="1"/>
  <c r="Z361" i="54"/>
  <c r="Z362" i="54" s="1"/>
  <c r="Z364" i="54" s="1"/>
  <c r="W361" i="54"/>
  <c r="V361" i="54"/>
  <c r="N361" i="54"/>
  <c r="K361" i="54"/>
  <c r="G357" i="54"/>
  <c r="AQ357" i="54" s="1"/>
  <c r="AI635" i="53"/>
  <c r="AH635" i="53"/>
  <c r="AH360" i="54"/>
  <c r="AG360" i="54"/>
  <c r="AE635" i="53"/>
  <c r="AD635" i="53"/>
  <c r="AD360" i="54"/>
  <c r="AB635" i="53"/>
  <c r="AB360" i="54"/>
  <c r="Z635" i="53"/>
  <c r="Y635" i="53"/>
  <c r="Y360" i="54"/>
  <c r="W635" i="53"/>
  <c r="V635" i="53"/>
  <c r="V360" i="54"/>
  <c r="T360" i="54"/>
  <c r="Q635" i="53"/>
  <c r="O635" i="53"/>
  <c r="O360" i="54"/>
  <c r="N360" i="54"/>
  <c r="M360" i="54"/>
  <c r="J635" i="53"/>
  <c r="I635" i="53"/>
  <c r="H635" i="53"/>
  <c r="H360" i="54"/>
  <c r="F633" i="53"/>
  <c r="G360" i="54" s="1"/>
  <c r="D632" i="53"/>
  <c r="AE198" i="62"/>
  <c r="AE199" i="62" s="1"/>
  <c r="AE201" i="62" s="1"/>
  <c r="T198" i="62"/>
  <c r="T199" i="62" s="1"/>
  <c r="R198" i="62"/>
  <c r="R199" i="62" s="1"/>
  <c r="Q198" i="62"/>
  <c r="Q199" i="62" s="1"/>
  <c r="Q201" i="62" s="1"/>
  <c r="P198" i="62"/>
  <c r="P199" i="62" s="1"/>
  <c r="K198" i="62"/>
  <c r="K199" i="62" s="1"/>
  <c r="I198" i="62"/>
  <c r="I199" i="62" s="1"/>
  <c r="I201" i="62" s="1"/>
  <c r="H198" i="62"/>
  <c r="H199" i="62" s="1"/>
  <c r="H201" i="62" s="1"/>
  <c r="AO192" i="62"/>
  <c r="AN192" i="62"/>
  <c r="AN194" i="62" s="1"/>
  <c r="AM192" i="62"/>
  <c r="AM194" i="62" s="1"/>
  <c r="AL192" i="62"/>
  <c r="AL194" i="62" s="1"/>
  <c r="AK192" i="62"/>
  <c r="AK198" i="62" s="1"/>
  <c r="AK199" i="62" s="1"/>
  <c r="AK201" i="62" s="1"/>
  <c r="AJ192" i="62"/>
  <c r="AJ194" i="62" s="1"/>
  <c r="AI192" i="62"/>
  <c r="AI194" i="62" s="1"/>
  <c r="AH192" i="62"/>
  <c r="AH198" i="62" s="1"/>
  <c r="AG192" i="62"/>
  <c r="AG198" i="62" s="1"/>
  <c r="AF192" i="62"/>
  <c r="AF198" i="62" s="1"/>
  <c r="AE192" i="62"/>
  <c r="AE194" i="62" s="1"/>
  <c r="AD192" i="62"/>
  <c r="AD198" i="62" s="1"/>
  <c r="AC192" i="62"/>
  <c r="AC198" i="62" s="1"/>
  <c r="AB192" i="62"/>
  <c r="AB198" i="62" s="1"/>
  <c r="AB199" i="62" s="1"/>
  <c r="AB201" i="62" s="1"/>
  <c r="AA192" i="62"/>
  <c r="AA198" i="62" s="1"/>
  <c r="Z192" i="62"/>
  <c r="Z198" i="62" s="1"/>
  <c r="Z199" i="62" s="1"/>
  <c r="Z201" i="62" s="1"/>
  <c r="Y192" i="62"/>
  <c r="Y198" i="62" s="1"/>
  <c r="Y199" i="62" s="1"/>
  <c r="Y201" i="62" s="1"/>
  <c r="X192" i="62"/>
  <c r="X198" i="62" s="1"/>
  <c r="W192" i="62"/>
  <c r="W198" i="62" s="1"/>
  <c r="W199" i="62" s="1"/>
  <c r="W201" i="62" s="1"/>
  <c r="V192" i="62"/>
  <c r="V198" i="62" s="1"/>
  <c r="U192" i="62"/>
  <c r="U198" i="62" s="1"/>
  <c r="S192" i="62"/>
  <c r="S194" i="62" s="1"/>
  <c r="R192" i="62"/>
  <c r="Q192" i="62"/>
  <c r="Q194" i="62" s="1"/>
  <c r="P192" i="62"/>
  <c r="O192" i="62"/>
  <c r="O194" i="62" s="1"/>
  <c r="N192" i="62"/>
  <c r="N198" i="62" s="1"/>
  <c r="M192" i="62"/>
  <c r="M198" i="62" s="1"/>
  <c r="L192" i="62"/>
  <c r="L198" i="62" s="1"/>
  <c r="K192" i="62"/>
  <c r="J192" i="62"/>
  <c r="J198" i="62" s="1"/>
  <c r="I192" i="62"/>
  <c r="I194" i="62" s="1"/>
  <c r="H192" i="62"/>
  <c r="H194" i="62" s="1"/>
  <c r="G192" i="62"/>
  <c r="G194" i="62" s="1"/>
  <c r="F198" i="62"/>
  <c r="AI197" i="62"/>
  <c r="AH706" i="48"/>
  <c r="AG706" i="48"/>
  <c r="AF197" i="62"/>
  <c r="AE706" i="48"/>
  <c r="AD197" i="62"/>
  <c r="AC706" i="48"/>
  <c r="AB706" i="48"/>
  <c r="AA197" i="62"/>
  <c r="Z706" i="48"/>
  <c r="Y706" i="48"/>
  <c r="X197" i="62"/>
  <c r="W706" i="48"/>
  <c r="V197" i="62"/>
  <c r="U197" i="62"/>
  <c r="S706" i="48"/>
  <c r="Q706" i="48"/>
  <c r="O197" i="62"/>
  <c r="N197" i="62"/>
  <c r="M706" i="48"/>
  <c r="L706" i="48"/>
  <c r="J706" i="48"/>
  <c r="I706" i="48"/>
  <c r="H706" i="48"/>
  <c r="G197" i="62"/>
  <c r="Z2071" i="43"/>
  <c r="Y2071" i="43"/>
  <c r="X2071" i="43"/>
  <c r="W2071" i="43"/>
  <c r="V2071" i="43"/>
  <c r="U2071" i="43"/>
  <c r="T2071" i="43"/>
  <c r="S2071" i="43"/>
  <c r="Q2071" i="43"/>
  <c r="N2071" i="43"/>
  <c r="M2071" i="43"/>
  <c r="L2071" i="43"/>
  <c r="K2071" i="43"/>
  <c r="H2071" i="43"/>
  <c r="G2071" i="43"/>
  <c r="AL39" i="43"/>
  <c r="BU39" i="43" s="1"/>
  <c r="AL38" i="43"/>
  <c r="BU38" i="43" s="1"/>
  <c r="AL37" i="43"/>
  <c r="BU37" i="43" s="1"/>
  <c r="BS36" i="43"/>
  <c r="BS35" i="43"/>
  <c r="BS34" i="43"/>
  <c r="BS29" i="43"/>
  <c r="AL29" i="43"/>
  <c r="BR28" i="43"/>
  <c r="BS24" i="43"/>
  <c r="AL24" i="43"/>
  <c r="BS22" i="43"/>
  <c r="AL18" i="43"/>
  <c r="AL16" i="43"/>
  <c r="BU16" i="43" s="1"/>
  <c r="AL15" i="43"/>
  <c r="AL14" i="43"/>
  <c r="AL12" i="43"/>
  <c r="AL9" i="43"/>
  <c r="AL7" i="43"/>
  <c r="AL6" i="43"/>
  <c r="W148" i="47"/>
  <c r="S148" i="47"/>
  <c r="O148" i="47"/>
  <c r="K148" i="47"/>
  <c r="G148" i="47"/>
  <c r="Y146" i="47"/>
  <c r="Y148" i="47" s="1"/>
  <c r="X146" i="47"/>
  <c r="X148" i="47" s="1"/>
  <c r="W146" i="47"/>
  <c r="V146" i="47"/>
  <c r="V148" i="47" s="1"/>
  <c r="U146" i="47"/>
  <c r="U148" i="47" s="1"/>
  <c r="T146" i="47"/>
  <c r="T148" i="47" s="1"/>
  <c r="S146" i="47"/>
  <c r="R146" i="47"/>
  <c r="R148" i="47" s="1"/>
  <c r="Q146" i="47"/>
  <c r="Q148" i="47" s="1"/>
  <c r="P146" i="47"/>
  <c r="P148" i="47" s="1"/>
  <c r="O146" i="47"/>
  <c r="N146" i="47"/>
  <c r="N148" i="47" s="1"/>
  <c r="M146" i="47"/>
  <c r="M148" i="47" s="1"/>
  <c r="L146" i="47"/>
  <c r="L148" i="47" s="1"/>
  <c r="K146" i="47"/>
  <c r="J146" i="47"/>
  <c r="J148" i="47" s="1"/>
  <c r="I146" i="47"/>
  <c r="I148" i="47" s="1"/>
  <c r="H146" i="47"/>
  <c r="H148" i="47" s="1"/>
  <c r="G146" i="47"/>
  <c r="F146" i="47"/>
  <c r="F148" i="47" s="1"/>
  <c r="E146" i="47"/>
  <c r="E148" i="47" s="1"/>
  <c r="BT26" i="47"/>
  <c r="AK26" i="47"/>
  <c r="AK25" i="47"/>
  <c r="BT25" i="47" s="1"/>
  <c r="BT24" i="47"/>
  <c r="AK24" i="47"/>
  <c r="AK23" i="47"/>
  <c r="BT23" i="47" s="1"/>
  <c r="BT22" i="47"/>
  <c r="AK22" i="47"/>
  <c r="AK21" i="47"/>
  <c r="BT21" i="47" s="1"/>
  <c r="BT20" i="47"/>
  <c r="AK20" i="47"/>
  <c r="AK19" i="47"/>
  <c r="BT19" i="47" s="1"/>
  <c r="BT18" i="47"/>
  <c r="AK18" i="47"/>
  <c r="AK17" i="47"/>
  <c r="BT17" i="47" s="1"/>
  <c r="BT16" i="47"/>
  <c r="AK16" i="47"/>
  <c r="AK15" i="47"/>
  <c r="BT15" i="47" s="1"/>
  <c r="BT14" i="47"/>
  <c r="AK14" i="47"/>
  <c r="AK13" i="47"/>
  <c r="BT13" i="47" s="1"/>
  <c r="BT12" i="47"/>
  <c r="AK12" i="47"/>
  <c r="AK11" i="47"/>
  <c r="BT11" i="47" s="1"/>
  <c r="BT10" i="47"/>
  <c r="AK10" i="47"/>
  <c r="AK9" i="47"/>
  <c r="BT9" i="47" s="1"/>
  <c r="BT8" i="47"/>
  <c r="AK8" i="47"/>
  <c r="AK7" i="47"/>
  <c r="BT7" i="47" s="1"/>
  <c r="BT6" i="47"/>
  <c r="AK6" i="47"/>
  <c r="AK5" i="47"/>
  <c r="BT5" i="47" s="1"/>
  <c r="Y146" i="46"/>
  <c r="V146" i="46"/>
  <c r="U146" i="46"/>
  <c r="R146" i="46"/>
  <c r="Q146" i="46"/>
  <c r="N146" i="46"/>
  <c r="M146" i="46"/>
  <c r="J146" i="46"/>
  <c r="I146" i="46"/>
  <c r="F146" i="46"/>
  <c r="E146" i="46"/>
  <c r="Y144" i="46"/>
  <c r="X144" i="46"/>
  <c r="X146" i="46" s="1"/>
  <c r="W144" i="46"/>
  <c r="W146" i="46" s="1"/>
  <c r="V144" i="46"/>
  <c r="U144" i="46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AK24" i="46"/>
  <c r="BT24" i="46" s="1"/>
  <c r="BT23" i="46"/>
  <c r="AK23" i="46"/>
  <c r="AK22" i="46"/>
  <c r="BT22" i="46" s="1"/>
  <c r="BT21" i="46"/>
  <c r="AK21" i="46"/>
  <c r="AK20" i="46"/>
  <c r="BT20" i="46" s="1"/>
  <c r="BT19" i="46"/>
  <c r="AK19" i="46"/>
  <c r="AK18" i="46"/>
  <c r="BT18" i="46" s="1"/>
  <c r="BT17" i="46"/>
  <c r="AK17" i="46"/>
  <c r="AK16" i="46"/>
  <c r="BT16" i="46" s="1"/>
  <c r="BT15" i="46"/>
  <c r="AK15" i="46"/>
  <c r="AK14" i="46"/>
  <c r="BT14" i="46" s="1"/>
  <c r="BT13" i="46"/>
  <c r="AK13" i="46"/>
  <c r="AK12" i="46"/>
  <c r="BT12" i="46" s="1"/>
  <c r="BT11" i="46"/>
  <c r="AK11" i="46"/>
  <c r="AK10" i="46"/>
  <c r="BT10" i="46" s="1"/>
  <c r="BT9" i="46"/>
  <c r="AK9" i="46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2194" i="1"/>
  <c r="E2196" i="1" s="1"/>
  <c r="E1379" i="1"/>
  <c r="BS7" i="43" l="1"/>
  <c r="N58" i="49"/>
  <c r="BR13" i="43"/>
  <c r="E58" i="49"/>
  <c r="BR4" i="43"/>
  <c r="F58" i="49"/>
  <c r="BR5" i="43"/>
  <c r="I58" i="49"/>
  <c r="BR8" i="43"/>
  <c r="K58" i="49"/>
  <c r="BR10" i="43"/>
  <c r="J27" i="37"/>
  <c r="BS26" i="43"/>
  <c r="BS23" i="43"/>
  <c r="O362" i="54"/>
  <c r="O364" i="54" s="1"/>
  <c r="G361" i="54"/>
  <c r="G362" i="54" s="1"/>
  <c r="G364" i="54" s="1"/>
  <c r="BS6" i="43"/>
  <c r="BS18" i="43"/>
  <c r="BU18" i="43" s="1"/>
  <c r="BS25" i="43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S5" i="43"/>
  <c r="BR35" i="43"/>
  <c r="BT29" i="43"/>
  <c r="BR31" i="43"/>
  <c r="BR36" i="43"/>
  <c r="BR27" i="43"/>
  <c r="BS15" i="43"/>
  <c r="R27" i="37"/>
  <c r="BS33" i="43"/>
  <c r="BT34" i="43"/>
  <c r="BR24" i="43"/>
  <c r="BS8" i="43"/>
  <c r="BS4" i="43"/>
  <c r="BS10" i="43"/>
  <c r="BS31" i="43"/>
  <c r="BS28" i="43"/>
  <c r="BT26" i="43"/>
  <c r="BT10" i="43"/>
  <c r="BT17" i="43"/>
  <c r="BT22" i="43"/>
  <c r="BT30" i="43"/>
  <c r="BS17" i="43"/>
  <c r="BT27" i="43"/>
  <c r="BT23" i="43"/>
  <c r="BS32" i="43"/>
  <c r="BR32" i="43"/>
  <c r="AH58" i="49"/>
  <c r="BR25" i="43"/>
  <c r="BR29" i="43"/>
  <c r="BR21" i="43"/>
  <c r="BT31" i="43"/>
  <c r="BT11" i="43"/>
  <c r="BT35" i="43"/>
  <c r="BS30" i="43"/>
  <c r="BT33" i="43"/>
  <c r="AF53" i="44"/>
  <c r="BT20" i="43"/>
  <c r="BT24" i="43"/>
  <c r="AB53" i="44"/>
  <c r="BT28" i="43"/>
  <c r="BT25" i="43"/>
  <c r="BT15" i="43"/>
  <c r="BT8" i="43"/>
  <c r="BT21" i="43"/>
  <c r="BR30" i="43"/>
  <c r="AI58" i="49"/>
  <c r="BR22" i="43"/>
  <c r="BR26" i="43"/>
  <c r="BS12" i="43"/>
  <c r="BU12" i="43" s="1"/>
  <c r="BS27" i="43"/>
  <c r="BS20" i="43"/>
  <c r="BU14" i="43"/>
  <c r="BU9" i="43"/>
  <c r="BS13" i="43"/>
  <c r="BT13" i="43"/>
  <c r="BR6" i="43"/>
  <c r="AK194" i="62"/>
  <c r="AO194" i="62"/>
  <c r="AO199" i="62" s="1"/>
  <c r="AO201" i="62" s="1"/>
  <c r="AL198" i="62"/>
  <c r="AL199" i="62" s="1"/>
  <c r="AL201" i="62" s="1"/>
  <c r="AM199" i="62"/>
  <c r="AM201" i="62" s="1"/>
  <c r="AI198" i="62"/>
  <c r="AI199" i="62" s="1"/>
  <c r="AI201" i="62" s="1"/>
  <c r="AN199" i="62"/>
  <c r="AN201" i="62" s="1"/>
  <c r="AJ198" i="62"/>
  <c r="AJ199" i="62" s="1"/>
  <c r="AJ201" i="62" s="1"/>
  <c r="BR15" i="43"/>
  <c r="L58" i="49"/>
  <c r="T58" i="49"/>
  <c r="X58" i="49"/>
  <c r="BR7" i="43"/>
  <c r="BS21" i="43"/>
  <c r="AG460" i="34"/>
  <c r="X635" i="53"/>
  <c r="AH194" i="62"/>
  <c r="C27" i="37"/>
  <c r="K28" i="63"/>
  <c r="R28" i="63" s="1"/>
  <c r="AI360" i="54"/>
  <c r="AI362" i="54" s="1"/>
  <c r="AI364" i="54" s="1"/>
  <c r="S635" i="53"/>
  <c r="L635" i="53"/>
  <c r="AF635" i="53"/>
  <c r="G635" i="53"/>
  <c r="W360" i="54"/>
  <c r="W362" i="54" s="1"/>
  <c r="W364" i="54" s="1"/>
  <c r="J197" i="62"/>
  <c r="J199" i="62" s="1"/>
  <c r="J201" i="62" s="1"/>
  <c r="AG197" i="62"/>
  <c r="AG199" i="62" s="1"/>
  <c r="AG201" i="62" s="1"/>
  <c r="AH197" i="62"/>
  <c r="AH199" i="62" s="1"/>
  <c r="AH201" i="62" s="1"/>
  <c r="O53" i="44"/>
  <c r="AP362" i="54"/>
  <c r="AP364" i="54" s="1"/>
  <c r="H361" i="54"/>
  <c r="H362" i="54" s="1"/>
  <c r="H364" i="54" s="1"/>
  <c r="P361" i="54"/>
  <c r="T361" i="54"/>
  <c r="T362" i="54" s="1"/>
  <c r="T364" i="54" s="1"/>
  <c r="X361" i="54"/>
  <c r="X362" i="54" s="1"/>
  <c r="X364" i="54" s="1"/>
  <c r="AB361" i="54"/>
  <c r="AB362" i="54" s="1"/>
  <c r="AB364" i="54" s="1"/>
  <c r="AJ361" i="54"/>
  <c r="M361" i="54"/>
  <c r="M362" i="54" s="1"/>
  <c r="M364" i="54" s="1"/>
  <c r="Y361" i="54"/>
  <c r="Y362" i="54" s="1"/>
  <c r="Y364" i="54" s="1"/>
  <c r="AC361" i="54"/>
  <c r="AC362" i="54" s="1"/>
  <c r="AC364" i="54" s="1"/>
  <c r="AG361" i="54"/>
  <c r="AG362" i="54" s="1"/>
  <c r="AG364" i="54" s="1"/>
  <c r="AK361" i="54"/>
  <c r="AK362" i="54" s="1"/>
  <c r="AK364" i="54" s="1"/>
  <c r="AO362" i="54"/>
  <c r="AO364" i="54" s="1"/>
  <c r="N362" i="54"/>
  <c r="N364" i="54" s="1"/>
  <c r="V362" i="54"/>
  <c r="V364" i="54" s="1"/>
  <c r="AD362" i="54"/>
  <c r="AD364" i="54" s="1"/>
  <c r="AH362" i="54"/>
  <c r="AH364" i="54" s="1"/>
  <c r="M635" i="53"/>
  <c r="U635" i="53"/>
  <c r="AC635" i="53"/>
  <c r="AG635" i="53"/>
  <c r="K360" i="54"/>
  <c r="K362" i="54" s="1"/>
  <c r="K364" i="54" s="1"/>
  <c r="P360" i="54"/>
  <c r="AE360" i="54"/>
  <c r="AE362" i="54" s="1"/>
  <c r="AE364" i="54" s="1"/>
  <c r="AJ360" i="54"/>
  <c r="F635" i="53"/>
  <c r="AA635" i="53"/>
  <c r="N199" i="62"/>
  <c r="V199" i="62"/>
  <c r="V201" i="62" s="1"/>
  <c r="AD199" i="62"/>
  <c r="AD201" i="62" s="1"/>
  <c r="F194" i="62"/>
  <c r="J194" i="62"/>
  <c r="W194" i="62"/>
  <c r="AA194" i="62"/>
  <c r="G198" i="62"/>
  <c r="G199" i="62" s="1"/>
  <c r="G201" i="62" s="1"/>
  <c r="O198" i="62"/>
  <c r="O199" i="62" s="1"/>
  <c r="O201" i="62" s="1"/>
  <c r="S198" i="62"/>
  <c r="AA199" i="62"/>
  <c r="AA201" i="62" s="1"/>
  <c r="L194" i="62"/>
  <c r="X194" i="62"/>
  <c r="AB194" i="62"/>
  <c r="AF194" i="62"/>
  <c r="X199" i="62"/>
  <c r="X201" i="62" s="1"/>
  <c r="AF199" i="62"/>
  <c r="AF201" i="62" s="1"/>
  <c r="M194" i="62"/>
  <c r="U194" i="62"/>
  <c r="Y194" i="62"/>
  <c r="AC194" i="62"/>
  <c r="AG194" i="62"/>
  <c r="U199" i="62"/>
  <c r="V194" i="62"/>
  <c r="Z194" i="62"/>
  <c r="AD194" i="62"/>
  <c r="AA706" i="48"/>
  <c r="AF706" i="48"/>
  <c r="AI706" i="48"/>
  <c r="G706" i="48"/>
  <c r="AC197" i="62"/>
  <c r="AC199" i="62" s="1"/>
  <c r="AC201" i="62" s="1"/>
  <c r="S197" i="62"/>
  <c r="O706" i="48"/>
  <c r="U706" i="48"/>
  <c r="M197" i="62"/>
  <c r="M199" i="62" s="1"/>
  <c r="M201" i="62" s="1"/>
  <c r="X706" i="48"/>
  <c r="AD706" i="48"/>
  <c r="V706" i="48"/>
  <c r="L197" i="62"/>
  <c r="L199" i="62" s="1"/>
  <c r="L201" i="62" s="1"/>
  <c r="V27" i="37" l="1"/>
  <c r="BU29" i="43"/>
  <c r="AN362" i="54"/>
  <c r="AN364" i="54" s="1"/>
  <c r="BU24" i="43"/>
  <c r="AL58" i="49"/>
  <c r="U201" i="62"/>
  <c r="D211" i="62"/>
  <c r="BU7" i="43"/>
  <c r="BU15" i="43"/>
  <c r="BU6" i="43"/>
  <c r="AJ53" i="44"/>
  <c r="AJ362" i="54"/>
  <c r="AJ364" i="54" s="1"/>
  <c r="S199" i="62"/>
  <c r="S201" i="62" s="1"/>
  <c r="AQ361" i="54"/>
  <c r="P362" i="54"/>
  <c r="P364" i="54" s="1"/>
  <c r="AJ635" i="53"/>
  <c r="AQ360" i="54" s="1"/>
  <c r="AP194" i="62"/>
  <c r="AP198" i="62" s="1"/>
  <c r="AQ364" i="54" l="1"/>
  <c r="F197" i="62"/>
  <c r="F199" i="62" s="1"/>
  <c r="F201" i="62" s="1"/>
  <c r="AP201" i="62" s="1"/>
  <c r="F706" i="48" l="1"/>
  <c r="AJ706" i="48" l="1"/>
  <c r="AP197" i="62" s="1"/>
  <c r="AL34" i="43"/>
  <c r="BU34" i="43" s="1"/>
  <c r="AL23" i="43"/>
  <c r="BU23" i="43" s="1"/>
  <c r="AL35" i="43"/>
  <c r="BU35" i="43" s="1"/>
  <c r="AL33" i="43"/>
  <c r="BU33" i="43" s="1"/>
  <c r="AL36" i="43"/>
  <c r="BU36" i="43" s="1"/>
  <c r="AL31" i="43" l="1"/>
  <c r="BU31" i="43" s="1"/>
  <c r="AL26" i="43"/>
  <c r="BU26" i="43" s="1"/>
  <c r="AL22" i="43"/>
  <c r="BU22" i="43" s="1"/>
  <c r="AL5" i="43"/>
  <c r="BU5" i="43" s="1"/>
  <c r="AL4" i="43"/>
  <c r="BU4" i="43" s="1"/>
  <c r="AL21" i="43"/>
  <c r="BU21" i="43" s="1"/>
  <c r="AL11" i="43" l="1"/>
  <c r="BU11" i="43" s="1"/>
  <c r="AL8" i="43"/>
  <c r="BU8" i="43" s="1"/>
  <c r="AL28" i="43" l="1"/>
  <c r="BU28" i="43" s="1"/>
  <c r="AL32" i="43"/>
  <c r="BU32" i="43" s="1"/>
  <c r="AL25" i="43"/>
  <c r="BU25" i="43" s="1"/>
  <c r="AL27" i="43"/>
  <c r="BU27" i="43" s="1"/>
  <c r="AL10" i="43"/>
  <c r="BU10" i="43" s="1"/>
  <c r="AL30" i="43"/>
  <c r="BU30" i="43" s="1"/>
  <c r="AL13" i="43"/>
  <c r="BU13" i="43" s="1"/>
  <c r="AL20" i="43"/>
  <c r="BU20" i="43" s="1"/>
  <c r="AL17" i="43" l="1"/>
  <c r="BU17" i="43" s="1"/>
  <c r="D19" i="43" l="1"/>
  <c r="AL19" i="43" s="1"/>
  <c r="BU19" i="43" s="1"/>
  <c r="A2566" i="43" l="1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U1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gà 500 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6092 giao 3/5 -10 gói</t>
        </r>
      </text>
    </comment>
    <comment ref="E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U1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6 lụa </t>
        </r>
      </text>
    </comment>
    <comment ref="U1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20 gà 500 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6264</t>
        </r>
      </text>
    </comment>
    <comment ref="E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L2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5 gà 300 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AC3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lưỡi </t>
        </r>
      </text>
    </comment>
    <comment ref="U3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các mã lấy 5 gà 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U3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gà , 5 cốm </t>
        </r>
      </text>
    </comment>
    <comment ref="U4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lưỡi , 5 cốm , 5 mộc ,5 gà 500 </t>
        </r>
      </text>
    </comment>
    <comment ref="E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U4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lưỡi , 5 cốm , 5 mộc ,5 gà 500 </t>
        </r>
      </text>
    </comment>
    <comment ref="U4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gà 500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B4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5565 nhập giúp 6311</t>
        </r>
      </text>
    </comment>
    <comment ref="AF5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các mã lấy cốm , nướng </t>
        </r>
      </text>
    </comment>
    <comment ref="AF5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5 cốm </t>
        </r>
      </text>
    </comment>
    <comment ref="AD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lưỡi </t>
        </r>
      </text>
    </comment>
    <comment ref="AC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chân </t>
        </r>
      </text>
    </comment>
    <comment ref="E7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7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7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7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7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8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5433</t>
        </r>
      </text>
    </comment>
    <comment ref="E8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8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mộc , 5 cốm </t>
        </r>
      </text>
    </comment>
    <comment ref="E8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B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4954</t>
        </r>
      </text>
    </comment>
    <comment ref="E8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B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6765</t>
        </r>
      </text>
    </comment>
    <comment ref="E8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9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cốm </t>
        </r>
      </text>
    </comment>
    <comment ref="U9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3 mộc , 5 lưỡi </t>
        </r>
      </text>
    </comment>
    <comment ref="E10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B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6364</t>
        </r>
      </text>
    </comment>
    <comment ref="E10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10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1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mộc , 15 gà 500 , 1 chân , 10 cốm , 10 nướng </t>
        </r>
      </text>
    </comment>
    <comment ref="E1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, 2 mộc 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1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CỐM</t>
        </r>
      </text>
    </comment>
    <comment ref="B1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3742 nhập giúp 6854</t>
        </r>
      </text>
    </comment>
    <comment ref="U1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 </t>
        </r>
      </text>
    </comment>
    <comment ref="L1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300 </t>
        </r>
      </text>
    </comment>
    <comment ref="U1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, 10 nướng , 5 cốm </t>
        </r>
      </text>
    </comment>
    <comment ref="E1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</t>
        </r>
      </text>
    </comment>
    <comment ref="L1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300 , 10 chân 300 </t>
        </r>
      </text>
    </comment>
    <comment ref="E1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1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, 5 lưỡi , 5 mộc </t>
        </r>
      </text>
    </comment>
    <comment ref="L1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chân gà tm , 15 gà 500 </t>
        </r>
      </text>
    </comment>
    <comment ref="E1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C1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lưỡi </t>
        </r>
      </text>
    </comment>
    <comment ref="E1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B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3681 NHẬP GIÚP 5700</t>
        </r>
      </text>
    </comment>
    <comment ref="U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L1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300 , 5 LƯỠI , 5 MỘC </t>
        </r>
      </text>
    </comment>
    <comment ref="B1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6630 +5068 giao 27/4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U1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laasytheem 10 gà </t>
        </r>
      </text>
    </comment>
    <comment ref="U2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, 10 mộc 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lưỡi , 5 mộc </t>
        </r>
      </text>
    </comment>
    <comment ref="L2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mộc, 10 chân </t>
        </r>
      </text>
    </comment>
    <comment ref="L2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300 </t>
        </r>
      </text>
    </comment>
    <comment ref="U2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laasytheem 10 gà 500 , 5 chân 
po giảm 5 gà 300 , 5 mộc </t>
        </r>
      </text>
    </comment>
    <comment ref="B2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6527+4954</t>
        </r>
      </text>
    </comment>
    <comment ref="E21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L2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300 , 10 mộc , 5 lưỡi , 5 chân </t>
        </r>
      </text>
    </comment>
    <comment ref="E2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2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300 , 5 chân , 5 mộc , 5 lưỡi </t>
        </r>
      </text>
    </comment>
    <comment ref="E2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chân , 10 lưỡi </t>
        </r>
      </text>
    </comment>
    <comment ref="U2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E2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2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 gà 300 , 5 lưỡi , 5 mộc , 2 chân </t>
        </r>
      </text>
    </comment>
    <comment ref="M2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lưỡi , 10 chân gà tm , 5 gà 500 </t>
        </r>
      </text>
    </comment>
    <comment ref="E2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B2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6092 giao 3/5 -10 gói</t>
        </r>
      </text>
    </comment>
    <comment ref="U2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E2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mộc , 5 chân , 5 nướng , 5 gà , 10 tai</t>
        </r>
      </text>
    </comment>
    <comment ref="B2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5057
</t>
        </r>
      </text>
    </comment>
    <comment ref="U2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</t>
        </r>
      </text>
    </comment>
    <comment ref="V2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lưỡi , 5 mộc , 5 chân </t>
        </r>
      </text>
    </comment>
    <comment ref="V2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</t>
        </r>
      </text>
    </comment>
    <comment ref="U2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</t>
        </r>
      </text>
    </comment>
    <comment ref="U2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ga 500 </t>
        </r>
      </text>
    </comment>
    <comment ref="AC2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xào </t>
        </r>
      </text>
    </comment>
    <comment ref="E2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đóng thiếu 1 gà 500g</t>
        </r>
      </text>
    </comment>
    <comment ref="B2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4724</t>
        </r>
      </text>
    </comment>
    <comment ref="E2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B2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4914</t>
        </r>
      </text>
    </comment>
    <comment ref="E2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2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6 cốm , 4 nướng </t>
        </r>
      </text>
    </comment>
    <comment ref="E2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</t>
        </r>
      </text>
    </comment>
    <comment ref="V2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</t>
        </r>
      </text>
    </comment>
    <comment ref="E2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, 8 cốm </t>
        </r>
      </text>
    </comment>
    <comment ref="E2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U2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lưỡi , 5 nướng , 3 cốm </t>
        </r>
      </text>
    </comment>
    <comment ref="E2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B3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2ao0 nhạp giúp 5715</t>
        </r>
      </text>
    </comment>
    <comment ref="U3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, 5 gà </t>
        </r>
      </text>
    </comment>
    <comment ref="U3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, 5 chân </t>
        </r>
      </text>
    </comment>
    <comment ref="E3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, 10chaan , 3 cốm </t>
        </r>
      </text>
    </comment>
    <comment ref="E3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, 5 mọc </t>
        </r>
      </text>
    </comment>
    <comment ref="U3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mọc , 4 nướng , 2 cốm </t>
        </r>
      </text>
    </comment>
    <comment ref="AC3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mọc </t>
        </r>
      </text>
    </comment>
    <comment ref="E3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300 , 5 gà 500 , 5 mộc </t>
        </r>
      </text>
    </comment>
    <comment ref="U3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U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E3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U3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U3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500 </t>
        </r>
      </text>
    </comment>
    <comment ref="E3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 gà 500 </t>
        </r>
      </text>
    </comment>
    <comment ref="U3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3 lưỡi , 3 cốm </t>
        </r>
      </text>
    </comment>
    <comment ref="U3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B3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6958 nhập giúp 5957</t>
        </r>
      </text>
    </comment>
    <comment ref="U3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
lấy thêm 10 gà , 5 mộc , 5 cốm </t>
        </r>
      </text>
    </comment>
    <comment ref="E3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mộc , 10 chân </t>
        </r>
      </text>
    </comment>
    <comment ref="U3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, 5 chân , 5 mộc </t>
        </r>
      </text>
    </comment>
    <comment ref="U3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</t>
        </r>
      </text>
    </comment>
    <comment ref="U3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, 10 mộc , 3 cốm </t>
        </r>
      </text>
    </comment>
    <comment ref="AC3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, 20 mộc </t>
        </r>
      </text>
    </comment>
    <comment ref="V3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chân , 10 mộc , 5 lưỡi </t>
        </r>
      </text>
    </comment>
    <comment ref="E3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</t>
        </r>
      </text>
    </comment>
    <comment ref="L3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các mã 5 </t>
        </r>
      </text>
    </comment>
    <comment ref="V3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</t>
        </r>
      </text>
    </comment>
    <comment ref="V3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
po giảm 5 mộc </t>
        </r>
      </text>
    </comment>
    <comment ref="V3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, 5 chân , 5 gà 300 </t>
        </r>
      </text>
    </comment>
    <comment ref="U3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cốm , 5 mộc , 10 gà 500 , 10 lưỡi </t>
        </r>
      </text>
    </comment>
    <comment ref="U3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, 10 cốm </t>
        </r>
      </text>
    </comment>
    <comment ref="U3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chân , 5 lưỡi , 5 mộc </t>
        </r>
      </text>
    </comment>
    <comment ref="U3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, 3 lưỡi , 5 cốm , 5 nướng 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E21" authorId="0" shapeId="0">
      <text>
        <r>
          <rPr>
            <b/>
            <sz val="9"/>
            <color indexed="81"/>
            <rFont val="Tahoma"/>
            <charset val="163"/>
          </rPr>
          <t>Author:</t>
        </r>
        <r>
          <rPr>
            <sz val="9"/>
            <color indexed="81"/>
            <rFont val="Tahoma"/>
            <charset val="163"/>
          </rPr>
          <t xml:space="preserve">
20433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N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U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, 5 mộc </t>
        </r>
      </text>
    </comment>
    <comment ref="U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1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E2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2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2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, 5 cốm </t>
        </r>
      </text>
    </comment>
    <comment ref="U2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2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2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2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E3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3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E3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3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4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4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3 gà</t>
        </r>
      </text>
    </comment>
    <comment ref="E4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V4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lụa 500 </t>
        </r>
      </text>
    </comment>
    <comment ref="E5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5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2 gà</t>
        </r>
      </text>
    </comment>
    <comment ref="E5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AC6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3 lụa 500 , 5 lụa 250 , 2 nấm hương , 3 sụn </t>
        </r>
      </text>
    </comment>
    <comment ref="AF8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6 mộc </t>
        </r>
      </text>
    </comment>
    <comment ref="E9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V11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4 lụa </t>
        </r>
      </text>
    </comment>
    <comment ref="E11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12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12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12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4 lụa </t>
        </r>
      </text>
    </comment>
    <comment ref="F14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2 lụa 500 , 3 nấm </t>
        </r>
      </text>
    </comment>
    <comment ref="U1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gà , lấy thêm 2 nướng </t>
        </r>
      </text>
    </comment>
    <comment ref="F1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 nấm hương , , 5 tai </t>
        </r>
      </text>
    </comment>
    <comment ref="U2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 </t>
        </r>
      </text>
    </comment>
    <comment ref="AA2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nướng </t>
        </r>
      </text>
    </comment>
    <comment ref="U2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tai , 3 nướng </t>
        </r>
      </text>
    </comment>
    <comment ref="AD2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2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2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các mã lấy 3 gà </t>
        </r>
      </text>
    </comment>
    <comment ref="AA2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nướng </t>
        </r>
      </text>
    </comment>
    <comment ref="AA2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nướng </t>
        </r>
      </text>
    </comment>
    <comment ref="U2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9 gà 500 
po giảm 1 chân , 6 nướng </t>
        </r>
      </text>
    </comment>
    <comment ref="G2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nấm </t>
        </r>
      </text>
    </comment>
    <comment ref="E2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, 5 mộc </t>
        </r>
      </text>
    </comment>
    <comment ref="AD2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, 5 chân </t>
        </r>
      </text>
    </comment>
    <comment ref="AC2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sụn </t>
        </r>
      </text>
    </comment>
    <comment ref="E2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2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cốm </t>
        </r>
      </text>
    </comment>
    <comment ref="AD2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cốm </t>
        </r>
      </text>
    </comment>
    <comment ref="E2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E2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chân </t>
        </r>
      </text>
    </comment>
    <comment ref="E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cốm </t>
        </r>
      </text>
    </comment>
    <comment ref="U3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 </t>
        </r>
      </text>
    </comment>
    <comment ref="E3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</t>
        </r>
      </text>
    </comment>
    <comment ref="U3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</t>
        </r>
      </text>
    </comment>
    <comment ref="AC3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</t>
        </r>
      </text>
    </comment>
    <comment ref="V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lưỡi , 5 gà </t>
        </r>
      </text>
    </comment>
    <comment ref="V3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</t>
        </r>
      </text>
    </comment>
    <comment ref="AC3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 </t>
        </r>
      </text>
    </comment>
    <comment ref="E3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gà 5 lụa </t>
        </r>
      </text>
    </comment>
    <comment ref="E3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D3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</t>
        </r>
      </text>
    </comment>
    <comment ref="V3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, 5 gà 500 </t>
        </r>
      </text>
    </comment>
    <comment ref="U3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E3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S3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</t>
        </r>
      </text>
    </comment>
    <comment ref="E3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C3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lưỡi , 2 cốm </t>
        </r>
      </text>
    </comment>
    <comment ref="E3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</t>
        </r>
      </text>
    </comment>
    <comment ref="U3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S3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tai , 5 cốm ,4 nấm , 6 lụa , 6 sụn </t>
        </r>
      </text>
    </comment>
    <comment ref="V3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lụa , 1 gà xd </t>
        </r>
      </text>
    </comment>
    <comment ref="U3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tai </t>
        </r>
      </text>
    </comment>
    <comment ref="AC3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 </t>
        </r>
      </text>
    </comment>
    <comment ref="AC3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3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3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</t>
        </r>
      </text>
    </comment>
    <comment ref="S3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, 5 lưỡi </t>
        </r>
      </text>
    </comment>
    <comment ref="U4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8 lưỡi , 2 mộc </t>
        </r>
      </text>
    </comment>
    <comment ref="U4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cốm </t>
        </r>
      </text>
    </comment>
    <comment ref="U4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tai </t>
        </r>
      </text>
    </comment>
    <comment ref="AC4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</t>
        </r>
      </text>
    </comment>
    <comment ref="U4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</t>
        </r>
      </text>
    </comment>
    <comment ref="V4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giaảm 5 cốm </t>
        </r>
      </text>
    </comment>
    <comment ref="U4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, 10 tai </t>
        </r>
      </text>
    </comment>
    <comment ref="U4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nấm hương , 5 tai , 5 cốm </t>
        </r>
      </text>
    </comment>
    <comment ref="V4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sụn , 5 cốm , 5 lụa</t>
        </r>
      </text>
    </comment>
    <comment ref="U4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AD4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AH4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U4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nướng </t>
        </r>
      </text>
    </comment>
    <comment ref="AF4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AF4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AF4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F4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nấm </t>
        </r>
      </text>
    </comment>
    <comment ref="AF4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AF4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AF4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U4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</t>
        </r>
      </text>
    </comment>
    <comment ref="AC4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chân </t>
        </r>
      </text>
    </comment>
    <comment ref="E4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4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giao nhầm mã tai sang chân n300 </t>
        </r>
      </text>
    </comment>
    <comment ref="E4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F4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các mã lấy 3 cốm </t>
        </r>
      </text>
    </comment>
    <comment ref="E4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A4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tai </t>
        </r>
      </text>
    </comment>
    <comment ref="AF4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cốm </t>
        </r>
      </text>
    </comment>
    <comment ref="E4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4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U4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20 nướng </t>
        </r>
      </text>
    </comment>
    <comment ref="AA5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AD5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V5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AH5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AC5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lưỡi </t>
        </r>
      </text>
    </comment>
    <comment ref="E5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A5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tai </t>
        </r>
      </text>
    </comment>
    <comment ref="AA5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tai </t>
        </r>
      </text>
    </comment>
    <comment ref="AA5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tai </t>
        </r>
      </text>
    </comment>
    <comment ref="U5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, 5 tai</t>
        </r>
      </text>
    </comment>
    <comment ref="E5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V1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giá gà lỗi 65K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C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LCK do ko cho đá vào khi giaohangf đi tàu 29 gói đã cắt tem còn 57 gói đỏ ướt đã bán cho KL 8 gói 09/5/2024 </t>
        </r>
      </text>
    </comment>
    <comment ref="V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Vay gửi vào Sài gòn đã trả 6/5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<sst xmlns="http://schemas.openxmlformats.org/spreadsheetml/2006/main" count="42473" uniqueCount="17783">
  <si>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</si>
  <si>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</si>
  <si>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</si>
  <si>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</si>
  <si>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</si>
  <si>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</si>
  <si>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</si>
  <si>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</si>
  <si>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</si>
  <si>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</si>
  <si>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</si>
  <si>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</si>
  <si>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</si>
  <si>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</si>
  <si>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</si>
  <si>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</si>
  <si>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</si>
  <si>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</si>
  <si>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</si>
  <si>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</si>
  <si>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</si>
  <si>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</si>
  <si>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</si>
  <si>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</si>
  <si>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</si>
  <si>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</si>
  <si>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</si>
  <si>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</si>
  <si>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</si>
  <si>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</si>
  <si>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</si>
  <si>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</si>
  <si>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</si>
  <si>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</si>
  <si>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</si>
  <si>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</si>
  <si>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</si>
  <si>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</si>
  <si>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</si>
  <si>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</si>
  <si>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</si>
  <si>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</si>
  <si>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</si>
  <si>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</si>
  <si>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</si>
  <si>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</si>
  <si>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</si>
  <si>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</si>
  <si>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</si>
  <si>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</si>
  <si>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</si>
  <si>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</si>
  <si>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</si>
  <si>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</si>
  <si>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</si>
  <si>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</si>
  <si>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</si>
  <si>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</si>
  <si>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</si>
  <si>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</si>
  <si>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</si>
  <si>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</si>
  <si>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</si>
  <si>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</si>
  <si>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</si>
  <si>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</si>
  <si>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</si>
  <si>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</si>
  <si>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</si>
  <si>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</si>
  <si>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</si>
  <si>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</si>
  <si>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</si>
  <si>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</si>
  <si>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</si>
  <si>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</si>
  <si>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</si>
  <si>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</si>
  <si>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</si>
  <si>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</si>
  <si>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</si>
  <si>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</si>
  <si>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</si>
  <si>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</si>
  <si>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</si>
  <si>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</si>
  <si>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</si>
  <si>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</si>
  <si>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</si>
  <si>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</si>
  <si>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</si>
  <si>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</si>
  <si>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</si>
  <si>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</si>
  <si>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</si>
  <si>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</si>
  <si>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</si>
  <si>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</si>
  <si>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</si>
  <si>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</si>
  <si>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</si>
  <si>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</si>
  <si>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</si>
  <si>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</si>
  <si>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</si>
  <si>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</si>
  <si>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</si>
  <si>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</si>
  <si>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</si>
  <si>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</si>
  <si>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</si>
  <si>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</si>
  <si>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</si>
  <si>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</si>
  <si>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</si>
  <si>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</si>
  <si>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</si>
  <si>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</si>
  <si>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</si>
  <si>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</si>
  <si>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</si>
  <si>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</si>
  <si>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</si>
  <si>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</si>
  <si>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</si>
  <si>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</si>
  <si>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</si>
  <si>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</si>
  <si>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</si>
  <si>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</si>
  <si>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</si>
  <si>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</si>
  <si>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</si>
  <si>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</si>
  <si>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</si>
  <si>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</si>
  <si>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</si>
  <si>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</si>
  <si>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</si>
  <si>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</si>
  <si>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</si>
  <si>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</si>
  <si>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</si>
  <si>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</si>
  <si>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</si>
  <si>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</si>
  <si>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</si>
  <si>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</si>
  <si>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</si>
  <si>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</si>
  <si>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</si>
  <si>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</si>
  <si>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</si>
  <si>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</si>
  <si>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</si>
  <si>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</si>
  <si>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</si>
  <si>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</si>
  <si>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</si>
  <si>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</si>
  <si>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</si>
  <si>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</si>
  <si>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</si>
  <si>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</si>
  <si>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</si>
  <si>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</si>
  <si>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</si>
  <si>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</si>
  <si>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</si>
  <si>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</si>
  <si>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</si>
  <si>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</si>
  <si>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</si>
  <si>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</si>
  <si>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</si>
  <si>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</si>
  <si>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</si>
  <si>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</si>
  <si>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</si>
  <si>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</si>
  <si>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</si>
  <si>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</si>
  <si>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</si>
  <si>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</si>
  <si>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</si>
  <si>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</si>
  <si>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</si>
  <si>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</si>
  <si>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</si>
  <si>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</si>
  <si>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</si>
  <si>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</si>
  <si>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</si>
  <si>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</si>
  <si>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</si>
  <si>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</si>
  <si>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</si>
  <si>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</si>
  <si>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</si>
  <si>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</si>
  <si>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</si>
  <si>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</si>
  <si>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</si>
  <si>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</si>
  <si>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</si>
  <si>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</si>
  <si>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</si>
  <si>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</si>
  <si>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</si>
  <si>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</si>
  <si>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</si>
  <si>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</si>
  <si>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</si>
  <si>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</si>
  <si>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</si>
  <si>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</si>
  <si>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</si>
  <si>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</si>
  <si>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</si>
  <si>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</si>
  <si>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</si>
  <si>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</si>
  <si>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</si>
  <si>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</si>
  <si>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</si>
  <si>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</si>
  <si>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</si>
  <si>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</si>
  <si>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</si>
  <si>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</si>
  <si>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</si>
  <si>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</si>
  <si>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</si>
  <si>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</si>
  <si>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</si>
  <si>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</si>
  <si>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</si>
  <si>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</si>
  <si>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</si>
  <si>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</si>
  <si>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</si>
  <si>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</si>
  <si>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</si>
  <si>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</si>
  <si>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</si>
  <si>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</si>
  <si>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</si>
  <si>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</si>
  <si>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</si>
  <si>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</si>
  <si>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</si>
  <si>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</si>
  <si>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</si>
  <si>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</si>
  <si>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</si>
  <si>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</si>
  <si>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</si>
  <si>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</si>
  <si>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</si>
  <si>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</si>
  <si>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</si>
  <si>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</si>
  <si>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</si>
  <si>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</si>
  <si>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</si>
  <si>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</si>
  <si>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</si>
  <si>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</si>
  <si>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</si>
  <si>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</si>
  <si>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</si>
  <si>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</si>
  <si>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</si>
  <si>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</si>
  <si>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</si>
  <si>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</si>
  <si>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</si>
  <si>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</si>
  <si>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</si>
  <si>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</si>
  <si>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</si>
  <si>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</si>
  <si>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</si>
  <si>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</si>
  <si>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</si>
  <si>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</si>
  <si>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</si>
  <si>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</si>
  <si>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</si>
  <si>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</si>
  <si>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</si>
  <si>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</si>
  <si>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</si>
  <si>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</si>
  <si>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</si>
  <si>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</si>
  <si>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</si>
  <si>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</si>
  <si>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</si>
  <si>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</si>
  <si>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</si>
  <si>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</si>
  <si>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</si>
  <si>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</si>
  <si>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</si>
  <si>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</si>
  <si>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</si>
  <si>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</si>
  <si>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</si>
  <si>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</si>
  <si>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</si>
  <si>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</si>
  <si>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</si>
  <si>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</si>
  <si>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</si>
  <si>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</si>
  <si>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</si>
  <si>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</si>
  <si>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</si>
  <si>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</si>
  <si>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</si>
  <si>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</si>
  <si>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</si>
  <si>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</si>
  <si>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</si>
  <si>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</si>
  <si>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</si>
  <si>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</si>
  <si>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</si>
  <si>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</si>
  <si>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</si>
  <si>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</si>
  <si>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</si>
  <si>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</si>
  <si>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</si>
  <si>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</si>
  <si>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</si>
  <si>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</si>
  <si>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</si>
  <si>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</si>
  <si>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</si>
  <si>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</si>
  <si>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</si>
  <si>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</si>
  <si>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</si>
  <si>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</si>
  <si>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</si>
  <si>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</si>
  <si>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</si>
  <si>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</si>
  <si>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</si>
  <si>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</si>
  <si>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</si>
  <si>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</si>
  <si>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</si>
  <si>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</si>
  <si>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</si>
  <si>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</si>
  <si>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</si>
  <si>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</si>
  <si>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</si>
  <si>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</si>
  <si>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</si>
  <si>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</si>
  <si>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</si>
  <si>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</si>
  <si>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</si>
  <si>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</si>
  <si>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</si>
  <si>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</si>
  <si>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</si>
  <si>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</si>
  <si>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</si>
  <si>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</si>
  <si>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</si>
  <si>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</si>
  <si>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</si>
  <si>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</si>
  <si>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</si>
  <si>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</si>
  <si>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</si>
  <si>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</si>
  <si>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</si>
  <si>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</si>
  <si>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</si>
  <si>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</si>
  <si>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</si>
  <si>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</si>
  <si>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</si>
  <si>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</si>
  <si>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</si>
  <si>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</si>
  <si>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</si>
  <si>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</si>
  <si>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</si>
  <si>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</si>
  <si>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</si>
  <si>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</si>
  <si>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</si>
  <si>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</si>
  <si>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</si>
  <si>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</si>
  <si>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</si>
  <si>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</si>
  <si>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</si>
  <si>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</si>
  <si>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</si>
  <si>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</si>
  <si>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</si>
  <si>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</si>
  <si>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</si>
  <si>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</si>
  <si>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</si>
  <si>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</si>
  <si>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</si>
  <si>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</si>
  <si>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</si>
  <si>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</si>
  <si>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</si>
  <si>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</si>
  <si>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</si>
  <si>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</si>
  <si>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</si>
  <si>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</si>
  <si>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</si>
  <si>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</si>
  <si>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</si>
  <si>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</si>
  <si>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</si>
  <si>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</si>
  <si>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</si>
  <si>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</si>
  <si>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</si>
  <si>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</si>
  <si>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</si>
  <si>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</si>
  <si>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</si>
  <si>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</si>
  <si>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</si>
  <si>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</si>
  <si>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</si>
  <si>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</si>
  <si>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</si>
  <si>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</si>
  <si>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</si>
  <si>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</si>
  <si>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</si>
  <si>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</si>
  <si>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</si>
  <si>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</si>
  <si>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</si>
  <si>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</si>
  <si>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</si>
  <si>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</si>
  <si>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</si>
  <si>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</si>
  <si>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</si>
  <si>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</si>
  <si>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</si>
  <si>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</si>
  <si>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</si>
  <si>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</si>
  <si>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</si>
  <si>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</si>
  <si>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</si>
  <si>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</si>
  <si>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</si>
  <si>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</si>
  <si>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</si>
  <si>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</si>
  <si>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</si>
  <si>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</si>
  <si>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</si>
  <si>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</si>
  <si>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</si>
  <si>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</si>
  <si>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</si>
  <si>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</si>
  <si>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</si>
  <si>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</si>
  <si>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</si>
  <si>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</si>
  <si>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</si>
  <si>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</si>
  <si>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</si>
  <si>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</si>
  <si>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</si>
  <si>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</si>
  <si>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</si>
  <si>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</si>
  <si>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</si>
  <si>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</si>
  <si>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</si>
  <si>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</si>
  <si>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</si>
  <si>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</si>
  <si>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</si>
  <si>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</si>
  <si>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</si>
  <si>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</si>
  <si>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</si>
  <si>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</si>
  <si>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</si>
  <si>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</si>
  <si>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</si>
  <si>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</si>
  <si>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</si>
  <si>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</si>
  <si>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</si>
  <si>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</si>
  <si>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</si>
  <si>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</si>
  <si>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</si>
  <si>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</si>
  <si>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</si>
  <si>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</si>
  <si>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</si>
  <si>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</si>
  <si>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</si>
  <si>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</si>
  <si>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</si>
  <si>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</si>
  <si>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</si>
  <si>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</si>
  <si>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</si>
  <si>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</si>
  <si>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</si>
  <si>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</si>
  <si>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</si>
  <si>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</si>
  <si>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</si>
  <si>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</si>
  <si>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</si>
  <si>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</si>
  <si>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</si>
  <si>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</si>
  <si>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</si>
  <si>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</si>
  <si>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</si>
  <si>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</si>
  <si>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</si>
  <si>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</si>
  <si>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</si>
  <si>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</si>
  <si>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</si>
  <si>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</si>
  <si>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</si>
  <si>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</si>
  <si>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</si>
  <si>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</si>
  <si>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</si>
  <si>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</si>
  <si>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</si>
  <si>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</si>
  <si>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</si>
  <si>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</si>
  <si>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</si>
  <si>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</si>
  <si>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</si>
  <si>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</si>
  <si>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</si>
  <si>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</si>
  <si>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</si>
  <si>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</si>
  <si>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</si>
  <si>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</si>
  <si>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</si>
  <si>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</si>
  <si>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</si>
  <si>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</si>
  <si>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</si>
  <si>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</si>
  <si>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</si>
  <si>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</si>
  <si>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</si>
  <si>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</si>
  <si>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</si>
  <si>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</si>
  <si>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</si>
  <si>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</si>
  <si>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</si>
  <si>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</si>
  <si>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</si>
  <si>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</si>
  <si>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</si>
  <si>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</si>
  <si>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</si>
  <si>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</si>
  <si>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</si>
  <si>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</si>
  <si>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</si>
  <si>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</si>
  <si>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</si>
  <si>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</si>
  <si>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</si>
  <si>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</si>
  <si>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</si>
  <si>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</si>
  <si>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</si>
  <si>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</si>
  <si>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</si>
  <si>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</si>
  <si>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</si>
  <si>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</si>
  <si>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</si>
  <si>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</si>
  <si>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</si>
  <si>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</si>
  <si>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</si>
  <si>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</si>
  <si>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</si>
  <si>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</si>
  <si>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</si>
  <si>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</si>
  <si>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</si>
  <si>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</si>
  <si>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</si>
  <si>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</si>
  <si>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</si>
  <si>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</si>
  <si>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</si>
  <si>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</si>
  <si>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</si>
  <si>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</si>
  <si>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</si>
  <si>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</si>
  <si>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</si>
  <si>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</si>
  <si>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</si>
  <si>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</si>
  <si>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</si>
  <si>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</si>
  <si>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</si>
  <si>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</si>
  <si>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</si>
  <si>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</si>
  <si>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</si>
  <si>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</si>
  <si>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</si>
  <si>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</si>
  <si>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</si>
  <si>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</si>
  <si>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</si>
  <si>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</si>
  <si>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</si>
  <si>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</si>
  <si>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</si>
  <si>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</si>
  <si>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</si>
  <si>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</si>
  <si>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</si>
  <si>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</si>
  <si>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</si>
  <si>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</si>
  <si>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</si>
  <si>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</si>
  <si>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</si>
  <si>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</si>
  <si>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</si>
  <si>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</si>
  <si>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</si>
  <si>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</si>
  <si>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</si>
  <si>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</si>
  <si>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</si>
  <si>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</si>
  <si>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</si>
  <si>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</si>
  <si>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</si>
  <si>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</si>
  <si>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</si>
  <si>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</si>
  <si>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</si>
  <si>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</si>
  <si>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</si>
  <si>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</si>
  <si>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</si>
  <si>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</si>
  <si>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</si>
  <si>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</si>
  <si>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</si>
  <si>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</si>
  <si>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</si>
  <si>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</si>
  <si>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</si>
  <si>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</si>
  <si>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</si>
  <si>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</si>
  <si>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</si>
  <si>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</si>
  <si>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</si>
  <si>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</si>
  <si>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</si>
  <si>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</si>
  <si>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</si>
  <si>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</si>
  <si>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</si>
  <si>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</si>
  <si>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</si>
  <si>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</si>
  <si>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</si>
  <si>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</si>
  <si>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</si>
  <si>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</si>
  <si>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</si>
  <si>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</si>
  <si>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</si>
  <si>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</si>
  <si>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</si>
  <si>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</si>
  <si>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</si>
  <si>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</si>
  <si>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</si>
  <si>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</si>
  <si>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</si>
  <si>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</si>
  <si>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</si>
  <si>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</si>
  <si>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</si>
  <si>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</si>
  <si>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</si>
  <si>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</si>
  <si>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</si>
  <si>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</si>
  <si>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</si>
  <si>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</si>
  <si>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</si>
  <si>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</si>
  <si>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</si>
  <si>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</si>
  <si>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</si>
  <si>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</si>
  <si>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</si>
  <si>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</si>
  <si>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</si>
  <si>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</si>
  <si>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</si>
  <si>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</si>
  <si>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</si>
  <si>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</si>
  <si>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</si>
  <si>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</si>
  <si>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</si>
  <si>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</si>
  <si>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</si>
  <si>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</si>
  <si>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</si>
  <si>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</si>
  <si>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</si>
  <si>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</si>
  <si>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</si>
  <si>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</si>
  <si>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</si>
  <si>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</si>
  <si>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</si>
  <si>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</si>
  <si>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</si>
  <si>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</si>
  <si>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</si>
  <si>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</si>
  <si>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</si>
  <si>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</si>
  <si>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</si>
  <si>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</si>
  <si>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</si>
  <si>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</si>
  <si>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</si>
  <si>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</si>
  <si>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</si>
  <si>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</si>
  <si>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</si>
  <si>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</si>
  <si>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</si>
  <si>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</si>
  <si>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</si>
  <si>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</si>
  <si>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</si>
  <si>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</si>
  <si>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</si>
  <si>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</si>
  <si>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</si>
  <si>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</si>
  <si>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</si>
  <si>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</si>
  <si>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</si>
  <si>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</si>
  <si>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</si>
  <si>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</si>
  <si>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</si>
  <si>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</si>
  <si>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</si>
  <si>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</si>
  <si>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</si>
  <si>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</si>
  <si>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</si>
  <si>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</si>
  <si>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</si>
  <si>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</si>
  <si>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</si>
  <si>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</si>
  <si>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</si>
  <si>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</si>
  <si>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</si>
  <si>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</si>
  <si>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</si>
  <si>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</si>
  <si>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</si>
  <si>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</si>
  <si>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</si>
  <si>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</si>
  <si>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</si>
  <si>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</si>
  <si>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</si>
  <si>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</si>
  <si>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</si>
  <si>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</si>
  <si>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</si>
  <si>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</si>
  <si>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</si>
  <si>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</si>
  <si>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</si>
  <si>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</si>
  <si>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</si>
  <si>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</si>
  <si>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</si>
  <si>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</si>
  <si>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</si>
  <si>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</si>
  <si>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</si>
  <si>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</si>
  <si>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</si>
  <si>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</si>
  <si>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</si>
  <si>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</si>
  <si>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</si>
  <si>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</si>
  <si>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</si>
  <si>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</si>
  <si>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</si>
  <si>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</si>
  <si>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</si>
  <si>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</si>
  <si>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</si>
  <si>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</si>
  <si>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</si>
  <si>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</si>
  <si>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</si>
  <si>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</si>
  <si>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</si>
  <si>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</si>
  <si>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</si>
  <si>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</si>
  <si>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</si>
  <si>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</si>
  <si>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</si>
  <si>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</si>
  <si>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</si>
  <si>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</si>
  <si>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</si>
  <si>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</si>
  <si>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</si>
  <si>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</si>
  <si>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</si>
  <si>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</si>
  <si>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</si>
  <si>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</si>
  <si>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</si>
  <si>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</si>
  <si>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</si>
  <si>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</si>
  <si>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</si>
  <si>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</si>
  <si>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</si>
  <si>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</si>
  <si>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</si>
  <si>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</si>
  <si>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</si>
  <si>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</si>
  <si>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</si>
  <si>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</si>
  <si>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</si>
  <si>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</si>
  <si>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</si>
  <si>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</si>
  <si>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</si>
  <si>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</si>
  <si>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</si>
  <si>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</si>
  <si>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</si>
  <si>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</si>
  <si>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</si>
  <si>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</si>
  <si>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</si>
  <si>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</si>
  <si>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</si>
  <si>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</si>
  <si>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</si>
  <si>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</si>
  <si>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</si>
  <si>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</si>
  <si>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</si>
  <si>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</si>
  <si>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</si>
  <si>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</si>
  <si>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</si>
  <si>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</si>
  <si>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</si>
  <si>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</si>
  <si>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</si>
  <si>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</si>
  <si>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</si>
  <si>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</si>
  <si>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</si>
  <si>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</si>
  <si>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</si>
  <si>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</si>
  <si>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</si>
  <si>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</si>
  <si>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</si>
  <si>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</si>
  <si>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</si>
  <si>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</si>
  <si>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</si>
  <si>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</si>
  <si>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</si>
  <si>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</si>
  <si>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</si>
  <si>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</si>
  <si>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</si>
  <si>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</si>
  <si>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</si>
  <si>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</si>
  <si>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</si>
  <si>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</si>
  <si>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</si>
  <si>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</si>
  <si>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</si>
  <si>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</si>
  <si>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</si>
  <si>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</si>
  <si>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</si>
  <si>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</si>
  <si>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</si>
  <si>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</si>
  <si>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</si>
  <si>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</si>
  <si>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</si>
  <si>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</si>
  <si>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</si>
  <si>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</si>
  <si>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</si>
  <si>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</si>
  <si>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</si>
  <si>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</si>
  <si>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</si>
  <si>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</si>
  <si>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</si>
  <si>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</si>
  <si>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</si>
  <si>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</si>
  <si>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</si>
  <si>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</si>
  <si>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</si>
  <si>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</si>
  <si>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</si>
  <si>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</si>
  <si>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</si>
  <si>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</si>
  <si>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</si>
  <si>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</si>
  <si>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</si>
  <si>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</si>
  <si>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</si>
  <si>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</si>
  <si>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</si>
  <si>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</si>
  <si>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</si>
  <si>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</si>
  <si>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</si>
  <si>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</si>
  <si>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</si>
  <si>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</si>
  <si>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</si>
  <si>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</si>
  <si>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</si>
  <si>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</si>
  <si>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</si>
  <si>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</si>
  <si>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</si>
  <si>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</si>
  <si>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</si>
  <si>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</si>
  <si>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</si>
  <si>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</si>
  <si>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</si>
  <si>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</si>
  <si>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</si>
  <si>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</si>
  <si>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</si>
  <si>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</si>
  <si>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</si>
  <si>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</si>
  <si>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</si>
  <si>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</si>
  <si>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</si>
  <si>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</si>
  <si>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</si>
  <si>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</si>
  <si>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</si>
  <si>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</si>
  <si>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</si>
  <si>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</si>
  <si>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</si>
  <si>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</si>
  <si>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</si>
  <si>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</si>
  <si>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</si>
  <si>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</si>
  <si>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</si>
  <si>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</si>
  <si>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</si>
  <si>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</si>
  <si>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</si>
  <si>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</si>
  <si>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</si>
  <si>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</si>
  <si>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</si>
  <si>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</si>
  <si>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</si>
  <si>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</si>
  <si>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</si>
  <si>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</si>
  <si>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</si>
  <si>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</si>
  <si>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</si>
  <si>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</si>
  <si>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</si>
  <si>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</si>
  <si>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</si>
  <si>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</si>
  <si>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</si>
  <si>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</si>
  <si>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</si>
  <si>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</si>
  <si>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</si>
  <si>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</si>
  <si>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</si>
  <si>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</si>
  <si>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</si>
  <si>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</si>
  <si>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</si>
  <si>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</si>
  <si>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</si>
  <si>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</si>
  <si>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</si>
  <si>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</si>
  <si>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</si>
  <si>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</si>
  <si>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</si>
  <si>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</si>
  <si>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</si>
  <si>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</si>
  <si>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</si>
  <si>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</si>
  <si>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</si>
  <si>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</si>
  <si>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</si>
  <si>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</si>
  <si>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</si>
  <si>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</si>
  <si>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</si>
  <si>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</si>
  <si>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</si>
  <si>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</si>
  <si>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</si>
  <si>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</si>
  <si>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</si>
  <si>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</si>
  <si>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</si>
  <si>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</si>
  <si>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</si>
  <si>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</si>
  <si>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</si>
  <si>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</si>
  <si>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</si>
  <si>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</si>
  <si>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</si>
  <si>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</si>
  <si>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</si>
  <si>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</si>
  <si>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</si>
  <si>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</si>
  <si>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</si>
  <si>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</si>
  <si>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</si>
  <si>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</si>
  <si>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</si>
  <si>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</si>
  <si>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</si>
  <si>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</si>
  <si>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</si>
  <si>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</si>
  <si>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</si>
  <si>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</si>
  <si>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</si>
  <si>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</si>
  <si>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</si>
  <si>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</si>
  <si>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</si>
  <si>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</si>
  <si>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</si>
  <si>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</si>
  <si>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</si>
  <si>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</si>
  <si>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</si>
  <si>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</si>
  <si>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</si>
  <si>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</si>
  <si>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</si>
  <si>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</si>
  <si>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</si>
  <si>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</si>
  <si>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</si>
  <si>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</si>
  <si>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</si>
  <si>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</si>
  <si>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</si>
  <si>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</si>
  <si>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</si>
  <si>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</si>
  <si>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</si>
  <si>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</si>
  <si>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</si>
  <si>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</si>
  <si>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</si>
  <si>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</si>
  <si>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</si>
  <si>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</si>
  <si>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</si>
  <si>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</si>
  <si>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</si>
  <si>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</si>
  <si>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</si>
  <si>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</si>
  <si>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</si>
  <si>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</si>
  <si>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</si>
  <si>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</si>
  <si>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</si>
  <si>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</si>
  <si>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</si>
  <si>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</si>
  <si>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</si>
  <si>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</si>
  <si>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</si>
  <si>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</si>
  <si>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</si>
  <si>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</si>
  <si>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</si>
  <si>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</si>
  <si>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</si>
  <si>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</si>
  <si>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</si>
  <si>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</si>
  <si>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</si>
  <si>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</si>
  <si>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</si>
  <si>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</si>
  <si>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</si>
  <si>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</si>
  <si>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</si>
  <si>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</si>
  <si>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</si>
  <si>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</si>
  <si>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</si>
  <si>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</si>
  <si>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</si>
  <si>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</si>
  <si>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</si>
  <si>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</si>
  <si>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</si>
  <si>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</si>
  <si>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</si>
  <si>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</si>
  <si>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</si>
  <si>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</si>
  <si>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</si>
  <si>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</si>
  <si>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</si>
  <si>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</si>
  <si>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</si>
  <si>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</si>
  <si>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</si>
  <si>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</si>
  <si>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</si>
  <si>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</si>
  <si>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</si>
  <si>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</si>
  <si>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</si>
  <si>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</si>
  <si>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</si>
  <si>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</si>
  <si>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</si>
  <si>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</si>
  <si>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</si>
  <si>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</si>
  <si>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</si>
  <si>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</si>
  <si>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</si>
  <si>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</si>
  <si>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</si>
  <si>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</si>
  <si>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</si>
  <si>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</si>
  <si>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</si>
  <si>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</si>
  <si>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</si>
  <si>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</si>
  <si>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</si>
  <si>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</si>
  <si>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</si>
  <si>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</si>
  <si>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</si>
  <si>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</si>
  <si>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</si>
  <si>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</si>
  <si>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</si>
  <si>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</si>
  <si>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</si>
  <si>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</si>
  <si>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</si>
  <si>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</si>
  <si>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</si>
  <si>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</si>
  <si>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</si>
  <si>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</si>
  <si>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</si>
  <si>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</si>
  <si>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</si>
  <si>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</si>
  <si>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</si>
  <si>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</si>
  <si>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</si>
  <si>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</si>
  <si>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</si>
  <si>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</si>
  <si>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</si>
  <si>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</si>
  <si>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</si>
  <si>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</si>
  <si>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</si>
  <si>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</si>
  <si>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</si>
  <si>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</si>
  <si>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</si>
  <si>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</si>
  <si>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</si>
  <si>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</si>
  <si>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</si>
  <si>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</si>
  <si>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</si>
  <si>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</si>
  <si>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</si>
  <si>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</si>
  <si>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</si>
  <si>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</si>
  <si>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</si>
  <si>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</si>
  <si>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</si>
  <si>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</si>
  <si>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</si>
  <si>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</si>
  <si>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</si>
  <si>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</si>
  <si>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</si>
  <si>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</si>
  <si>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</si>
  <si>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</si>
  <si>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</si>
  <si>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</si>
  <si>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</si>
  <si>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</si>
  <si>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</si>
  <si>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</si>
  <si>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</si>
  <si>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</si>
  <si>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</si>
  <si>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</si>
  <si>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</si>
  <si>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</si>
  <si>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</si>
  <si>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</si>
  <si>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</si>
  <si>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</si>
  <si>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</si>
  <si>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</si>
  <si>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</si>
  <si>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</si>
  <si>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</si>
  <si>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</si>
  <si>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</si>
  <si>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</si>
  <si>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</si>
  <si>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</si>
  <si>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</si>
  <si>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</si>
  <si>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</si>
  <si>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</si>
  <si>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</si>
  <si>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</si>
  <si>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</si>
  <si>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</si>
  <si>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</si>
  <si>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</si>
  <si>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</si>
  <si>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</si>
  <si>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</si>
  <si>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</si>
  <si>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</si>
  <si>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</si>
  <si>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</si>
  <si>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</si>
  <si>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</si>
  <si>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</si>
  <si>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</si>
  <si>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</si>
  <si>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</si>
  <si>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</si>
  <si>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</si>
  <si>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</si>
  <si>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</si>
  <si>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</si>
  <si>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</si>
  <si>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</si>
  <si>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</si>
  <si>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</si>
  <si>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</si>
  <si>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</si>
  <si>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</si>
  <si>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</si>
  <si>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</si>
  <si>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</si>
  <si>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</si>
  <si>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</si>
  <si>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</si>
  <si>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</si>
  <si>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</si>
  <si>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</si>
  <si>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</si>
  <si>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</si>
  <si>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</si>
  <si>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</si>
  <si>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</si>
  <si>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</si>
  <si>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</si>
  <si>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</si>
  <si>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</si>
  <si>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</si>
  <si>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</si>
  <si>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</si>
  <si>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</si>
  <si>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</si>
  <si>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</si>
  <si>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</si>
  <si>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</si>
  <si>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</si>
  <si>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</si>
  <si>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</si>
  <si>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</si>
  <si>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</si>
  <si>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</si>
  <si>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</si>
  <si>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</si>
  <si>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</si>
  <si>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</si>
  <si>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</si>
  <si>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</si>
  <si>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</si>
  <si>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</si>
  <si>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</si>
  <si>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</si>
  <si>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</si>
  <si>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</si>
  <si>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</si>
  <si>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</si>
  <si>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</si>
  <si>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</si>
  <si>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</si>
  <si>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</si>
  <si>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</si>
  <si>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</si>
  <si>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</si>
  <si>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</si>
  <si>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</si>
  <si>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</si>
  <si>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</si>
  <si>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</si>
  <si>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</si>
  <si>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</si>
  <si>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</si>
  <si>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</si>
  <si>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</si>
  <si>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</si>
  <si>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</si>
  <si>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</si>
  <si>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</si>
  <si>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</si>
  <si>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</si>
  <si>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</si>
  <si>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</si>
  <si>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</si>
  <si>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</si>
  <si>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</si>
  <si>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</si>
  <si>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</si>
  <si>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</si>
  <si>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</si>
  <si>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</si>
  <si>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</si>
  <si>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</si>
  <si>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</si>
  <si>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</si>
  <si>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</si>
  <si>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</si>
  <si>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</si>
  <si>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</si>
  <si>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</si>
  <si>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</si>
  <si>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</si>
  <si>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</si>
  <si>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</si>
  <si>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</si>
  <si>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</si>
  <si>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</si>
  <si>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</si>
  <si>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</si>
  <si>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</si>
  <si>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</si>
  <si>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</si>
  <si>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</si>
  <si>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</si>
  <si>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</si>
  <si>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</si>
  <si>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</si>
  <si>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</si>
  <si>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</si>
  <si>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</si>
  <si>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</si>
  <si>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</si>
  <si>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</si>
  <si>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</si>
  <si>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</si>
  <si>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</si>
  <si>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</si>
  <si>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</si>
  <si>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</si>
  <si>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</si>
  <si>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</si>
  <si>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</si>
  <si>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</si>
  <si>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</si>
  <si>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</si>
  <si>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</si>
  <si>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</si>
  <si>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</si>
  <si>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</si>
  <si>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</si>
  <si>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</si>
  <si>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</si>
  <si>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</si>
  <si>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</si>
  <si>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</si>
  <si>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</si>
  <si>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</si>
  <si>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</si>
  <si>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</si>
  <si>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</si>
  <si>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</si>
  <si>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</si>
  <si>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</si>
  <si>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</si>
  <si>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</si>
  <si>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</si>
  <si>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</si>
  <si>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</si>
  <si>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</si>
  <si>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</si>
  <si>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</si>
  <si>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</si>
  <si>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</si>
  <si>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</si>
  <si>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</si>
  <si>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</si>
  <si>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</si>
  <si>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</si>
  <si>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</si>
  <si>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</si>
  <si>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</si>
  <si>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</si>
  <si>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</si>
  <si>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</si>
  <si>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</si>
  <si>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</si>
  <si>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</si>
  <si>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</si>
  <si>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</si>
  <si>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</si>
  <si>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</si>
  <si>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</si>
  <si>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</si>
  <si>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</si>
  <si>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</si>
  <si>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</si>
  <si>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</si>
  <si>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</si>
  <si>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</si>
  <si>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</si>
  <si>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</si>
  <si>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</si>
  <si>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</si>
  <si>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</si>
  <si>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</si>
  <si>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</si>
  <si>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</si>
  <si>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</si>
  <si>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</si>
  <si>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</si>
  <si>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</si>
  <si>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</si>
  <si>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</si>
  <si>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</si>
  <si>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</si>
  <si>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</si>
  <si>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</si>
  <si>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</si>
  <si>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</si>
  <si>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</si>
  <si>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</si>
  <si>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</si>
  <si>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</si>
  <si>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</si>
  <si>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</si>
  <si>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</si>
  <si>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</si>
  <si>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</si>
  <si>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</si>
  <si>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</si>
  <si>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</si>
  <si>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</si>
  <si>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</si>
  <si>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</si>
  <si>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</si>
  <si>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</si>
  <si>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</si>
  <si>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</si>
  <si>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</si>
  <si>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</si>
  <si>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</si>
  <si>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</si>
  <si>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</si>
  <si>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</si>
  <si>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</si>
  <si>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</si>
  <si>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</si>
  <si>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</si>
  <si>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</si>
  <si>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</si>
  <si>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</si>
  <si>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</si>
  <si>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</si>
  <si>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</si>
  <si>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</si>
  <si>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</si>
  <si>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</si>
  <si>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</si>
  <si>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</si>
  <si>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</si>
  <si>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</si>
  <si>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</si>
  <si>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</si>
  <si>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</si>
  <si>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</si>
  <si>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</si>
  <si>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</si>
  <si>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</si>
  <si>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</si>
  <si>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</si>
  <si>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</si>
  <si>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</si>
  <si>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</si>
  <si>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</si>
  <si>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</si>
  <si>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</si>
  <si>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</si>
  <si>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</si>
  <si>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</si>
  <si>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</si>
  <si>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</si>
  <si>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</si>
  <si>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</si>
  <si>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</si>
  <si>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</si>
  <si>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</si>
  <si>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</si>
  <si>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</si>
  <si>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</si>
  <si>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</si>
  <si>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</si>
  <si>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</si>
  <si>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</si>
  <si>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</si>
  <si>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</si>
  <si>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</si>
  <si>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</si>
  <si>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</si>
  <si>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</si>
  <si>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</si>
  <si>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</si>
  <si>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</si>
  <si>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</si>
  <si>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</si>
  <si>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</si>
  <si>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</si>
  <si>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</si>
  <si>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</si>
  <si>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</si>
  <si>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</si>
  <si>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</si>
  <si>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</si>
  <si>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</si>
  <si>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</si>
  <si>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</si>
  <si>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</si>
  <si>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</si>
  <si>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</si>
  <si>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</si>
  <si>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</si>
  <si>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</si>
  <si>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</si>
  <si>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</si>
  <si>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</si>
  <si>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</si>
  <si>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</si>
  <si>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</si>
  <si>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</si>
  <si>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</si>
  <si>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</si>
  <si>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</si>
  <si>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</si>
  <si>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</si>
  <si>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</si>
  <si>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</si>
  <si>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</si>
  <si>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</si>
  <si>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</si>
  <si>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</si>
  <si>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</si>
  <si>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</si>
  <si>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</si>
  <si>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</si>
  <si>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</si>
  <si>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</si>
  <si>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</si>
  <si>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</si>
  <si>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</si>
  <si>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</si>
  <si>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</si>
  <si>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</si>
  <si>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</si>
  <si>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</si>
  <si>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</si>
  <si>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</si>
  <si>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</si>
  <si>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</si>
  <si>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</si>
  <si>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</si>
  <si>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</si>
  <si>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</si>
  <si>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</si>
  <si>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</si>
  <si>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</si>
  <si>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</si>
  <si>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</si>
  <si>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</si>
  <si>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</si>
  <si>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</si>
  <si>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</si>
  <si>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</si>
  <si>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</si>
  <si>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</si>
  <si>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</si>
  <si>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</si>
  <si>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</si>
  <si>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</si>
  <si>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</si>
  <si>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</si>
  <si>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</si>
  <si>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</si>
  <si>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</si>
  <si>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</si>
  <si>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</si>
  <si>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</si>
  <si>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</si>
  <si>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</si>
  <si>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</si>
  <si>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</si>
  <si>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</si>
  <si>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</si>
  <si>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</si>
  <si>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</si>
  <si>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</si>
  <si>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</si>
  <si>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</si>
  <si>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</si>
  <si>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</si>
  <si>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</si>
  <si>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</si>
  <si>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</si>
  <si>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</si>
  <si>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</si>
  <si>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</si>
  <si>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</si>
  <si>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</si>
  <si>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</si>
  <si>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</si>
  <si>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</si>
  <si>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</si>
  <si>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</si>
  <si>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</si>
  <si>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</si>
  <si>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</si>
  <si>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</si>
  <si>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</si>
  <si>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</si>
  <si>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</si>
  <si>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</si>
  <si>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</si>
  <si>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</si>
  <si>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</si>
  <si>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</si>
  <si>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</si>
  <si>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</si>
  <si>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</si>
  <si>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</si>
  <si>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</si>
  <si>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</si>
  <si>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</si>
  <si>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</si>
  <si>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</si>
  <si>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</si>
  <si>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</si>
  <si>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</si>
  <si>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</si>
  <si>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</si>
  <si>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</si>
  <si>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</si>
  <si>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</si>
  <si>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</si>
  <si>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</si>
  <si>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</si>
  <si>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</si>
  <si>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</si>
  <si>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</si>
  <si>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</si>
  <si>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</si>
  <si>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</si>
  <si>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</si>
  <si>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</si>
  <si>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</si>
  <si>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</si>
  <si>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</si>
  <si>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</si>
  <si>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</si>
  <si>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</si>
  <si>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</si>
  <si>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</si>
  <si>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</si>
  <si>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</si>
  <si>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</si>
  <si>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</si>
  <si>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</si>
  <si>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</si>
  <si>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</si>
  <si>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</si>
  <si>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</si>
  <si>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</si>
  <si>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</si>
  <si>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</si>
  <si>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</si>
  <si>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</si>
  <si>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</si>
  <si>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</si>
  <si>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</si>
  <si>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</si>
  <si>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</si>
  <si>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</si>
  <si>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</si>
  <si>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</si>
  <si>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</si>
  <si>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</si>
  <si>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</si>
  <si>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</si>
  <si>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</si>
  <si>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</si>
  <si>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</si>
  <si>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</si>
  <si>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</si>
  <si>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</si>
  <si>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</si>
  <si>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</si>
  <si>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</si>
  <si>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</si>
  <si>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</si>
  <si>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</si>
  <si>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</si>
  <si>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</si>
  <si>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</si>
  <si>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</si>
  <si>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</si>
  <si>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</si>
  <si>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</si>
  <si>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</si>
  <si>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</si>
  <si>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</si>
  <si>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</si>
  <si>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</si>
  <si>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</si>
  <si>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</si>
  <si>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</si>
  <si>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</si>
  <si>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</si>
  <si>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</si>
  <si>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</si>
  <si>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</si>
  <si>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</si>
  <si>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</si>
  <si>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</si>
  <si>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</si>
  <si>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</si>
  <si>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</si>
  <si>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</si>
  <si>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</si>
  <si>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</si>
  <si>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</si>
  <si>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</si>
  <si>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</si>
  <si>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</si>
  <si>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</si>
  <si>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</si>
  <si>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</si>
  <si>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</si>
  <si>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</si>
  <si>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</si>
  <si>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</si>
  <si>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</si>
  <si>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</si>
  <si>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</si>
  <si>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</si>
  <si>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</si>
  <si>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</si>
  <si>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</si>
  <si>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</si>
  <si>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</si>
  <si>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</si>
  <si>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</si>
  <si>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</si>
  <si>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</si>
  <si>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</si>
  <si>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</si>
  <si>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</si>
  <si>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</si>
  <si>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</si>
  <si>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</si>
  <si>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</si>
  <si>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</si>
  <si>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</si>
  <si>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</si>
  <si>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</si>
  <si>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</si>
  <si>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</si>
  <si>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</si>
  <si>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</si>
  <si>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</si>
  <si>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</si>
  <si>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</si>
  <si>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</si>
  <si>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</si>
  <si>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</si>
  <si>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</si>
  <si>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</si>
  <si>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</si>
  <si>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</si>
  <si>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</si>
  <si>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</si>
  <si>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</si>
  <si>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</si>
  <si>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</si>
  <si>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</si>
  <si>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</si>
  <si>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</si>
  <si>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</si>
  <si>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</si>
  <si>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</si>
  <si>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</si>
  <si>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</si>
  <si>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</si>
  <si>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</si>
  <si>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</si>
  <si>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</si>
  <si>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</si>
  <si>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</si>
  <si>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</si>
  <si>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</si>
  <si>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</si>
  <si>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</si>
  <si>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</si>
  <si>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</si>
  <si>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</si>
  <si>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</si>
  <si>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</si>
  <si>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</si>
  <si>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</si>
  <si>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</si>
  <si>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</si>
  <si>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</si>
  <si>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</si>
  <si>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</si>
  <si>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</si>
  <si>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</si>
  <si>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</si>
  <si>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</si>
  <si>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</si>
  <si>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</si>
  <si>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</si>
  <si>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</si>
  <si>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</si>
  <si>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</si>
  <si>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</si>
  <si>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</si>
  <si>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</si>
  <si>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</si>
  <si>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</si>
  <si>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</si>
  <si>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</si>
  <si>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</si>
  <si>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</si>
  <si>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</si>
  <si>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</si>
  <si>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</si>
  <si>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</si>
  <si>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</si>
  <si>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</si>
  <si>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</si>
  <si>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</si>
  <si>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</si>
  <si>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</si>
  <si>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</si>
  <si>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</si>
  <si>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</si>
  <si>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</si>
  <si>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</si>
  <si>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</si>
  <si>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</si>
  <si>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</si>
  <si>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</si>
  <si>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</si>
  <si>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</si>
  <si>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</si>
  <si>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</si>
  <si>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</si>
  <si>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</si>
  <si>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</si>
  <si>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</si>
  <si>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</si>
  <si>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</si>
  <si>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</si>
  <si>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</si>
  <si>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</si>
  <si>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</si>
  <si>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</si>
  <si>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</si>
  <si>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</si>
  <si>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</si>
  <si>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</si>
  <si>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</si>
  <si>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</si>
  <si>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</si>
  <si>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</si>
  <si>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</si>
  <si>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</si>
  <si>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</si>
  <si>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</si>
  <si>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</si>
  <si>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</si>
  <si>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</si>
  <si>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</si>
  <si>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</si>
  <si>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</si>
  <si>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</si>
  <si>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</si>
  <si>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</si>
  <si>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</si>
  <si>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</si>
  <si>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</si>
  <si>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</si>
  <si>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</si>
  <si>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</si>
  <si>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</si>
  <si>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</si>
  <si>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</si>
  <si>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</si>
  <si>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</si>
  <si>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</si>
  <si>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</si>
  <si>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</si>
  <si>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</si>
  <si>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</si>
  <si>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</si>
  <si>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</si>
  <si>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</si>
  <si>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</si>
  <si>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</si>
  <si>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</si>
  <si>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</si>
  <si>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</si>
  <si>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</si>
  <si>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</si>
  <si>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</si>
  <si>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</si>
  <si>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</si>
  <si>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</si>
  <si>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</si>
  <si>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</si>
  <si>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</si>
  <si>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</si>
  <si>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</si>
  <si>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</si>
  <si>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</si>
  <si>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</si>
  <si>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</si>
  <si>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</si>
  <si>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</si>
  <si>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</si>
  <si>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</si>
  <si>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</si>
  <si>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</si>
  <si>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</si>
  <si>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</si>
  <si>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</si>
  <si>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</si>
  <si>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</si>
  <si>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</si>
  <si>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</si>
  <si>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</si>
  <si>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</si>
  <si>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</si>
  <si>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</si>
  <si>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</si>
  <si>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</si>
  <si>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</si>
  <si>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</si>
  <si>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</si>
  <si>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</si>
  <si>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</si>
  <si>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</si>
  <si>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</si>
  <si>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</si>
  <si>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</si>
  <si>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</si>
  <si>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</si>
  <si>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</si>
  <si>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</si>
  <si>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</si>
  <si>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</si>
  <si>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</si>
  <si>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</si>
  <si>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</si>
  <si>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</si>
  <si>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</si>
  <si>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</si>
  <si>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</si>
  <si>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</si>
  <si>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</si>
  <si>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</si>
  <si>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</si>
  <si>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</si>
  <si>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</si>
  <si>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</si>
  <si>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</si>
  <si>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</si>
  <si>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</si>
  <si>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</si>
  <si>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</si>
  <si>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</si>
  <si>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</si>
  <si>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</si>
  <si>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</si>
  <si>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</si>
  <si>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</si>
  <si>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</si>
  <si>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</si>
  <si>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</si>
  <si>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</si>
  <si>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</si>
  <si>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</si>
  <si>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</si>
  <si>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</si>
  <si>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</si>
  <si>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</si>
  <si>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</si>
  <si>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</si>
  <si>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</si>
  <si>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</si>
  <si>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</si>
  <si>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</si>
  <si>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</si>
  <si>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</si>
  <si>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</si>
  <si>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</si>
  <si>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</si>
  <si>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</si>
  <si>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</si>
  <si>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</si>
  <si>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</si>
  <si>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</si>
  <si>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</si>
  <si>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</si>
  <si>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</si>
  <si>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</si>
  <si>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</si>
  <si>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</si>
  <si>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</si>
  <si>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</si>
  <si>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</si>
  <si>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</si>
  <si>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</si>
  <si>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</si>
  <si>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</si>
  <si>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</si>
  <si>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</si>
  <si>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</si>
  <si>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</si>
  <si>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</si>
  <si>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</si>
  <si>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</si>
  <si>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</si>
  <si>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</si>
  <si>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</si>
  <si>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</si>
  <si>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</si>
  <si>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</si>
  <si>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</si>
  <si>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</si>
  <si>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</si>
  <si>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</si>
  <si>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</si>
  <si>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</si>
  <si>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</si>
  <si>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</si>
  <si>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</si>
  <si>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</si>
  <si>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</si>
  <si>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</si>
  <si>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</si>
  <si>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</si>
  <si>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</si>
  <si>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</si>
  <si>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</si>
  <si>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</si>
  <si>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</si>
  <si>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</si>
  <si>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</si>
  <si>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</si>
  <si>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</si>
  <si>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</si>
  <si>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</si>
  <si>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</si>
  <si>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</si>
  <si>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</si>
  <si>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</si>
  <si>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</si>
  <si>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</si>
  <si>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</si>
  <si>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</si>
  <si>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</si>
  <si>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</si>
  <si>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</si>
  <si>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</si>
  <si>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</si>
  <si>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</si>
  <si>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</si>
  <si>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</si>
  <si>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</si>
  <si>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</si>
  <si>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</si>
  <si>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</si>
  <si>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</si>
  <si>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</si>
  <si>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</si>
  <si>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</si>
  <si>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</si>
  <si>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</si>
  <si>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</si>
  <si>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</si>
  <si>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</si>
  <si>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</si>
  <si>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</si>
  <si>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</si>
  <si>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</si>
  <si>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</si>
  <si>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</si>
  <si>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</si>
  <si>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</si>
  <si>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</si>
  <si>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</si>
  <si>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</si>
  <si>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</si>
  <si>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</si>
  <si>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</si>
  <si>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</si>
  <si>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</si>
  <si>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</si>
  <si>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</si>
  <si>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</si>
  <si>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</si>
  <si>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</si>
  <si>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</si>
  <si>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</si>
  <si>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</si>
  <si>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</si>
  <si>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</si>
  <si>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</si>
  <si>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</si>
  <si>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</si>
  <si>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</si>
  <si>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</si>
  <si>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</si>
  <si>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</si>
  <si>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</si>
  <si>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</si>
  <si>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</si>
  <si>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</si>
  <si>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</si>
  <si>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</si>
  <si>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</si>
  <si>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</si>
  <si>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</si>
  <si>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</si>
  <si>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</si>
  <si>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</si>
  <si>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</si>
  <si>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</si>
  <si>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</si>
  <si>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</si>
  <si>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</si>
  <si>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</si>
  <si>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</si>
  <si>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</si>
  <si>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</si>
  <si>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</si>
  <si>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</si>
  <si>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</si>
  <si>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</si>
  <si>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</si>
  <si>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</si>
  <si>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</si>
  <si>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</si>
  <si>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</si>
  <si>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</si>
  <si>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</si>
  <si>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</si>
  <si>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</si>
  <si>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</si>
  <si>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</si>
  <si>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</si>
  <si>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</si>
  <si>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</si>
  <si>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</si>
  <si>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</si>
  <si>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</si>
  <si>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</si>
  <si>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</si>
  <si>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</si>
  <si>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</si>
  <si>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</si>
  <si>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</si>
  <si>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</si>
  <si>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</si>
  <si>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</si>
  <si>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</si>
  <si>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</si>
  <si>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</si>
  <si>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</si>
  <si>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</si>
  <si>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</si>
  <si>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</si>
  <si>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</si>
  <si>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</si>
  <si>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</si>
  <si>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</si>
  <si>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</si>
  <si>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</si>
  <si>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</si>
  <si>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</si>
  <si>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</si>
  <si>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</si>
  <si>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</si>
  <si>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</si>
  <si>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</si>
  <si>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</si>
  <si>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</si>
  <si>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</si>
  <si>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</si>
  <si>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</si>
  <si>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</si>
  <si>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</si>
  <si>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</si>
  <si>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</si>
  <si>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</si>
  <si>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</si>
  <si>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</si>
  <si>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</si>
  <si>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</si>
  <si>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</si>
  <si>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</si>
  <si>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</si>
  <si>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</si>
  <si>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</si>
  <si>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</si>
  <si>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</si>
  <si>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</si>
  <si>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</si>
  <si>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</si>
  <si>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</si>
  <si>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</si>
  <si>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</si>
  <si>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</si>
  <si>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</si>
  <si>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</si>
  <si>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</si>
  <si>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</si>
  <si>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</si>
  <si>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</si>
  <si>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</si>
  <si>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</si>
  <si>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</si>
  <si>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</si>
  <si>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</si>
  <si>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</si>
  <si>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</si>
  <si>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</si>
  <si>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</si>
  <si>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</si>
  <si>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</si>
  <si>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</si>
  <si>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</si>
  <si>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</si>
  <si>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</si>
  <si>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</si>
  <si>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</si>
  <si>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</si>
  <si>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</si>
  <si>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</si>
  <si>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</si>
  <si>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</si>
  <si>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</si>
  <si>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</si>
  <si>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</si>
  <si>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</si>
  <si>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</si>
  <si>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</si>
  <si>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</si>
  <si>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</si>
  <si>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</si>
  <si>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</si>
  <si>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</si>
  <si>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</si>
  <si>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</si>
  <si>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</si>
  <si>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</si>
  <si>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</si>
  <si>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</si>
  <si>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</si>
  <si>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</si>
  <si>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</si>
  <si>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</si>
  <si>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</si>
  <si>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</si>
  <si>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</si>
  <si>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</si>
  <si>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</si>
  <si>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</si>
  <si>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</si>
  <si>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</si>
  <si>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</si>
  <si>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</si>
  <si>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</si>
  <si>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</si>
  <si>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</si>
  <si>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</si>
  <si>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</si>
  <si>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</si>
  <si>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</si>
  <si>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</si>
  <si>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</si>
  <si>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</si>
  <si>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</si>
  <si>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</si>
  <si>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</si>
  <si>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</si>
  <si>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</si>
  <si>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</si>
  <si>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</si>
  <si>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</si>
  <si>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</si>
  <si>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</si>
  <si>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</si>
  <si>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</si>
  <si>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</si>
  <si>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</si>
  <si>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</si>
  <si>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</si>
  <si>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</si>
  <si>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</si>
  <si>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</si>
  <si>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</si>
  <si>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</si>
  <si>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</si>
  <si>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</si>
  <si>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</si>
  <si>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</si>
  <si>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</si>
  <si>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</si>
  <si>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</si>
  <si>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</si>
  <si>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</si>
  <si>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</si>
  <si>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</si>
  <si>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</si>
  <si>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</si>
  <si>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</si>
  <si>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</si>
  <si>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</si>
  <si>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</si>
  <si>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</si>
  <si>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</si>
  <si>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</si>
  <si>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</si>
  <si>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</si>
  <si>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</si>
  <si>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</si>
  <si>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</si>
  <si>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</si>
  <si>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</si>
  <si>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</si>
  <si>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</si>
  <si>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</si>
  <si>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</si>
  <si>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</si>
  <si>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</si>
  <si>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</si>
  <si>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</si>
  <si>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</si>
  <si>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</si>
  <si>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</si>
  <si>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</si>
  <si>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</si>
  <si>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</si>
  <si>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</si>
  <si>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</si>
  <si>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</si>
  <si>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</si>
  <si>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</si>
  <si>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</si>
  <si>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</si>
  <si>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</si>
  <si>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</si>
  <si>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</si>
  <si>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</si>
  <si>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</si>
  <si>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</si>
  <si>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</si>
  <si>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</si>
  <si>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</si>
  <si>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</si>
  <si>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</si>
  <si>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</si>
  <si>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</si>
  <si>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</si>
  <si>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</si>
  <si>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</si>
  <si>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</si>
  <si>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</si>
  <si>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</si>
  <si>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</si>
  <si>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</si>
  <si>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</si>
  <si>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</si>
  <si>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</si>
  <si>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</si>
  <si>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</si>
  <si>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</si>
  <si>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</si>
  <si>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</si>
  <si>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</si>
  <si>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</si>
  <si>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</si>
  <si>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</si>
  <si>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</si>
  <si>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</si>
  <si>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</si>
  <si>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</si>
  <si>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</si>
  <si>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</si>
  <si>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</si>
  <si>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</si>
  <si>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</si>
  <si>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</si>
  <si>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</si>
  <si>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</si>
  <si>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</si>
  <si>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</si>
  <si>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</si>
  <si>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</si>
  <si>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</si>
  <si>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</si>
  <si>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</si>
  <si>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</si>
  <si>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</si>
  <si>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</si>
  <si>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</si>
  <si>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</si>
  <si>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</si>
  <si>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</si>
  <si>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</si>
  <si>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</si>
  <si>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</si>
  <si>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</si>
  <si>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</si>
  <si>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</si>
  <si>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</si>
  <si>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</si>
  <si>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</si>
  <si>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</si>
  <si>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</si>
  <si>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</si>
  <si>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</si>
  <si>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</si>
  <si>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</si>
  <si>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</si>
  <si>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</si>
  <si>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</si>
  <si>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</si>
  <si>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</si>
  <si>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</si>
  <si>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</si>
  <si>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</si>
  <si>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</si>
  <si>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</si>
  <si>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</si>
  <si>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</si>
  <si>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</si>
  <si>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</si>
  <si>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</si>
  <si>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</si>
  <si>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</si>
  <si>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</si>
  <si>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</si>
  <si>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</si>
  <si>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</si>
  <si>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</si>
  <si>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</si>
  <si>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</si>
  <si>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</si>
  <si>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</si>
  <si>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</si>
  <si>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</si>
  <si>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</si>
  <si>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</si>
  <si>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</si>
  <si>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</si>
  <si>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</si>
  <si>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</si>
  <si>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</si>
  <si>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</si>
  <si>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</si>
  <si>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</si>
  <si>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</si>
  <si>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</si>
  <si>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</si>
  <si>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</si>
  <si>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</si>
  <si>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</si>
  <si>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</si>
  <si>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</si>
  <si>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</si>
  <si>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</si>
  <si>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</si>
  <si>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</si>
  <si>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</si>
  <si>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</si>
  <si>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</si>
  <si>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</si>
  <si>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</si>
  <si>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</si>
  <si>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</si>
  <si>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</si>
  <si>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</si>
  <si>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</si>
  <si>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</si>
  <si>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</si>
  <si>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</si>
  <si>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</si>
  <si>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</si>
  <si>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</si>
  <si>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</si>
  <si>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</si>
  <si>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</si>
  <si>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</si>
  <si>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</si>
  <si>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</si>
  <si>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</si>
  <si>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</si>
  <si>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</si>
  <si>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</si>
  <si>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</si>
  <si>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</si>
  <si>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</si>
  <si>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</si>
  <si>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</si>
  <si>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</si>
  <si>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</si>
  <si>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</si>
  <si>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</si>
  <si>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</si>
  <si>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</si>
  <si>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</si>
  <si>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</si>
  <si>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</si>
  <si>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</si>
  <si>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</si>
  <si>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</si>
  <si>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</si>
  <si>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</si>
  <si>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</si>
  <si>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</si>
  <si>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</si>
  <si>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</si>
  <si>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</si>
  <si>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</si>
  <si>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</si>
  <si>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</si>
  <si>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</si>
  <si>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</si>
  <si>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</si>
  <si>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</si>
  <si>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</si>
  <si>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</si>
  <si>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</si>
  <si>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</si>
  <si>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</si>
  <si>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</si>
  <si>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</si>
  <si>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</si>
  <si>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</si>
  <si>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</si>
  <si>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</si>
  <si>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</si>
  <si>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</si>
  <si>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</si>
  <si>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</si>
  <si>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</si>
  <si>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</si>
  <si>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</si>
  <si>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</si>
  <si>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</si>
  <si>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</si>
  <si>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</si>
  <si>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</si>
  <si>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</si>
  <si>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</si>
  <si>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</si>
  <si>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</si>
  <si>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</si>
  <si>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</si>
  <si>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</si>
  <si>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</si>
  <si>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</si>
  <si>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</si>
  <si>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</si>
  <si>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</si>
  <si>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</si>
  <si>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</si>
  <si>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</si>
  <si>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</si>
  <si>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</si>
  <si>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</si>
  <si>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</si>
  <si>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</si>
  <si>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</si>
  <si>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</si>
  <si>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</si>
  <si>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</si>
  <si>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</si>
  <si>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</si>
  <si>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</si>
  <si>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</si>
  <si>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</si>
  <si>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</si>
  <si>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</si>
  <si>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</si>
  <si>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</si>
  <si>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</si>
  <si>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</si>
  <si>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</si>
  <si>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</si>
  <si>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</si>
  <si>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</si>
  <si>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</si>
  <si>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</si>
  <si>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</si>
  <si>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</si>
  <si>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</si>
  <si>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</si>
  <si>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</si>
  <si>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</si>
  <si>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</si>
  <si>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</si>
  <si>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</si>
  <si>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</si>
  <si>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</si>
  <si>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</si>
  <si>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</si>
  <si>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</si>
  <si>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</si>
  <si>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</si>
  <si>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</si>
  <si>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</si>
  <si>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</si>
  <si>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</si>
  <si>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</si>
  <si>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</si>
  <si>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</si>
  <si>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</si>
  <si>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</si>
  <si>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</si>
  <si>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</si>
  <si>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</si>
  <si>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</si>
  <si>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</si>
  <si>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</si>
  <si>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</si>
  <si>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</si>
  <si>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</si>
  <si>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</si>
  <si>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</si>
  <si>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</si>
  <si>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</si>
  <si>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</si>
  <si>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</si>
  <si>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</si>
  <si>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</si>
  <si>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</si>
  <si>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</si>
  <si>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</si>
  <si>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</si>
  <si>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</si>
  <si>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</si>
  <si>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</si>
  <si>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</si>
  <si>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</si>
  <si>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</si>
  <si>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</si>
  <si>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</si>
  <si>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</si>
  <si>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</si>
  <si>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</si>
  <si>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</si>
  <si>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</si>
  <si>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</si>
  <si>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</si>
  <si>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</si>
  <si>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</si>
  <si>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</si>
  <si>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</si>
  <si>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</si>
  <si>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</si>
  <si>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</si>
  <si>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</si>
  <si>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</si>
  <si>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</si>
  <si>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</si>
  <si>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</si>
  <si>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</si>
  <si>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</si>
  <si>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</si>
  <si>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</si>
  <si>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</si>
  <si>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</si>
  <si>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</si>
  <si>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</si>
  <si>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</si>
  <si>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</si>
  <si>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</si>
  <si>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</si>
  <si>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</si>
  <si>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</si>
  <si>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</si>
  <si>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</si>
  <si>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</si>
  <si>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</si>
  <si>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</si>
  <si>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</si>
  <si>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</si>
  <si>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</si>
  <si>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</si>
  <si>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</si>
  <si>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</si>
  <si>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</si>
  <si>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</si>
  <si>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</si>
  <si>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</si>
  <si>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</si>
  <si>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</si>
  <si>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</si>
  <si>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</si>
  <si>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</si>
  <si>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</si>
  <si>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</si>
  <si>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</si>
  <si>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</si>
  <si>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</si>
  <si>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</si>
  <si>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</si>
  <si>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</si>
  <si>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</si>
  <si>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</si>
  <si>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</si>
  <si>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</si>
  <si>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</si>
  <si>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</si>
  <si>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</si>
  <si>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</si>
  <si>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</si>
  <si>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</si>
  <si>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</si>
  <si>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</si>
  <si>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</si>
  <si>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</si>
  <si>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</si>
  <si>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</si>
  <si>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</si>
  <si>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</si>
  <si>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</si>
  <si>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</si>
  <si>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</si>
  <si>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</si>
  <si>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</si>
  <si>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</si>
  <si>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</si>
  <si>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</si>
  <si>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</si>
  <si>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</si>
  <si>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</si>
  <si>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</si>
  <si>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</si>
  <si>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</si>
  <si>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</si>
  <si>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</si>
  <si>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</si>
  <si>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</si>
  <si>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</si>
  <si>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</si>
  <si>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</si>
  <si>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</si>
  <si>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</si>
  <si>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</si>
  <si>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</si>
  <si>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</si>
  <si>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</si>
  <si>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</si>
  <si>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</si>
  <si>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</si>
  <si>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</si>
  <si>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</si>
  <si>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</si>
  <si>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</si>
  <si>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</si>
  <si>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</si>
  <si>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</si>
  <si>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</si>
  <si>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</si>
  <si>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</si>
  <si>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</si>
  <si>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</si>
  <si>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</si>
  <si>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</si>
  <si>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</si>
  <si>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</si>
  <si>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</si>
  <si>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</si>
  <si>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</si>
  <si>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</si>
  <si>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</si>
  <si>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</si>
  <si>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</si>
  <si>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</si>
  <si>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</si>
  <si>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</si>
  <si>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</si>
  <si>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</si>
  <si>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</si>
  <si>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</si>
  <si>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</si>
  <si>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</si>
  <si>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</si>
  <si>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</si>
  <si>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</si>
  <si>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</si>
  <si>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</si>
  <si>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</si>
  <si>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</si>
  <si>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</si>
  <si>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</si>
  <si>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</si>
  <si>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</si>
  <si>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</si>
  <si>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</si>
  <si>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</si>
  <si>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</si>
  <si>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</si>
  <si>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</si>
  <si>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</si>
  <si>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</si>
  <si>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</si>
  <si>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</si>
  <si>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</si>
  <si>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</si>
  <si>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</si>
  <si>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</si>
  <si>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</si>
  <si>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</si>
  <si>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</si>
  <si>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</si>
  <si>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</si>
  <si>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</si>
  <si>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</si>
  <si>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</si>
  <si>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</si>
  <si>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</si>
  <si>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</si>
  <si>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</si>
  <si>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</si>
  <si>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</si>
  <si>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</si>
  <si>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</si>
  <si>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</si>
  <si>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</si>
  <si>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</si>
  <si>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</si>
  <si>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</si>
  <si>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</si>
  <si>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</si>
  <si>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</si>
  <si>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</si>
  <si>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</si>
  <si>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</si>
  <si>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</si>
  <si>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</si>
  <si>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</si>
  <si>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</si>
  <si>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</si>
  <si>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</si>
  <si>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</si>
  <si>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</si>
  <si>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</si>
  <si>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</si>
  <si>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</si>
  <si>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</si>
  <si>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</si>
  <si>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</si>
  <si>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</si>
  <si>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</si>
  <si>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</si>
  <si>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</si>
  <si>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</si>
  <si>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</si>
  <si>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</si>
  <si>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</si>
  <si>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</si>
  <si>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</si>
  <si>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</si>
  <si>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</si>
  <si>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</si>
  <si>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</si>
  <si>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</si>
  <si>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</si>
  <si>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</si>
  <si>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</si>
  <si>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</si>
  <si>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</si>
  <si>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</si>
  <si>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</si>
  <si>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</si>
  <si>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</si>
  <si>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</si>
  <si>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</si>
  <si>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</si>
  <si>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</si>
  <si>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</si>
  <si>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</si>
  <si>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</si>
  <si>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</si>
  <si>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</si>
  <si>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</si>
  <si>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</si>
  <si>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</si>
  <si>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</si>
  <si>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</si>
  <si>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</si>
  <si>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</si>
  <si>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</si>
  <si>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</si>
  <si>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</si>
  <si>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</si>
  <si>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</si>
  <si>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</si>
  <si>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</si>
  <si>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</si>
  <si>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</si>
  <si>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</si>
  <si>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</si>
  <si>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</si>
  <si>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</si>
  <si>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</si>
  <si>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</si>
  <si>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</si>
  <si>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</si>
  <si>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</si>
  <si>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</si>
  <si>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</si>
  <si>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</si>
  <si>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</si>
  <si>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</si>
  <si>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</si>
  <si>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</si>
  <si>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</si>
  <si>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</si>
  <si>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</si>
  <si>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</si>
  <si>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</si>
  <si>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</si>
  <si>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</si>
  <si>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</si>
  <si>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</si>
  <si>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</si>
  <si>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</si>
  <si>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</si>
  <si>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</si>
  <si>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</si>
  <si>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</si>
  <si>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</si>
  <si>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</si>
  <si>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</si>
  <si>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</si>
  <si>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</si>
  <si>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</si>
  <si>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</si>
  <si>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</si>
  <si>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</si>
  <si>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</si>
  <si>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</si>
  <si>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</si>
  <si>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</si>
  <si>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</si>
  <si>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</si>
  <si>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</si>
  <si>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</si>
  <si>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</si>
  <si>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</si>
  <si>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</si>
  <si>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</si>
  <si>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</si>
  <si>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</si>
  <si>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</si>
  <si>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</si>
  <si>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</si>
  <si>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</si>
  <si>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</si>
  <si>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</si>
  <si>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</si>
  <si>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</si>
  <si>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</si>
  <si>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</si>
  <si>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</si>
  <si>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</si>
  <si>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</si>
  <si>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</si>
  <si>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</si>
  <si>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</si>
  <si>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</si>
  <si>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</si>
  <si>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</si>
  <si>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</si>
  <si>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</si>
  <si>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</si>
  <si>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</si>
  <si>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</si>
  <si>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</si>
  <si>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</si>
  <si>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</si>
  <si>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</si>
  <si>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</si>
  <si>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</si>
  <si>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</si>
  <si>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</si>
  <si>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</si>
  <si>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</si>
  <si>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</si>
  <si>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</si>
  <si>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</si>
  <si>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</si>
  <si>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</si>
  <si>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</si>
  <si>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</si>
  <si>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</si>
  <si>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</si>
  <si>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</si>
  <si>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</si>
  <si>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</si>
  <si>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</si>
  <si>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</si>
  <si>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</si>
  <si>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</si>
  <si>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</si>
  <si>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</si>
  <si>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</si>
  <si>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</si>
  <si>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</si>
  <si>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</si>
  <si>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</si>
  <si>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</si>
  <si>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</si>
  <si>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</si>
  <si>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</si>
  <si>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</si>
  <si>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</si>
  <si>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</si>
  <si>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</si>
  <si>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</si>
  <si>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</si>
  <si>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</si>
  <si>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</si>
  <si>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</si>
  <si>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</si>
  <si>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</si>
  <si>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</si>
  <si>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</si>
  <si>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</si>
  <si>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</si>
  <si>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</si>
  <si>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</si>
  <si>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</si>
  <si>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</si>
  <si>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</si>
  <si>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</si>
  <si>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</si>
  <si>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</si>
  <si>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</si>
  <si>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</si>
  <si>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</si>
  <si>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</si>
  <si>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</si>
  <si>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</si>
  <si>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</si>
  <si>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</si>
  <si>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</si>
  <si>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</si>
  <si>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</si>
  <si>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</si>
  <si>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</si>
  <si>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</si>
  <si>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</si>
  <si>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</si>
  <si>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</si>
  <si>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</si>
  <si>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</si>
  <si>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</si>
  <si>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</si>
  <si>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</si>
  <si>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</si>
  <si>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</si>
  <si>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</si>
  <si>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</si>
  <si>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</si>
  <si>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</si>
  <si>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</si>
  <si>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</si>
  <si>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</si>
  <si>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</si>
  <si>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</si>
  <si>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</si>
  <si>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</si>
  <si>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</si>
  <si>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</si>
  <si>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</si>
  <si>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</si>
  <si>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</si>
  <si>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</si>
  <si>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</si>
  <si>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</si>
  <si>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</si>
  <si>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</si>
  <si>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</si>
  <si>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</si>
  <si>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</si>
  <si>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</si>
  <si>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</si>
  <si>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</si>
  <si>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</si>
  <si>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</si>
  <si>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</si>
  <si>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</si>
  <si>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</si>
  <si>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</si>
  <si>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</si>
  <si>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</si>
  <si>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</si>
  <si>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</si>
  <si>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</si>
  <si>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</si>
  <si>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</si>
  <si>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</si>
  <si>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</si>
  <si>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</si>
  <si>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</si>
  <si>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</si>
  <si>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</si>
  <si>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</si>
  <si>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</si>
  <si>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</si>
  <si>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</si>
  <si>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</si>
  <si>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</si>
  <si>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</si>
  <si>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</si>
  <si>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</si>
  <si>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</si>
  <si>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</si>
  <si>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</si>
  <si>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</si>
  <si>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</si>
  <si>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</si>
  <si>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</si>
  <si>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</si>
  <si>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</si>
  <si>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</si>
  <si>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</si>
  <si>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</si>
  <si>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</si>
  <si>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</si>
  <si>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</si>
  <si>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</si>
  <si>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</si>
  <si>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</si>
  <si>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</si>
  <si>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</si>
  <si>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</si>
  <si>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</si>
  <si>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</si>
  <si>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</si>
  <si>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</si>
  <si>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</si>
  <si>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</si>
  <si>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</si>
  <si>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</si>
  <si>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</si>
  <si>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</si>
  <si>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</si>
  <si>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</si>
  <si>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</si>
  <si>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</si>
  <si>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</si>
  <si>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</si>
  <si>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</si>
  <si>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</si>
  <si>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</si>
  <si>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</si>
  <si>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</si>
  <si>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</si>
  <si>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</si>
  <si>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</si>
  <si>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</si>
  <si>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</si>
  <si>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</si>
  <si>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</si>
  <si>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</si>
  <si>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</si>
  <si>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</si>
  <si>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</si>
  <si>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</si>
  <si>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</si>
  <si>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</si>
  <si>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</si>
  <si>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</si>
  <si>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</si>
  <si>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</si>
  <si>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</si>
  <si>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</si>
  <si>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</si>
  <si>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</si>
  <si>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</si>
  <si>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</si>
  <si>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</si>
  <si>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</si>
  <si>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</si>
  <si>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</si>
  <si>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</si>
  <si>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</si>
  <si>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</si>
  <si>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</si>
  <si>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</si>
  <si>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</si>
  <si>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</si>
  <si>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</si>
  <si>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</si>
  <si>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</si>
  <si>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</si>
  <si>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</si>
  <si>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</si>
  <si>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</si>
  <si>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</si>
  <si>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</si>
  <si>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</si>
  <si>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</si>
  <si>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</si>
  <si>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</si>
  <si>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</si>
  <si>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</si>
  <si>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</si>
  <si>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</si>
  <si>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</si>
  <si>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</si>
  <si>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</si>
  <si>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</si>
  <si>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</si>
  <si>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</si>
  <si>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</si>
  <si>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</si>
  <si>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</si>
  <si>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</si>
  <si>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</si>
  <si>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</si>
  <si>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</si>
  <si>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</si>
  <si>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</si>
  <si>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</si>
  <si>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</si>
  <si>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</si>
  <si>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</si>
  <si>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</si>
  <si>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</si>
  <si>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</si>
  <si>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</si>
  <si>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</si>
  <si>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</si>
  <si>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</si>
  <si>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</si>
  <si>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</si>
  <si>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</si>
  <si>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</si>
  <si>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</si>
  <si>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</si>
  <si>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</si>
  <si>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</si>
  <si>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</si>
  <si>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</si>
  <si>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</si>
  <si>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</si>
  <si>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</si>
  <si>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</si>
  <si>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</si>
  <si>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</si>
  <si>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</si>
  <si>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</si>
  <si>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</si>
  <si>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</si>
  <si>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</si>
  <si>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</si>
  <si>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</si>
  <si>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</si>
  <si>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</si>
  <si>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</si>
  <si>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</si>
  <si>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</si>
  <si>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</si>
  <si>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</si>
  <si>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</si>
  <si>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</si>
  <si>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</si>
  <si>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</si>
  <si>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</si>
  <si>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</si>
  <si>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</si>
  <si>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</si>
  <si>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</si>
  <si>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</si>
  <si>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</si>
  <si>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</si>
  <si>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</si>
  <si>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</si>
  <si>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</si>
  <si>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</si>
  <si>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</si>
  <si>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</si>
  <si>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</si>
  <si>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</si>
  <si>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</si>
  <si>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</si>
  <si>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</si>
  <si>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</si>
  <si>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</si>
  <si>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</si>
  <si>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</si>
  <si>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</si>
  <si>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</si>
  <si>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</si>
  <si>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</si>
  <si>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</si>
  <si>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</si>
  <si>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</si>
  <si>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</si>
  <si>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</si>
  <si>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</si>
  <si>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</si>
  <si>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</si>
  <si>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</si>
  <si>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</si>
  <si>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</si>
  <si>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</si>
  <si>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</si>
  <si>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</si>
  <si>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</si>
  <si>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</si>
  <si>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</si>
  <si>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</si>
  <si>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</si>
  <si>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</si>
  <si>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</si>
  <si>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</si>
  <si>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</si>
  <si>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</si>
  <si>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</si>
  <si>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</si>
  <si>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</si>
  <si>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</si>
  <si>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</si>
  <si>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</si>
  <si>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</si>
  <si>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</si>
  <si>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</si>
  <si>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</si>
  <si>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</si>
  <si>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</si>
  <si>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</si>
  <si>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</si>
  <si>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</si>
  <si>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</si>
  <si>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</si>
  <si>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</si>
  <si>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</si>
  <si>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</si>
  <si>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</si>
  <si>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</si>
  <si>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</si>
  <si>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</si>
  <si>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</si>
  <si>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</si>
  <si>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</si>
  <si>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</si>
  <si>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</si>
  <si>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</si>
  <si>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</si>
  <si>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</si>
  <si>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</si>
  <si>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</si>
  <si>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</si>
  <si>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</si>
  <si>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</si>
  <si>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</si>
  <si>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</si>
  <si>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</si>
  <si>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</si>
  <si>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</si>
  <si>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</si>
  <si>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</si>
  <si>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</si>
  <si>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</si>
  <si>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</si>
  <si>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</si>
  <si>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</si>
  <si>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</si>
  <si>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</si>
  <si>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</si>
  <si>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</si>
  <si>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</si>
  <si>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</si>
  <si>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</si>
  <si>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</si>
  <si>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</si>
  <si>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</si>
  <si>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</si>
  <si>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</si>
  <si>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</si>
  <si>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</si>
  <si>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</si>
  <si>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</si>
  <si>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</si>
  <si>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</si>
  <si>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</si>
  <si>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</si>
  <si>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</si>
  <si>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</si>
  <si>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</si>
  <si>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</si>
  <si>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</si>
  <si>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</si>
  <si>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</si>
  <si>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</si>
  <si>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</si>
  <si>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</si>
  <si>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</si>
  <si>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</si>
  <si>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</si>
  <si>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</si>
  <si>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</si>
  <si>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</si>
  <si>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</si>
  <si>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</si>
  <si>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</si>
  <si>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</si>
  <si>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</si>
  <si>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</si>
  <si>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</si>
  <si>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</si>
  <si>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</si>
  <si>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</si>
  <si>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</si>
  <si>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</si>
  <si>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</si>
  <si>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</si>
  <si>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</si>
  <si>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</si>
  <si>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</si>
  <si>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</si>
  <si>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</si>
  <si>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</si>
  <si>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</si>
  <si>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</si>
  <si>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</si>
  <si>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</si>
  <si>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</si>
  <si>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</si>
  <si>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</si>
  <si>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</si>
  <si>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</si>
  <si>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</si>
  <si>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</si>
  <si>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</si>
  <si>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</si>
  <si>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</si>
  <si>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</si>
  <si>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</si>
  <si>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</si>
  <si>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</si>
  <si>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</si>
  <si>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</si>
  <si>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</si>
  <si>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</si>
  <si>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</si>
  <si>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</si>
  <si>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</si>
  <si>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</si>
  <si>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</si>
  <si>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</si>
  <si>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</si>
  <si>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</si>
  <si>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</si>
  <si>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</si>
  <si>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</si>
  <si>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</si>
  <si>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</si>
  <si>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</si>
  <si>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</si>
  <si>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</si>
  <si>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</si>
  <si>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</si>
  <si>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</si>
  <si>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</si>
  <si>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</si>
  <si>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</si>
  <si>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</si>
  <si>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</si>
  <si>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</si>
  <si>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</si>
  <si>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</si>
  <si>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</si>
  <si>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</si>
  <si>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</si>
  <si>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</si>
  <si>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</si>
  <si>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</si>
  <si>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</si>
  <si>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</si>
  <si>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</si>
  <si>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</si>
  <si>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</si>
  <si>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</si>
  <si>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</si>
  <si>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</si>
  <si>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</si>
  <si>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</si>
  <si>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</si>
  <si>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</si>
  <si>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</si>
  <si>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</si>
  <si>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</si>
  <si>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</si>
  <si>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</si>
  <si>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</si>
  <si>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</si>
  <si>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</si>
  <si>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</si>
  <si>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</si>
  <si>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</si>
  <si>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</si>
  <si>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</si>
  <si>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</si>
  <si>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</si>
  <si>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</si>
  <si>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</si>
  <si>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</si>
  <si>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</si>
  <si>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</si>
  <si>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</si>
  <si>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</si>
  <si>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</si>
  <si>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</si>
  <si>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</si>
  <si>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</si>
  <si>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</si>
  <si>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</si>
  <si>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</si>
  <si>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</si>
  <si>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</si>
  <si>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</si>
  <si>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</si>
  <si>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</si>
  <si>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</si>
  <si>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</si>
  <si>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</si>
  <si>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</si>
  <si>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</si>
  <si>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</si>
  <si>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</si>
  <si>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</si>
  <si>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</si>
  <si>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</si>
  <si>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</si>
  <si>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</si>
  <si>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</si>
  <si>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</si>
  <si>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</si>
  <si>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</si>
  <si>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</si>
  <si>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</si>
  <si>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</si>
  <si>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</si>
  <si>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</si>
  <si>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</si>
  <si>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</si>
  <si>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</si>
  <si>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</si>
  <si>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</si>
  <si>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</si>
  <si>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</si>
  <si>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</si>
  <si>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</si>
  <si>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</si>
  <si>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</si>
  <si>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</si>
  <si>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</si>
  <si>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</si>
  <si>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</si>
  <si>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</si>
  <si>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</si>
  <si>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</si>
  <si>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</si>
  <si>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</si>
  <si>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</si>
  <si>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</si>
  <si>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</si>
  <si>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</si>
  <si>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</si>
  <si>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</si>
  <si>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</si>
  <si>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</si>
  <si>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</si>
  <si>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</si>
  <si>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</si>
  <si>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</si>
  <si>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</si>
  <si>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</si>
  <si>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</si>
  <si>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</si>
  <si>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</si>
  <si>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</si>
  <si>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</si>
  <si>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</si>
  <si>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</si>
  <si>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</si>
  <si>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</si>
  <si>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</si>
  <si>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</si>
  <si>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</si>
  <si>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</si>
  <si>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</si>
  <si>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</si>
  <si>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</si>
  <si>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</si>
  <si>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</si>
  <si>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</si>
  <si>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</si>
  <si>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</si>
  <si>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</si>
  <si>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</si>
  <si>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</si>
  <si>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</si>
  <si>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</si>
  <si>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</si>
  <si>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</si>
  <si>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</si>
  <si>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</si>
  <si>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</si>
  <si>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</si>
  <si>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</si>
  <si>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</si>
  <si>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</si>
  <si>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</si>
  <si>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</si>
  <si>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</si>
  <si>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</si>
  <si>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</si>
  <si>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</si>
  <si>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</si>
  <si>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</si>
  <si>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</si>
  <si>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</si>
  <si>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</si>
  <si>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</si>
  <si>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</si>
  <si>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</si>
  <si>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</si>
  <si>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</si>
  <si>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</si>
  <si>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</si>
  <si>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</si>
  <si>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</si>
  <si>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</si>
  <si>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</si>
  <si>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</si>
  <si>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</si>
  <si>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</si>
  <si>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</si>
  <si>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</si>
  <si>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</si>
  <si>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</si>
  <si>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</si>
  <si>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</si>
  <si>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</si>
  <si>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</si>
  <si>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</si>
  <si>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</si>
  <si>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</si>
  <si>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</si>
  <si>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</si>
  <si>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</si>
  <si>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</si>
  <si>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</si>
  <si>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</si>
  <si>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</si>
  <si>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</si>
  <si>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</si>
  <si>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</si>
  <si>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</si>
  <si>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</si>
  <si>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</si>
  <si>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</si>
  <si>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</si>
  <si>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</si>
  <si>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</si>
  <si>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</si>
  <si>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</si>
  <si>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</si>
  <si>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</si>
  <si>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</si>
  <si>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</si>
  <si>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</si>
  <si>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</si>
  <si>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</si>
  <si>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</si>
  <si>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</si>
  <si>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</si>
  <si>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</si>
  <si>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</si>
  <si>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</si>
  <si>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</si>
  <si>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</si>
  <si>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</si>
  <si>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</si>
  <si>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</si>
  <si>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</si>
  <si>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</si>
  <si>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</si>
  <si>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</si>
  <si>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</si>
  <si>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</si>
  <si>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</si>
  <si>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</si>
  <si>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</si>
  <si>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</si>
  <si>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</si>
  <si>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</si>
  <si>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</si>
  <si>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</si>
  <si>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</si>
  <si>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</si>
  <si>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</si>
  <si>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</si>
  <si>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</si>
  <si>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</si>
  <si>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</si>
  <si>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</si>
  <si>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</si>
  <si>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</si>
  <si>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</si>
  <si>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</si>
  <si>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</si>
  <si>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</si>
  <si>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</si>
  <si>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</si>
  <si>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</si>
  <si>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</si>
  <si>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</si>
  <si>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</si>
  <si>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</si>
  <si>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</si>
  <si>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</si>
  <si>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</si>
  <si>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</si>
  <si>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</si>
  <si>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</si>
  <si>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</si>
  <si>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</si>
  <si>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</si>
  <si>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</si>
  <si>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</si>
  <si>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</si>
  <si>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</si>
  <si>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</si>
  <si>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</si>
  <si>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</si>
  <si>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</si>
  <si>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</si>
  <si>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</si>
  <si>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</si>
  <si>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</si>
  <si>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</si>
  <si>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</si>
  <si>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</si>
  <si>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</si>
  <si>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</si>
  <si>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</si>
  <si>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</si>
  <si>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</si>
  <si>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</si>
  <si>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</si>
  <si>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</si>
  <si>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</si>
  <si>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</si>
  <si>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</si>
  <si>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</si>
  <si>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</si>
  <si>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</si>
  <si>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</si>
  <si>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</si>
  <si>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</si>
  <si>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</si>
  <si>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</si>
  <si>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</si>
  <si>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</si>
  <si>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</si>
  <si>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</si>
  <si>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</si>
  <si>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</si>
  <si>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</si>
  <si>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</si>
  <si>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</si>
  <si>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</si>
  <si>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</si>
  <si>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</si>
  <si>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</si>
  <si>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</si>
  <si>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</si>
  <si>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</si>
  <si>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</si>
  <si>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</si>
  <si>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</si>
  <si>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</si>
  <si>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</si>
  <si>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</si>
  <si>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</si>
  <si>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</si>
  <si>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</si>
  <si>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</si>
  <si>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</si>
  <si>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</si>
  <si>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</si>
  <si>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</si>
  <si>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</si>
  <si>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</si>
  <si>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</si>
  <si>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</si>
  <si>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</si>
  <si>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</si>
  <si>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</si>
  <si>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</si>
  <si>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</si>
  <si>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</si>
  <si>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</si>
  <si>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</si>
  <si>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</si>
  <si>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</si>
  <si>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</si>
  <si>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</si>
  <si>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</si>
  <si>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</si>
  <si>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</si>
  <si>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</si>
  <si>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</si>
  <si>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</si>
  <si>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</si>
  <si>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</si>
  <si>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</si>
  <si>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</si>
  <si>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</si>
  <si>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</si>
  <si>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</si>
  <si>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</si>
  <si>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</si>
  <si>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</si>
  <si>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</si>
  <si>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</si>
  <si>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</si>
  <si>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</si>
  <si>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</si>
  <si>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</si>
  <si>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</si>
  <si>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</si>
  <si>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</si>
  <si>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</si>
  <si>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</si>
  <si>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</si>
  <si>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</si>
  <si>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</si>
  <si>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</si>
  <si>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</si>
  <si>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</si>
  <si>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</si>
  <si>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</si>
  <si>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</si>
  <si>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</si>
  <si>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</si>
  <si>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</si>
  <si>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</si>
  <si>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</si>
  <si>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</si>
  <si>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</si>
  <si>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</si>
  <si>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</si>
  <si>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</si>
  <si>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</si>
  <si>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</si>
  <si>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</si>
  <si>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</si>
  <si>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</si>
  <si>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</si>
  <si>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</si>
  <si>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</si>
  <si>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</si>
  <si>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</si>
  <si>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</si>
  <si>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</si>
  <si>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</si>
  <si>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</si>
  <si>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</si>
  <si>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</si>
  <si>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</si>
  <si>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</si>
  <si>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</si>
  <si>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</si>
  <si>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</si>
  <si>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</si>
  <si>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</si>
  <si>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</si>
  <si>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</si>
  <si>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</si>
  <si>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</si>
  <si>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</si>
  <si>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</si>
  <si>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</si>
  <si>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</si>
  <si>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</si>
  <si>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</si>
  <si>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</si>
  <si>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</si>
  <si>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</si>
  <si>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</si>
  <si>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</si>
  <si>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</si>
  <si>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</si>
  <si>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</si>
  <si>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</si>
  <si>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</si>
  <si>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</si>
  <si>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</si>
  <si>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</si>
  <si>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</si>
  <si>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</si>
  <si>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</si>
  <si>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</si>
  <si>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</si>
  <si>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</si>
  <si>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</si>
  <si>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</si>
  <si>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</si>
  <si>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</si>
  <si>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</si>
  <si>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</si>
  <si>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</si>
  <si>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</si>
  <si>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</si>
  <si>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</si>
  <si>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</si>
  <si>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</si>
  <si>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</si>
  <si>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</si>
  <si>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</si>
  <si>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</si>
  <si>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</si>
  <si>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</si>
  <si>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</si>
  <si>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</si>
  <si>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</si>
  <si>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</si>
  <si>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</si>
  <si>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</si>
  <si>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</si>
  <si>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</si>
  <si>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</si>
  <si>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</si>
  <si>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</si>
  <si>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</si>
  <si>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</si>
  <si>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</si>
  <si>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</si>
  <si>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</si>
  <si>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</si>
  <si>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</si>
  <si>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</si>
  <si>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</si>
  <si>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</si>
  <si>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</si>
  <si>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</si>
  <si>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</si>
  <si>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</si>
  <si>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</si>
  <si>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</si>
  <si>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</si>
  <si>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</si>
  <si>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</si>
  <si>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</si>
  <si>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</si>
  <si>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</si>
  <si>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</si>
  <si>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</si>
  <si>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</si>
  <si>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</si>
  <si>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</si>
  <si>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</si>
  <si>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</si>
  <si>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</si>
  <si>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</si>
  <si>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</si>
  <si>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</si>
  <si>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</si>
  <si>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</si>
  <si>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</si>
  <si>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</si>
  <si>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</si>
  <si>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</si>
  <si>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</si>
  <si>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</si>
  <si>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</si>
  <si>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</si>
  <si>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</si>
  <si>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</si>
  <si>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</si>
  <si>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</si>
  <si>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</si>
  <si>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</si>
  <si>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</si>
  <si>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</si>
  <si>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</si>
  <si>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</si>
  <si>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</si>
  <si>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</si>
  <si>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</si>
  <si>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</si>
  <si>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</si>
  <si>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</si>
  <si>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</si>
  <si>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</si>
  <si>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</si>
  <si>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</si>
  <si>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</si>
  <si>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</si>
  <si>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</si>
  <si>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</si>
  <si>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</si>
  <si>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</si>
  <si>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</si>
  <si>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</si>
  <si>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</si>
  <si>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</si>
  <si>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</si>
  <si>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</si>
  <si>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</si>
  <si>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</si>
  <si>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</si>
  <si>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</si>
  <si>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</si>
  <si>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</si>
  <si>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</si>
  <si>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</si>
  <si>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</si>
  <si>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</si>
  <si>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</si>
  <si>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</si>
  <si>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</si>
  <si>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</si>
  <si>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</si>
  <si>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</si>
  <si>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</si>
  <si>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</si>
  <si>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</si>
  <si>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</si>
  <si>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</si>
  <si>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</si>
  <si>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</si>
  <si>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</si>
  <si>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</si>
  <si>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</si>
  <si>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</si>
  <si>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</si>
  <si>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</si>
  <si>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</si>
  <si>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</si>
  <si>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</si>
  <si>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</si>
  <si>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</si>
  <si>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</si>
  <si>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</si>
  <si>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</si>
  <si>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</si>
  <si>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</si>
  <si>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</si>
  <si>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</si>
  <si>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</si>
  <si>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</si>
  <si>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</si>
  <si>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</si>
  <si>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</si>
  <si>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</si>
  <si>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</si>
  <si>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</si>
  <si>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</si>
  <si>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</si>
  <si>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</si>
  <si>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</si>
  <si>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</si>
  <si>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</si>
  <si>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</si>
  <si>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</si>
  <si>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</si>
  <si>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</si>
  <si>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</si>
  <si>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</si>
  <si>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</si>
  <si>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</si>
  <si>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</si>
  <si>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</si>
  <si>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</si>
  <si>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</si>
  <si>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</si>
  <si>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</si>
  <si>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</si>
  <si>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</si>
  <si>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</si>
  <si>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</si>
  <si>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</si>
  <si>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</si>
  <si>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</si>
  <si>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</si>
  <si>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</si>
  <si>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</si>
  <si>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</si>
  <si>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</si>
  <si>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</si>
  <si>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</si>
  <si>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</si>
  <si>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</si>
  <si>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</si>
  <si>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</si>
  <si>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</si>
  <si>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</si>
  <si>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</si>
  <si>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</si>
  <si>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</si>
  <si>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</si>
  <si>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</si>
  <si>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</si>
  <si>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</si>
  <si>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</si>
  <si>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</si>
  <si>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</si>
  <si>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</si>
  <si>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</si>
  <si>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</si>
  <si>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</si>
  <si>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</si>
  <si>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</si>
  <si>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</si>
  <si>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</si>
  <si>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</si>
  <si>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</si>
  <si>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</si>
  <si>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</si>
  <si>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</si>
  <si>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</si>
  <si>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</si>
  <si>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</si>
  <si>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</si>
  <si>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</si>
  <si>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</si>
  <si>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</si>
  <si>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</si>
  <si>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</si>
  <si>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</si>
  <si>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</si>
  <si>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</si>
  <si>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</si>
  <si>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</si>
  <si>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</si>
  <si>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</si>
  <si>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</si>
  <si>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</si>
  <si>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</si>
  <si>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</si>
  <si>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</si>
  <si>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</si>
  <si>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</si>
  <si>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</si>
  <si>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</si>
  <si>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</si>
  <si>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</si>
  <si>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</si>
  <si>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</si>
  <si>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</si>
  <si>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</si>
  <si>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</si>
  <si>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</si>
  <si>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</si>
  <si>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</si>
  <si>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</si>
  <si>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</si>
  <si>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</si>
  <si>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</si>
  <si>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</si>
  <si>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</si>
  <si>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</si>
  <si>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</si>
  <si>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</si>
  <si>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</si>
  <si>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</si>
  <si>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</si>
  <si>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</si>
  <si>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</si>
  <si>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</si>
  <si>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</si>
  <si>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</si>
  <si>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</si>
  <si>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</si>
  <si>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</si>
  <si>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</si>
  <si>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</si>
  <si>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</si>
  <si>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</si>
  <si>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</si>
  <si>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</si>
  <si>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</si>
  <si>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</si>
  <si>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</si>
  <si>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</si>
  <si>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</si>
  <si>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</si>
  <si>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</si>
  <si>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</si>
  <si>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</si>
  <si>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</si>
  <si>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</si>
  <si>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</si>
  <si>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</si>
  <si>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</si>
  <si>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</si>
  <si>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</si>
  <si>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</si>
  <si>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</si>
  <si>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</si>
  <si>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</si>
  <si>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</si>
  <si>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</si>
  <si>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</si>
  <si>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</si>
  <si>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</si>
  <si>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</si>
  <si>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</si>
  <si>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</si>
  <si>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</si>
  <si>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</si>
  <si>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</si>
  <si>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</si>
  <si>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</si>
  <si>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</si>
  <si>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</si>
  <si>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</si>
  <si>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</si>
  <si>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</si>
  <si>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</si>
  <si>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</si>
  <si>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</si>
  <si>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</si>
  <si>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</si>
  <si>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</si>
  <si>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</si>
  <si>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</si>
  <si>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</si>
  <si>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</si>
  <si>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</si>
  <si>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</si>
  <si>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</si>
  <si>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</si>
  <si>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</si>
  <si>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</si>
  <si>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</si>
  <si>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</si>
  <si>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</si>
  <si>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</si>
  <si>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</si>
  <si>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</si>
  <si>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</si>
  <si>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</si>
  <si>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</si>
  <si>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</si>
  <si>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</si>
  <si>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</si>
  <si>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</si>
  <si>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</si>
  <si>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</si>
  <si>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</si>
  <si>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</si>
  <si>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</si>
  <si>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</si>
  <si>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</si>
  <si>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</si>
  <si>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</si>
  <si>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</si>
  <si>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</si>
  <si>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</si>
  <si>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</si>
  <si>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</si>
  <si>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</si>
  <si>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</si>
  <si>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</si>
  <si>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</si>
  <si>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</si>
  <si>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</si>
  <si>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</si>
  <si>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</si>
  <si>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</si>
  <si>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</si>
  <si>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</si>
  <si>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</si>
  <si>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</si>
  <si>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</si>
  <si>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</si>
  <si>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</si>
  <si>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</si>
  <si>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</si>
  <si>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</si>
  <si>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</si>
  <si>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</si>
  <si>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</si>
  <si>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</si>
  <si>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</si>
  <si>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</si>
  <si>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</si>
  <si>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</si>
  <si>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</si>
  <si>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</si>
  <si>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</si>
  <si>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</si>
  <si>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</si>
  <si>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</si>
  <si>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</si>
  <si>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</si>
  <si>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</si>
  <si>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</si>
  <si>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</si>
  <si>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</si>
  <si>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</si>
  <si>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</si>
  <si>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</si>
  <si>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</si>
  <si>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</si>
  <si>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</si>
  <si>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</si>
  <si>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</si>
  <si>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</si>
  <si>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</si>
  <si>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</si>
  <si>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</si>
  <si>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</si>
  <si>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</si>
  <si>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</si>
  <si>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</si>
  <si>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</si>
  <si>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</si>
  <si>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</si>
  <si>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</si>
  <si>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</si>
  <si>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</si>
  <si>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</si>
  <si>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</si>
  <si>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</si>
  <si>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</si>
  <si>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</si>
  <si>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</si>
  <si>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</si>
  <si>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</si>
  <si>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</si>
  <si>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</si>
  <si>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</si>
  <si>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</si>
  <si>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</si>
  <si>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</si>
  <si>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</si>
  <si>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</si>
  <si>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</si>
  <si>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</si>
  <si>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</si>
  <si>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</si>
  <si>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</si>
  <si>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</si>
  <si>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</si>
  <si>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</si>
  <si>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</si>
  <si>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</si>
  <si>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</si>
  <si>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</si>
  <si>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</si>
  <si>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</si>
  <si>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</si>
  <si>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</si>
  <si>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</si>
  <si>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</si>
  <si>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</si>
  <si>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</si>
  <si>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</si>
  <si>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</si>
  <si>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</si>
  <si>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</si>
  <si>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</si>
  <si>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</si>
  <si>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</si>
  <si>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</si>
  <si>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</si>
  <si>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</si>
  <si>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</si>
  <si>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</si>
  <si>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</si>
  <si>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</si>
  <si>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</si>
  <si>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</si>
  <si>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</si>
  <si>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</si>
  <si>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</si>
  <si>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</si>
  <si>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</si>
  <si>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</si>
  <si>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</si>
  <si>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</si>
  <si>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</si>
  <si>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</si>
  <si>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</si>
  <si>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</si>
  <si>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</si>
  <si>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</si>
  <si>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</si>
  <si>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</si>
  <si>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</si>
  <si>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</si>
  <si>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</si>
  <si>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</si>
  <si>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</si>
  <si>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</si>
  <si>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</si>
  <si>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</si>
  <si>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</si>
  <si>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</si>
  <si>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</si>
  <si>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</si>
  <si>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</si>
  <si>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</si>
  <si>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</si>
  <si>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</si>
  <si>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</si>
  <si>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</si>
  <si>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</si>
  <si>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</si>
  <si>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</si>
  <si>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</si>
  <si>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</si>
  <si>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</si>
  <si>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</si>
  <si>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</si>
  <si>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</si>
  <si>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</si>
  <si>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</si>
  <si>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</si>
  <si>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</si>
  <si>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</si>
  <si>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</si>
  <si>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</si>
  <si>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</si>
  <si>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</si>
  <si>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</si>
  <si>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</si>
  <si>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</si>
  <si>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</si>
  <si>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</si>
  <si>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</si>
  <si>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</si>
  <si>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</si>
  <si>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</si>
  <si>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</si>
  <si>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</si>
  <si>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</si>
  <si>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</si>
  <si>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</si>
  <si>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</si>
  <si>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</si>
  <si>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</si>
  <si>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</si>
  <si>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</si>
  <si>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</si>
  <si>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</si>
  <si>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</si>
  <si>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</si>
  <si>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</si>
  <si>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</si>
  <si>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</si>
  <si>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</si>
  <si>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</si>
  <si>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</si>
  <si>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</si>
  <si>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</si>
  <si>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</si>
  <si>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</si>
  <si>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</si>
  <si>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</si>
  <si>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</si>
  <si>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</si>
  <si>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</si>
  <si>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</si>
  <si>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</si>
  <si>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</si>
  <si>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</si>
  <si>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</si>
  <si>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</si>
  <si>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</si>
  <si>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</si>
  <si>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</si>
  <si>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</si>
  <si>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</si>
  <si>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</si>
  <si>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</si>
  <si>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</si>
  <si>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</si>
  <si>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</si>
  <si>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</si>
  <si>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</si>
  <si>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</si>
  <si>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</si>
  <si>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</si>
  <si>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</si>
  <si>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</si>
  <si>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</si>
  <si>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</si>
  <si>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</si>
  <si>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</si>
  <si>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</si>
  <si>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</si>
  <si>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</si>
  <si>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</si>
  <si>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</si>
  <si>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</si>
  <si>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</si>
  <si>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</si>
  <si>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</si>
  <si>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</si>
  <si>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</si>
  <si>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</si>
  <si>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</si>
  <si>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</si>
  <si>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</si>
  <si>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</si>
  <si>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</si>
  <si>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</si>
  <si>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</si>
  <si>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</si>
  <si>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</si>
  <si>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</si>
  <si>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</si>
  <si>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</si>
  <si>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</si>
  <si>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</si>
  <si>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</si>
  <si>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</si>
  <si>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</si>
  <si>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</si>
  <si>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</si>
  <si>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</si>
  <si>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</si>
  <si>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</si>
  <si>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</si>
  <si>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</si>
  <si>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</si>
  <si>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</si>
  <si>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</si>
  <si>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</si>
  <si>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</si>
  <si>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</si>
  <si>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</si>
  <si>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</si>
  <si>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</si>
  <si>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</si>
  <si>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</si>
  <si>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</si>
  <si>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</si>
  <si>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</si>
  <si>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</si>
  <si>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</si>
  <si>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</si>
  <si>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</si>
  <si>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</si>
  <si>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</si>
  <si>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</si>
  <si>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</si>
  <si>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</si>
  <si>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</si>
  <si>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</si>
  <si>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</si>
  <si>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</si>
  <si>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</si>
  <si>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</si>
  <si>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</si>
  <si>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</si>
  <si>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</si>
  <si>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</si>
  <si>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</si>
  <si>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</si>
  <si>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</si>
  <si>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</si>
  <si>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</si>
  <si>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</si>
  <si>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</si>
  <si>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</si>
  <si>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</si>
  <si>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</si>
  <si>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</si>
  <si>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</si>
  <si>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</si>
  <si>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</si>
  <si>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</si>
  <si>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</si>
  <si>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</si>
  <si>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</si>
  <si>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</si>
  <si>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</si>
  <si>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</si>
  <si>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</si>
  <si>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</si>
  <si>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</si>
  <si>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</si>
  <si>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</si>
  <si>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</si>
  <si>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</si>
  <si>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</si>
  <si>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</si>
  <si>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</si>
  <si>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</si>
  <si>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</si>
  <si>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</si>
  <si>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</si>
  <si>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</si>
  <si>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</si>
  <si>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</si>
  <si>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</si>
  <si>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</si>
  <si>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</si>
  <si>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</si>
  <si>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</si>
  <si>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</si>
  <si>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</si>
  <si>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</si>
  <si>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</si>
  <si>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</si>
  <si>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</si>
  <si>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</si>
  <si>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</si>
  <si>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</si>
  <si>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</si>
  <si>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</si>
  <si>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</si>
  <si>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</si>
  <si>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</si>
  <si>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</si>
  <si>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</si>
  <si>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</si>
  <si>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</si>
  <si>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</si>
  <si>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</si>
  <si>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</si>
  <si>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</si>
  <si>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</si>
  <si>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</si>
  <si>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</si>
  <si>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</si>
  <si>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</si>
  <si>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</si>
  <si>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</si>
  <si>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</si>
  <si>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</si>
  <si>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</si>
  <si>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</si>
  <si>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</si>
  <si>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</si>
  <si>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</si>
  <si>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</si>
  <si>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</si>
  <si>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</si>
  <si>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</si>
  <si>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</si>
  <si>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</si>
  <si>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</si>
  <si>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</si>
  <si>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</si>
  <si>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</si>
  <si>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</si>
  <si>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</si>
  <si>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</si>
  <si>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</si>
  <si>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</si>
  <si>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</si>
  <si>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</si>
  <si>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</si>
  <si>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</si>
  <si>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</si>
  <si>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</si>
  <si>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</si>
  <si>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</si>
  <si>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</si>
  <si>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</si>
  <si>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</si>
  <si>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</si>
  <si>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</si>
  <si>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</si>
  <si>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</si>
  <si>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</si>
  <si>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</si>
  <si>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</si>
  <si>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</si>
  <si>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</si>
  <si>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</si>
  <si>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</si>
  <si>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</si>
  <si>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</si>
  <si>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</si>
  <si>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</si>
  <si>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</si>
  <si>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</si>
  <si>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</si>
  <si>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</si>
  <si>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</si>
  <si>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</si>
  <si>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</si>
  <si>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</si>
  <si>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</si>
  <si>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</si>
  <si>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</si>
  <si>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</si>
  <si>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</si>
  <si>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</si>
  <si>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</si>
  <si>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</si>
  <si>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</si>
  <si>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</si>
  <si>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</si>
  <si>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</si>
  <si>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</si>
  <si>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</si>
  <si>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</si>
  <si>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</si>
  <si>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</si>
  <si>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</si>
  <si>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</si>
  <si>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</si>
  <si>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</si>
  <si>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</si>
  <si>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</si>
  <si>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</si>
  <si>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</si>
  <si>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</si>
  <si>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</si>
  <si>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</si>
  <si>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</si>
  <si>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</si>
  <si>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</si>
  <si>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</si>
  <si>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</si>
  <si>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</si>
  <si>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</si>
  <si>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</si>
  <si>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</si>
  <si>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</si>
  <si>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</si>
  <si>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</si>
  <si>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</si>
  <si>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</si>
  <si>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</si>
  <si>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</si>
  <si>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</si>
  <si>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</si>
  <si>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</si>
  <si>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</si>
  <si>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</si>
  <si>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</si>
  <si>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</si>
  <si>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</si>
  <si>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</si>
  <si>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</si>
  <si>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</si>
  <si>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</si>
  <si>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</si>
  <si>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</si>
  <si>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</si>
  <si>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</si>
  <si>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</si>
  <si>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</si>
  <si>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</si>
  <si>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</si>
  <si>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</si>
  <si>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</si>
  <si>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</si>
  <si>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</si>
  <si>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</si>
  <si>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</si>
  <si>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</si>
  <si>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</si>
  <si>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</si>
  <si>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</si>
  <si>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</si>
  <si>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</si>
  <si>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</si>
  <si>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</si>
  <si>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</si>
  <si>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</si>
  <si>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</si>
  <si>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</si>
  <si>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</si>
  <si>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</si>
  <si>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</si>
  <si>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</si>
  <si>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</si>
  <si>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</si>
  <si>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</si>
  <si>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</si>
  <si>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</si>
  <si>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</si>
  <si>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</si>
  <si>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</si>
  <si>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</si>
  <si>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</si>
  <si>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</si>
  <si>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</si>
  <si>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</si>
  <si>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</si>
  <si>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</si>
  <si>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</si>
  <si>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</si>
  <si>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</si>
  <si>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</si>
  <si>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</si>
  <si>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</si>
  <si>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</si>
  <si>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</si>
  <si>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</si>
  <si>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</si>
  <si>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</si>
  <si>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</si>
  <si>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</si>
  <si>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</si>
  <si>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</si>
  <si>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</si>
  <si>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</si>
  <si>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</si>
  <si>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</si>
  <si>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</si>
  <si>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</si>
  <si>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</si>
  <si>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</si>
  <si>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</si>
  <si>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</si>
  <si>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</si>
  <si>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</si>
  <si>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</si>
  <si>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</si>
  <si>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</si>
  <si>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</si>
  <si>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</si>
  <si>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</si>
  <si>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</si>
  <si>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</si>
  <si>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</si>
  <si>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</si>
  <si>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</si>
  <si>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</si>
  <si>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</si>
  <si>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</si>
  <si>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</si>
  <si>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</si>
  <si>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</si>
  <si>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</si>
  <si>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</si>
  <si>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</si>
  <si>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</si>
  <si>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</si>
  <si>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</si>
  <si>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</si>
  <si>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</si>
  <si>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</si>
  <si>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</si>
  <si>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</si>
  <si>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</si>
  <si>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</si>
  <si>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</si>
  <si>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</si>
  <si>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</si>
  <si>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</si>
  <si>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</si>
  <si>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</si>
  <si>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</si>
  <si>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</si>
  <si>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</si>
  <si>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</si>
  <si>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</si>
  <si>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</si>
  <si>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</si>
  <si>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</si>
  <si>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</si>
  <si>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</si>
  <si>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</si>
  <si>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</si>
  <si>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</si>
  <si>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</si>
  <si>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</si>
  <si>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</si>
  <si>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</si>
  <si>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</si>
  <si>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</si>
  <si>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</si>
  <si>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</si>
  <si>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</si>
  <si>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</si>
  <si>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</si>
  <si>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</si>
  <si>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</si>
  <si>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</si>
  <si>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</si>
  <si>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</si>
  <si>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</si>
  <si>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</si>
  <si>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</si>
  <si>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</si>
  <si>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</si>
  <si>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</si>
  <si>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</si>
  <si>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</si>
  <si>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</si>
  <si>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</si>
  <si>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</si>
  <si>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</si>
  <si>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</si>
  <si>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</si>
  <si>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</si>
  <si>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</si>
  <si>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</si>
  <si>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</si>
  <si>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</si>
  <si>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</si>
  <si>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</si>
  <si>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</si>
  <si>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</si>
  <si>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</si>
  <si>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</si>
  <si>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</si>
  <si>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</si>
  <si>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</si>
  <si>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</si>
  <si>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</si>
  <si>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</si>
  <si>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</si>
  <si>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</si>
  <si>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</si>
  <si>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</si>
  <si>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</si>
  <si>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</si>
  <si>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</si>
  <si>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</si>
  <si>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</si>
  <si>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</si>
  <si>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</si>
  <si>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</si>
  <si>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</si>
  <si>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</si>
  <si>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</si>
  <si>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</si>
  <si>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</si>
  <si>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</si>
  <si>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</si>
  <si>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</si>
  <si>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</si>
  <si>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</si>
  <si>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</si>
  <si>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</si>
  <si>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</si>
  <si>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</si>
  <si>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</si>
  <si>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</si>
  <si>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</si>
  <si>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</si>
  <si>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</si>
  <si>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</si>
  <si>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</si>
  <si>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</si>
  <si>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</si>
  <si>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</si>
  <si>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</si>
  <si>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</si>
  <si>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</si>
  <si>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</si>
  <si>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</si>
  <si>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</si>
  <si>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</si>
  <si>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</si>
  <si>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</si>
  <si>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</si>
  <si>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</si>
  <si>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</si>
  <si>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</si>
  <si>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</si>
  <si>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</si>
  <si>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</si>
  <si>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</si>
  <si>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</si>
  <si>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</si>
  <si>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</si>
  <si>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</si>
  <si>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</si>
  <si>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</si>
  <si>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</si>
  <si>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</si>
  <si>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</si>
  <si>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</si>
  <si>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</si>
  <si>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</si>
  <si>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</si>
  <si>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</si>
  <si>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</si>
  <si>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</si>
  <si>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</si>
  <si>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</si>
  <si>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</si>
  <si>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</si>
  <si>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</si>
  <si>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</si>
  <si>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</si>
  <si>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</si>
  <si>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</si>
  <si>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</si>
  <si>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</si>
  <si>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</si>
  <si>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</si>
  <si>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</si>
  <si>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</si>
  <si>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</si>
  <si>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</si>
  <si>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</si>
  <si>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</si>
  <si>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</si>
  <si>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</si>
  <si>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</si>
  <si>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</si>
  <si>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</si>
  <si>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</si>
  <si>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</si>
  <si>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</si>
  <si>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</si>
  <si>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</si>
  <si>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</si>
  <si>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</si>
  <si>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</si>
  <si>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</si>
  <si>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</si>
  <si>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</si>
  <si>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</si>
  <si>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</si>
  <si>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</si>
  <si>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</si>
  <si>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</si>
  <si>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</si>
  <si>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</si>
  <si>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</si>
  <si>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</si>
  <si>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</si>
  <si>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</si>
  <si>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</si>
  <si>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</si>
  <si>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</si>
  <si>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</si>
  <si>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</si>
  <si>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</si>
  <si>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</si>
  <si>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</si>
  <si>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</si>
  <si>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</si>
  <si>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</si>
  <si>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</si>
  <si>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</si>
  <si>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</si>
  <si>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</si>
  <si>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</si>
  <si>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</si>
  <si>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</si>
  <si>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</si>
  <si>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</si>
  <si>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</si>
  <si>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</si>
  <si>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</si>
  <si>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</si>
  <si>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</si>
  <si>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</si>
  <si>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</si>
  <si>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</si>
  <si>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</si>
  <si>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</si>
  <si>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</si>
  <si>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</si>
  <si>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</si>
  <si>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</si>
  <si>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</si>
  <si>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</si>
  <si>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</si>
  <si>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</si>
  <si>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</si>
  <si>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</si>
  <si>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</si>
  <si>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</si>
  <si>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</si>
  <si>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</si>
  <si>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</si>
  <si>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</si>
  <si>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</si>
  <si>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</si>
  <si>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</si>
  <si>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</si>
  <si>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</si>
  <si>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</si>
  <si>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</si>
  <si>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</si>
  <si>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</si>
  <si>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</si>
  <si>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</si>
  <si>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</si>
  <si>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</si>
  <si>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</si>
  <si>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</si>
  <si>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</si>
  <si>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</si>
  <si>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</si>
  <si>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</si>
  <si>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</si>
  <si>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</si>
  <si>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</si>
  <si>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</si>
  <si>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</si>
  <si>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</si>
  <si>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</si>
  <si>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</si>
  <si>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</si>
  <si>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</si>
  <si>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</si>
  <si>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</si>
  <si>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</si>
  <si>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</si>
  <si>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</si>
  <si>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</si>
  <si>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</si>
  <si>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</si>
  <si>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</si>
  <si>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</si>
  <si>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</si>
  <si>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</si>
  <si>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</si>
  <si>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</si>
  <si>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</si>
  <si>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</si>
  <si>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</si>
  <si>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</si>
  <si>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</si>
  <si>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</si>
  <si>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</si>
  <si>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</si>
  <si>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</si>
  <si>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</si>
  <si>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</si>
  <si>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</si>
  <si>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</si>
  <si>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</si>
  <si>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</si>
  <si>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</si>
  <si>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</si>
  <si>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</si>
  <si>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</si>
  <si>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</si>
  <si>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</si>
  <si>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</si>
  <si>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</si>
  <si>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</si>
  <si>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</si>
  <si>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</si>
  <si>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</si>
  <si>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</si>
  <si>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</si>
  <si>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</si>
  <si>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</si>
  <si>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</si>
  <si>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</si>
  <si>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</si>
  <si>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</si>
  <si>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</si>
  <si>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</si>
  <si>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</si>
  <si>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</si>
  <si>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</si>
  <si>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</si>
  <si>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</si>
  <si>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</si>
  <si>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</si>
  <si>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</si>
  <si>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</si>
  <si>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</si>
  <si>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</si>
  <si>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</si>
  <si>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</si>
  <si>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</si>
  <si>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</si>
  <si>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</si>
  <si>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</si>
  <si>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</si>
  <si>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</si>
  <si>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</si>
  <si>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</si>
  <si>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</si>
  <si>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</si>
  <si>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</si>
  <si>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</si>
  <si>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</si>
  <si>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</si>
  <si>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</si>
  <si>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</si>
  <si>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</si>
  <si>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</si>
  <si>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</si>
  <si>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</si>
  <si>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</si>
  <si>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</si>
  <si>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</si>
  <si>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</si>
  <si>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</si>
  <si>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</si>
  <si>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</si>
  <si>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</si>
  <si>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</si>
  <si>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</si>
  <si>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</si>
  <si>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</si>
  <si>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</si>
  <si>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</si>
  <si>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</si>
  <si>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</si>
  <si>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</si>
  <si>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</si>
  <si>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</si>
  <si>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</si>
  <si>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</si>
  <si>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</si>
  <si>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</si>
  <si>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</si>
  <si>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</si>
  <si>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</si>
  <si>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</si>
  <si>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</si>
  <si>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</si>
  <si>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</si>
  <si>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</si>
  <si>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</si>
  <si>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</si>
  <si>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</si>
  <si>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</si>
  <si>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</si>
  <si>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</si>
  <si>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</si>
  <si>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</si>
  <si>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</si>
  <si>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</si>
  <si>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</si>
  <si>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</si>
  <si>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</si>
  <si>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</si>
  <si>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</si>
  <si>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</si>
  <si>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</si>
  <si>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</si>
  <si>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</si>
  <si>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</si>
  <si>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</si>
  <si>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</si>
  <si>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</si>
  <si>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</si>
  <si>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</si>
  <si>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</si>
  <si>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</si>
  <si>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</si>
  <si>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</si>
  <si>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</si>
  <si>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</si>
  <si>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</si>
  <si>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</si>
  <si>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</si>
  <si>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</si>
  <si>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</si>
  <si>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</si>
  <si>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</si>
  <si>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</si>
  <si>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</si>
  <si>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</si>
  <si>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</si>
  <si>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</si>
  <si>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</si>
  <si>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</si>
  <si>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</si>
  <si>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</si>
  <si>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</si>
  <si>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</si>
  <si>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</si>
  <si>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</si>
  <si>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</si>
  <si>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</si>
  <si>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</si>
  <si>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</si>
  <si>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</si>
  <si>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</si>
  <si>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</si>
  <si>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</si>
  <si>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</si>
  <si>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</si>
  <si>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</si>
  <si>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</si>
  <si>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</si>
  <si>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</si>
  <si>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</si>
  <si>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</si>
  <si>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</si>
  <si>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</si>
  <si>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</si>
  <si>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</si>
  <si>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</si>
  <si>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</si>
  <si>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</si>
  <si>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</si>
  <si>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</si>
  <si>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</si>
  <si>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</si>
  <si>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</si>
  <si>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</si>
  <si>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</si>
  <si>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</si>
  <si>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</si>
  <si>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</si>
  <si>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</si>
  <si>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</si>
  <si>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</si>
  <si>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</si>
  <si>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</si>
  <si>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</si>
  <si>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</si>
  <si>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</si>
  <si>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</si>
  <si>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</si>
  <si>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</si>
  <si>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</si>
  <si>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</si>
  <si>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</si>
  <si>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</si>
  <si>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</si>
  <si>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</si>
  <si>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</si>
  <si>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</si>
  <si>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</si>
  <si>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</si>
  <si>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</si>
  <si>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</si>
  <si>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</si>
  <si>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</si>
  <si>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</si>
  <si>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</si>
  <si>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</si>
  <si>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</si>
  <si>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</si>
  <si>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</si>
  <si>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</si>
  <si>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</si>
  <si>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</si>
  <si>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</si>
  <si>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</si>
  <si>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</si>
  <si>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</si>
  <si>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</si>
  <si>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</si>
  <si>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</si>
  <si>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</si>
  <si>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</si>
  <si>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</si>
  <si>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</si>
  <si>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</si>
  <si>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</si>
  <si>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</si>
  <si>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</si>
  <si>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</si>
  <si>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</si>
  <si>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</si>
  <si>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</si>
  <si>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</si>
  <si>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</si>
  <si>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</si>
  <si>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</si>
  <si>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</si>
  <si>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</si>
  <si>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</si>
  <si>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</si>
  <si>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</si>
  <si>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</si>
  <si>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</si>
  <si>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</si>
  <si>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</si>
  <si>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</si>
  <si>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</si>
  <si>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</si>
  <si>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</si>
  <si>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</si>
  <si>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</si>
  <si>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</si>
  <si>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</si>
  <si>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</si>
  <si>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</si>
  <si>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</si>
  <si>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</si>
  <si>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</si>
  <si>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</si>
  <si>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</si>
  <si>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</si>
  <si>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</si>
  <si>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</si>
  <si>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</si>
  <si>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</si>
  <si>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</si>
  <si>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</si>
  <si>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</si>
  <si>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</si>
  <si>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</si>
  <si>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</si>
  <si>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</si>
  <si>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</si>
  <si>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</si>
  <si>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</si>
  <si>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</si>
  <si>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</si>
  <si>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</si>
  <si>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</si>
  <si>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</si>
  <si>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</si>
  <si>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</si>
  <si>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</si>
  <si>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</si>
  <si>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</si>
  <si>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</si>
  <si>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</si>
  <si>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</si>
  <si>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</si>
  <si>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</si>
  <si>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</si>
  <si>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</si>
  <si>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</si>
  <si>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</si>
  <si>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</si>
  <si>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</si>
  <si>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</si>
  <si>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</si>
  <si>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</si>
  <si>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</si>
  <si>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</si>
  <si>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</si>
  <si>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</si>
  <si>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</si>
  <si>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</si>
  <si>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</si>
  <si>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</si>
  <si>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</si>
  <si>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</si>
  <si>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</si>
  <si>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</si>
  <si>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</si>
  <si>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</si>
  <si>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</si>
  <si>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</si>
  <si>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</si>
  <si>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</si>
  <si>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</si>
  <si>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</si>
  <si>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</si>
  <si>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</si>
  <si>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</si>
  <si>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</si>
  <si>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</si>
  <si>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</si>
  <si>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</si>
  <si>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</si>
  <si>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</si>
  <si>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</si>
  <si>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</si>
  <si>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</si>
  <si>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</si>
  <si>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</si>
  <si>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</si>
  <si>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</si>
  <si>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</si>
  <si>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</si>
  <si>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</si>
  <si>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</si>
  <si>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</si>
  <si>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</si>
  <si>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</si>
  <si>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</si>
  <si>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</si>
  <si>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</si>
  <si>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</si>
  <si>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</si>
  <si>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</si>
  <si>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</si>
  <si>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</si>
  <si>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</si>
  <si>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</si>
  <si>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</si>
  <si>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</si>
  <si>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</si>
  <si>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</si>
  <si>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</si>
  <si>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</si>
  <si>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</si>
  <si>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</si>
  <si>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</si>
  <si>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</si>
  <si>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</si>
  <si>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</si>
  <si>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</si>
  <si>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</si>
  <si>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</si>
  <si>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</si>
  <si>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</si>
  <si>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</si>
  <si>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</si>
  <si>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</si>
  <si>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</si>
  <si>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</si>
  <si>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</si>
  <si>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</si>
  <si>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</si>
  <si>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</si>
  <si>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</si>
  <si>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</si>
  <si>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</si>
  <si>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</si>
  <si>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</si>
  <si>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</si>
  <si>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</si>
  <si>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</si>
  <si>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</si>
  <si>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</si>
  <si>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</si>
  <si>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</si>
  <si>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</si>
  <si>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</si>
  <si>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</si>
  <si>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</si>
  <si>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</si>
  <si>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</si>
  <si>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</si>
  <si>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</si>
  <si>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</si>
  <si>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</si>
  <si>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</si>
  <si>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</si>
  <si>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</si>
  <si>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</si>
  <si>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</si>
  <si>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</si>
  <si>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</si>
  <si>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</si>
  <si>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</si>
  <si>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</si>
  <si>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</si>
  <si>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</si>
  <si>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</si>
  <si>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</si>
  <si>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</si>
  <si>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</si>
  <si>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</si>
  <si>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</si>
  <si>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</si>
  <si>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</si>
  <si>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</si>
  <si>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</si>
  <si>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</si>
  <si>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</si>
  <si>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</si>
  <si>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</si>
  <si>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</si>
  <si>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</si>
  <si>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</si>
  <si>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</si>
  <si>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</si>
  <si>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</si>
  <si>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</si>
  <si>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</si>
  <si>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</si>
  <si>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</si>
  <si>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</si>
  <si>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</si>
  <si>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</si>
  <si>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</si>
  <si>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</si>
  <si>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</si>
  <si>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</si>
  <si>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</si>
  <si>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</si>
  <si>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</si>
  <si>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</si>
  <si>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</si>
  <si>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</si>
  <si>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</si>
  <si>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</si>
  <si>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</si>
  <si>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</si>
  <si>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</si>
  <si>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</si>
  <si>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</si>
  <si>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</si>
  <si>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</si>
  <si>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</si>
  <si>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</si>
  <si>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</si>
  <si>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</si>
  <si>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</si>
  <si>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</si>
  <si>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</si>
  <si>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</si>
  <si>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</si>
  <si>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</si>
  <si>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</si>
  <si>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</si>
  <si>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</si>
  <si>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</si>
  <si>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</si>
  <si>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</si>
  <si>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</si>
  <si>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</si>
  <si>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</si>
  <si>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</si>
  <si>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</si>
  <si>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</si>
  <si>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</si>
  <si>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</si>
  <si>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</si>
  <si>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</si>
  <si>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</si>
  <si>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</si>
  <si>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</si>
  <si>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</si>
  <si>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</si>
  <si>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</si>
  <si>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</si>
  <si>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</si>
  <si>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</si>
  <si>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</si>
  <si>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</si>
  <si>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</si>
  <si>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</si>
  <si>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</si>
  <si>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</si>
  <si>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</si>
  <si>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</si>
  <si>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</si>
  <si>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</si>
  <si>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</si>
  <si>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</si>
  <si>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</si>
  <si>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</si>
  <si>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</si>
  <si>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</si>
  <si>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</si>
  <si>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</si>
  <si>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</si>
  <si>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</si>
  <si>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</si>
  <si>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</si>
  <si>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</si>
  <si>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</si>
  <si>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</si>
  <si>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</si>
  <si>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</si>
  <si>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</si>
  <si>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</si>
  <si>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</si>
  <si>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</si>
  <si>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</si>
  <si>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</si>
  <si>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</si>
  <si>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</si>
  <si>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</si>
  <si>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</si>
  <si>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</si>
  <si>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</si>
  <si>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</si>
  <si>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</si>
  <si>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</si>
  <si>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</si>
  <si>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</si>
  <si>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</si>
  <si>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</si>
  <si>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</si>
  <si>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</si>
  <si>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</si>
  <si>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</si>
  <si>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</si>
  <si>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</si>
  <si>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</si>
  <si>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</si>
  <si>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</si>
  <si>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</si>
  <si>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</si>
  <si>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</si>
  <si>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</si>
  <si>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</si>
  <si>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</si>
  <si>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</si>
  <si>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</si>
  <si>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</si>
  <si>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</si>
  <si>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</si>
  <si>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</si>
  <si>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</si>
  <si>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</si>
  <si>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</si>
  <si>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</si>
  <si>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</si>
  <si>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</si>
  <si>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</si>
  <si>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</si>
  <si>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</si>
  <si>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</si>
  <si>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</si>
  <si>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</si>
  <si>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</si>
  <si>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</si>
  <si>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</si>
  <si>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</si>
  <si>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</si>
  <si>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</si>
  <si>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</si>
  <si>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</si>
  <si>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</si>
  <si>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</si>
  <si>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</si>
  <si>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</si>
  <si>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</si>
  <si>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</si>
  <si>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</si>
  <si>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</si>
  <si>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</si>
  <si>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</si>
  <si>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</si>
  <si>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</si>
  <si>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</si>
  <si>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</si>
  <si>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</si>
  <si>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</si>
  <si>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</si>
  <si>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</si>
  <si>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</si>
  <si>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</si>
  <si>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</si>
  <si>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</si>
  <si>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</si>
  <si>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</si>
  <si>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</si>
  <si>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</si>
  <si>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</si>
  <si>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</si>
  <si>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</si>
  <si>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</si>
  <si>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</si>
  <si>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</si>
  <si>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</si>
  <si>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</si>
  <si>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</si>
  <si>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</si>
  <si>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</si>
  <si>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</si>
  <si>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</si>
  <si>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</si>
  <si>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</si>
  <si>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</si>
  <si>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</si>
  <si>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</si>
  <si>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</si>
  <si>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</si>
  <si>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</si>
  <si>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</si>
  <si>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</si>
  <si>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</si>
  <si>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</si>
  <si>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</si>
  <si>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</si>
  <si>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</si>
  <si>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</si>
  <si>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</si>
  <si>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</si>
  <si>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</si>
  <si>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</si>
  <si>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</si>
  <si>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</si>
  <si>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</si>
  <si>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</si>
  <si>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</si>
  <si>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</si>
  <si>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</si>
  <si>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</si>
  <si>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</si>
  <si>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</si>
  <si>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</si>
  <si>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</si>
  <si>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</si>
  <si>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</si>
  <si>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</si>
  <si>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</si>
  <si>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</si>
  <si>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</si>
  <si>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</si>
  <si>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</si>
  <si>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</si>
  <si>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</si>
  <si>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</si>
  <si>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</si>
  <si>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</si>
  <si>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</si>
  <si>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</si>
  <si>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</si>
  <si>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</si>
  <si>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</si>
  <si>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</si>
  <si>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</si>
  <si>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</si>
  <si>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</si>
  <si>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</si>
  <si>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</si>
  <si>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</si>
  <si>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</si>
  <si>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</si>
  <si>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</si>
  <si>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</si>
  <si>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</si>
  <si>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</si>
  <si>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</si>
  <si>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</si>
  <si>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</si>
  <si>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</si>
  <si>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</si>
  <si>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</si>
  <si>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</si>
  <si>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</si>
  <si>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</si>
  <si>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</si>
  <si>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</si>
  <si>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</si>
  <si>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</si>
  <si>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</si>
  <si>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</si>
  <si>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</si>
  <si>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</si>
  <si>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</si>
  <si>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</si>
  <si>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</si>
  <si>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</si>
  <si>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</si>
  <si>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</si>
  <si>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</si>
  <si>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</si>
  <si>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</si>
  <si>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</si>
  <si>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</si>
  <si>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</si>
  <si>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</si>
  <si>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</si>
  <si>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</si>
  <si>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</si>
  <si>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</si>
  <si>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</si>
  <si>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</si>
  <si>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</si>
  <si>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</si>
  <si>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</si>
  <si>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</si>
  <si>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</si>
  <si>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</si>
  <si>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</si>
  <si>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</si>
  <si>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</si>
  <si>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</si>
  <si>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</si>
  <si>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</si>
  <si>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</si>
  <si>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</si>
  <si>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</si>
  <si>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</si>
  <si>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</si>
  <si>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</si>
  <si>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</si>
  <si>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</si>
  <si>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</si>
  <si>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</si>
  <si>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</si>
  <si>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</si>
  <si>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</si>
  <si>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</si>
  <si>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</si>
  <si>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</si>
  <si>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</si>
  <si>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</si>
  <si>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</si>
  <si>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</si>
  <si>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</si>
  <si>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</si>
  <si>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</si>
  <si>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</si>
  <si>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</si>
  <si>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</si>
  <si>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</si>
  <si>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</si>
  <si>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</si>
  <si>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</si>
  <si>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</si>
  <si>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</si>
  <si>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</si>
  <si>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</si>
  <si>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</si>
  <si>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</si>
  <si>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</si>
  <si>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</si>
  <si>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</si>
  <si>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</si>
  <si>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</si>
  <si>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</si>
  <si>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</si>
  <si>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</si>
  <si>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</si>
  <si>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</si>
  <si>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</si>
  <si>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</si>
  <si>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</si>
  <si>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</si>
  <si>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</si>
  <si>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</si>
  <si>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</si>
  <si>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</si>
  <si>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</si>
  <si>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</si>
  <si>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</si>
  <si>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</si>
  <si>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</si>
  <si>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</si>
  <si>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</si>
  <si>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</si>
  <si>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</si>
  <si>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</si>
  <si>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</si>
  <si>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</si>
  <si>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</si>
  <si>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</si>
  <si>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</si>
  <si>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</si>
  <si>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</si>
  <si>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</si>
  <si>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</si>
  <si>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</si>
  <si>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</si>
  <si>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</si>
  <si>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</si>
  <si>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</si>
  <si>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</si>
  <si>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</si>
  <si>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</si>
  <si>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</si>
  <si>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</si>
  <si>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</si>
  <si>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</si>
  <si>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</si>
  <si>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</si>
  <si>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</si>
  <si>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</si>
  <si>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</si>
  <si>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</si>
  <si>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</si>
  <si>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</si>
  <si>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</si>
  <si>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</si>
  <si>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</si>
  <si>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</si>
  <si>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</si>
  <si>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</si>
  <si>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</si>
  <si>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</si>
  <si>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</si>
  <si>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</si>
  <si>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</si>
  <si>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</si>
  <si>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</si>
  <si>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</si>
  <si>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</si>
  <si>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</si>
  <si>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</si>
  <si>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</si>
  <si>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</si>
  <si>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</si>
  <si>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</si>
  <si>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</si>
  <si>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</si>
  <si>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</si>
  <si>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</si>
  <si>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</si>
  <si>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</si>
  <si>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</si>
  <si>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</si>
  <si>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</si>
  <si>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</si>
  <si>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</si>
  <si>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</si>
  <si>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</si>
  <si>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</si>
  <si>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</si>
  <si>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</si>
  <si>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</si>
  <si>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</si>
  <si>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</si>
  <si>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</si>
  <si>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</si>
  <si>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</si>
  <si>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</si>
  <si>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</si>
  <si>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</si>
  <si>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</si>
  <si>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</si>
  <si>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</si>
  <si>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</si>
  <si>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</si>
  <si>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</si>
  <si>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</si>
  <si>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</si>
  <si>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</si>
  <si>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</si>
  <si>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</si>
  <si>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</si>
  <si>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</si>
  <si>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</si>
  <si>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</si>
  <si>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</si>
  <si>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</si>
  <si>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</si>
  <si>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</si>
  <si>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</si>
  <si>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</si>
  <si>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</si>
  <si>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</si>
  <si>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</si>
  <si>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</si>
  <si>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</si>
  <si>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</si>
  <si>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</si>
  <si>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</si>
  <si>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</si>
  <si>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</si>
  <si>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</si>
  <si>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</si>
  <si>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</si>
  <si>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</si>
  <si>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</si>
  <si>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</si>
  <si>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</si>
  <si>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</si>
  <si>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</si>
  <si>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</si>
  <si>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</si>
  <si>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</si>
  <si>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</si>
  <si>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</si>
  <si>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</si>
  <si>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</si>
  <si>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</si>
  <si>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</si>
  <si>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</si>
  <si>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</si>
  <si>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</si>
  <si>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</si>
  <si>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</si>
  <si>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</si>
  <si>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</si>
  <si>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</si>
  <si>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</si>
  <si>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</si>
  <si>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</si>
  <si>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</si>
  <si>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</si>
  <si>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</si>
  <si>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</si>
  <si>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</si>
  <si>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</si>
  <si>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</si>
  <si>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</si>
  <si>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</si>
  <si>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</si>
  <si>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</si>
  <si>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</si>
  <si>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</si>
  <si>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</si>
  <si>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</si>
  <si>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</si>
  <si>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</si>
  <si>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</si>
  <si>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</si>
  <si>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</si>
  <si>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</si>
  <si>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</si>
  <si>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</si>
  <si>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</si>
  <si>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</si>
  <si>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</si>
  <si>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</si>
  <si>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</si>
  <si>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</si>
  <si>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</si>
  <si>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</si>
  <si>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</si>
  <si>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</si>
  <si>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</si>
  <si>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</si>
  <si>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</si>
  <si>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</si>
  <si>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</si>
  <si>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</si>
  <si>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</si>
  <si>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</si>
  <si>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</si>
  <si>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</si>
  <si>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</si>
  <si>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</si>
  <si>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</si>
  <si>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</si>
  <si>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</si>
  <si>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</si>
  <si>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</si>
  <si>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</si>
  <si>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</si>
  <si>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</si>
  <si>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</si>
  <si>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</si>
  <si>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</si>
  <si>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</si>
  <si>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</si>
  <si>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</si>
  <si>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</si>
  <si>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</si>
  <si>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</si>
  <si>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</si>
  <si>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</si>
  <si>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</si>
  <si>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</si>
  <si>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</si>
  <si>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</si>
  <si>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</si>
  <si>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</si>
  <si>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</si>
  <si>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</si>
  <si>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</si>
  <si>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</si>
  <si>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</si>
  <si>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</si>
  <si>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</si>
  <si>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</si>
  <si>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</si>
  <si>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</si>
  <si>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</si>
  <si>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</si>
  <si>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</si>
  <si>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</si>
  <si>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</si>
  <si>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</si>
  <si>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</si>
  <si>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</si>
  <si>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</si>
  <si>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</si>
  <si>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</si>
  <si>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</si>
  <si>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</si>
  <si>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</si>
  <si>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</si>
  <si>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</si>
  <si>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</si>
  <si>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</si>
  <si>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</si>
  <si>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</si>
  <si>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</si>
  <si>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</si>
  <si>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</si>
  <si>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</si>
  <si>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</si>
  <si>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</si>
  <si>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</si>
  <si>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</si>
  <si>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</si>
  <si>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</si>
  <si>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</si>
  <si>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</si>
  <si>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</si>
  <si>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</si>
  <si>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</si>
  <si>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</si>
  <si>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</si>
  <si>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</si>
  <si>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</si>
  <si>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</si>
  <si>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</si>
  <si>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</si>
  <si>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</si>
  <si>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</si>
  <si>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</si>
  <si>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</si>
  <si>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</si>
  <si>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</si>
  <si>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</si>
  <si>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</si>
  <si>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</si>
  <si>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</si>
  <si>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</si>
  <si>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</si>
  <si>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</si>
  <si>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</si>
  <si>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</si>
  <si>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</si>
  <si>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</si>
  <si>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</si>
  <si>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</si>
  <si>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</si>
  <si>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</si>
  <si>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</si>
  <si>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</si>
  <si>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</si>
  <si>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</si>
  <si>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</si>
  <si>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</si>
  <si>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</si>
  <si>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</si>
  <si>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</si>
  <si>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</si>
  <si>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</si>
  <si>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</si>
  <si>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</si>
  <si>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</si>
  <si>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</si>
  <si>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</si>
  <si>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</si>
  <si>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</si>
  <si>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</si>
  <si>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</si>
  <si>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</si>
  <si>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</si>
  <si>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</si>
  <si>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</si>
  <si>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</si>
  <si>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</si>
  <si>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</si>
  <si>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</si>
  <si>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</si>
  <si>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</si>
  <si>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</si>
  <si>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</si>
  <si>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</si>
  <si>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</si>
  <si>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</si>
  <si>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</si>
  <si>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</si>
  <si>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</si>
  <si>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</si>
  <si>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</si>
  <si>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</si>
  <si>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</si>
  <si>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</si>
  <si>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</si>
  <si>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</si>
  <si>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</si>
  <si>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</si>
  <si>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</si>
  <si>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</si>
  <si>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</si>
  <si>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</si>
  <si>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</si>
  <si>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</si>
  <si>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</si>
  <si>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</si>
  <si>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</si>
  <si>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</si>
  <si>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</si>
  <si>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</si>
  <si>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</si>
  <si>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</si>
  <si>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</si>
  <si>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</si>
  <si>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</si>
  <si>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</si>
  <si>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</si>
  <si>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</si>
  <si>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</si>
  <si>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</si>
  <si>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</si>
  <si>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</si>
  <si>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</si>
  <si>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</si>
  <si>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</si>
  <si>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</si>
  <si>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</si>
  <si>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</si>
  <si>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</si>
  <si>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</si>
  <si>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</si>
  <si>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</si>
  <si>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</si>
  <si>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</si>
  <si>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</si>
  <si>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</si>
  <si>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</si>
  <si>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</si>
  <si>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</si>
  <si>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</si>
  <si>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</si>
  <si>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</si>
  <si>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</si>
  <si>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>Giò tai nấm hương 250g</t>
  </si>
  <si>
    <t>Giò lụa 250g KT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</si>
  <si>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</si>
  <si>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</si>
  <si>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</si>
  <si>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</si>
  <si>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</si>
  <si>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</si>
  <si>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Quyết hồng+Chín </t>
    </r>
    <r>
      <rPr>
        <b/>
        <sz val="10"/>
        <color indexed="57"/>
        <rFont val="Times New Roman"/>
        <family val="1"/>
      </rPr>
      <t>cốm</t>
    </r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</si>
  <si>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</si>
  <si>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</si>
  <si>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</si>
  <si>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</si>
  <si>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</si>
  <si>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</si>
  <si>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</si>
  <si>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</si>
  <si>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</si>
  <si>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</si>
  <si>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</si>
  <si>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</si>
  <si>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</si>
  <si>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</si>
  <si>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</si>
  <si>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</si>
  <si>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</si>
  <si>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</si>
  <si>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</si>
  <si>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</si>
  <si>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</si>
  <si>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</si>
  <si>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</si>
  <si>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</si>
  <si>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</si>
  <si>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</si>
  <si>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</si>
  <si>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</si>
  <si>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</si>
  <si>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</si>
  <si>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</si>
  <si>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</si>
  <si>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</si>
  <si>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</si>
  <si>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</si>
  <si>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</si>
  <si>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</si>
  <si>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</si>
  <si>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</si>
  <si>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</si>
  <si>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</si>
  <si>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</si>
  <si>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</si>
  <si>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</si>
  <si>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</si>
  <si>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</si>
  <si>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</si>
  <si>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</si>
  <si>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</si>
  <si>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</si>
  <si>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</si>
  <si>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</si>
  <si>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</si>
  <si>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</si>
  <si>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</si>
  <si>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</si>
  <si>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</si>
  <si>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</si>
  <si>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</si>
  <si>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</si>
  <si>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</si>
  <si>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</si>
  <si>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</si>
  <si>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</si>
  <si>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</si>
  <si>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</si>
  <si>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</si>
  <si>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</si>
  <si>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</si>
  <si>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</si>
  <si>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</si>
  <si>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</si>
  <si>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</si>
  <si>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</si>
  <si>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</si>
  <si>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</si>
  <si>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</si>
  <si>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</si>
  <si>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</si>
  <si>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</si>
  <si>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</si>
  <si>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</si>
  <si>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</si>
  <si>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</si>
  <si>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</si>
  <si>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</si>
  <si>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</si>
  <si>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</si>
  <si>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</si>
  <si>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</si>
  <si>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</si>
  <si>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</si>
  <si>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</si>
  <si>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</si>
  <si>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</si>
  <si>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</si>
  <si>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</si>
  <si>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</si>
  <si>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</si>
  <si>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</si>
  <si>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</si>
  <si>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</si>
  <si>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</si>
  <si>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</si>
  <si>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</si>
  <si>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</si>
  <si>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</si>
  <si>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</si>
  <si>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</si>
  <si>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</si>
  <si>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</si>
  <si>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</si>
  <si>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</si>
  <si>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</si>
  <si>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</si>
  <si>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</si>
  <si>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</si>
  <si>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</si>
  <si>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</si>
  <si>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</si>
  <si>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</si>
  <si>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</si>
  <si>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</si>
  <si>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</si>
  <si>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</si>
  <si>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</si>
  <si>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</si>
  <si>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</si>
  <si>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</si>
  <si>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</si>
  <si>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</si>
  <si>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</si>
  <si>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</si>
  <si>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</si>
  <si>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</si>
  <si>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</si>
  <si>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</si>
  <si>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</si>
  <si>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</si>
  <si>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</si>
  <si>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</si>
  <si>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</si>
  <si>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</si>
  <si>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</si>
  <si>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</si>
  <si>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</si>
  <si>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</si>
  <si>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</si>
  <si>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</si>
  <si>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</si>
  <si>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</si>
  <si>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</si>
  <si>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</si>
  <si>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</si>
  <si>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</si>
  <si>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</si>
  <si>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</si>
  <si>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</si>
  <si>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</si>
  <si>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</si>
  <si>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</si>
  <si>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</si>
  <si>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</si>
  <si>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</si>
  <si>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</si>
  <si>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</si>
  <si>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</si>
  <si>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</si>
  <si>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</si>
  <si>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</si>
  <si>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</si>
  <si>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</si>
  <si>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</si>
  <si>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</si>
  <si>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</si>
  <si>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</si>
  <si>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</si>
  <si>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</si>
  <si>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</si>
  <si>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</si>
  <si>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</si>
  <si>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</si>
  <si>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</si>
  <si>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</si>
  <si>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</si>
  <si>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</si>
  <si>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</si>
  <si>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</si>
  <si>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</si>
  <si>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</si>
  <si>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</si>
  <si>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</si>
  <si>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</si>
  <si>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</si>
  <si>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</si>
  <si>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</si>
  <si>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</si>
  <si>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</si>
  <si>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</si>
  <si>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</si>
  <si>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</si>
  <si>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</si>
  <si>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</si>
  <si>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</si>
  <si>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</si>
  <si>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brg12701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</si>
  <si>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</si>
  <si>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</si>
  <si>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</si>
  <si>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</si>
  <si>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</si>
  <si>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</si>
  <si>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</si>
  <si>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</si>
  <si>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</si>
  <si>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</si>
  <si>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</si>
  <si>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</si>
  <si>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</si>
  <si>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</si>
  <si>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 51 Lê Đại Hành</t>
  </si>
  <si>
    <t>BRG 51 Lê Đại Hành, Hai Bà Trưng, HN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</si>
  <si>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</si>
  <si>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</si>
  <si>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</si>
  <si>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</si>
  <si>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</si>
  <si>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</si>
  <si>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</si>
  <si>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</si>
  <si>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</si>
  <si>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</si>
  <si>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</si>
  <si>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</si>
  <si>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</si>
  <si>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</si>
  <si>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</si>
  <si>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</si>
  <si>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</si>
  <si>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</si>
  <si>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</si>
  <si>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</si>
  <si>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</si>
  <si>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</si>
  <si>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</si>
  <si>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</si>
  <si>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</si>
  <si>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</si>
  <si>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</si>
  <si>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</si>
  <si>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</si>
  <si>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</si>
  <si>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</si>
  <si>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</si>
  <si>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</si>
  <si>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</si>
  <si>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</si>
  <si>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</si>
  <si>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</si>
  <si>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</si>
  <si>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</si>
  <si>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</si>
  <si>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</si>
  <si>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</si>
  <si>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</si>
  <si>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</si>
  <si>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</si>
  <si>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</si>
  <si>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</si>
  <si>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</si>
  <si>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</si>
  <si>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</si>
  <si>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</si>
  <si>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</si>
  <si>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</si>
  <si>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</si>
  <si>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</si>
  <si>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</si>
  <si>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</si>
  <si>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</si>
  <si>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</si>
  <si>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</si>
  <si>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</si>
  <si>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</si>
  <si>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</si>
  <si>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</si>
  <si>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</si>
  <si>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</si>
  <si>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</si>
  <si>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</si>
  <si>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</si>
  <si>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</si>
  <si>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</si>
  <si>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</si>
  <si>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</si>
  <si>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</si>
  <si>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</si>
  <si>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</si>
  <si>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</si>
  <si>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</si>
  <si>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</si>
  <si>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</si>
  <si>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</si>
  <si>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</si>
  <si>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</si>
  <si>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</si>
  <si>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</si>
  <si>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</si>
  <si>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</si>
  <si>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</si>
  <si>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</si>
  <si>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</si>
  <si>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</si>
  <si>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</si>
  <si>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</si>
  <si>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</si>
  <si>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</si>
  <si>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</si>
  <si>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</si>
  <si>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</si>
  <si>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</si>
  <si>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</si>
  <si>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</si>
  <si>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</si>
  <si>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</si>
  <si>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</si>
  <si>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</si>
  <si>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</si>
  <si>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</si>
  <si>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</si>
  <si>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</si>
  <si>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</si>
  <si>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</si>
  <si>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</si>
  <si>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</si>
  <si>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</si>
  <si>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</si>
  <si>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</si>
  <si>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</si>
  <si>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</si>
  <si>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</si>
  <si>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</si>
  <si>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</si>
  <si>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</si>
  <si>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</si>
  <si>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</si>
  <si>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</si>
  <si>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</si>
  <si>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</si>
  <si>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</si>
  <si>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</si>
  <si>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</si>
  <si>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</si>
  <si>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</si>
  <si>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</si>
  <si>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</si>
  <si>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</si>
  <si>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</si>
  <si>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</si>
  <si>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</si>
  <si>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</si>
  <si>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</si>
  <si>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</si>
  <si>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</si>
  <si>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</si>
  <si>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</si>
  <si>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</si>
  <si>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</si>
  <si>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</si>
  <si>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</si>
  <si>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</si>
  <si>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</si>
  <si>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</si>
  <si>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</si>
  <si>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</si>
  <si>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</si>
  <si>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</si>
  <si>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</si>
  <si>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</si>
  <si>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</si>
  <si>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</si>
  <si>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</si>
  <si>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</si>
  <si>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</si>
  <si>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</si>
  <si>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</si>
  <si>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</si>
  <si>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</si>
  <si>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</si>
  <si>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</si>
  <si>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</si>
  <si>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</si>
  <si>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</si>
  <si>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</si>
  <si>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</si>
  <si>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</si>
  <si>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</si>
  <si>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</si>
  <si>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</si>
  <si>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</si>
  <si>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</si>
  <si>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</si>
  <si>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</si>
  <si>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</si>
  <si>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</si>
  <si>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</si>
  <si>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</si>
  <si>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</si>
  <si>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</si>
  <si>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</si>
  <si>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</si>
  <si>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</si>
  <si>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</si>
  <si>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</si>
  <si>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</si>
  <si>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</si>
  <si>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</si>
  <si>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</si>
  <si>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</si>
  <si>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</si>
  <si>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</si>
  <si>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</si>
  <si>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</si>
  <si>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</si>
  <si>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</si>
  <si>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</si>
  <si>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</si>
  <si>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</si>
  <si>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</si>
  <si>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</si>
  <si>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</si>
  <si>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</si>
  <si>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</si>
  <si>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</si>
  <si>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</si>
  <si>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</si>
  <si>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</si>
  <si>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</si>
  <si>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</si>
  <si>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</si>
  <si>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</si>
  <si>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</si>
  <si>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</si>
  <si>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</si>
  <si>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</si>
  <si>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</si>
  <si>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</si>
  <si>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</si>
  <si>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</si>
  <si>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</si>
  <si>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</si>
  <si>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</si>
  <si>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</si>
  <si>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</si>
  <si>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</si>
  <si>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</si>
  <si>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</si>
  <si>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</si>
  <si>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</si>
  <si>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</si>
  <si>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</si>
  <si>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</si>
  <si>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</si>
  <si>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</si>
  <si>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</si>
  <si>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</si>
  <si>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</si>
  <si>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</si>
  <si>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</si>
  <si>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</si>
  <si>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</si>
  <si>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</si>
  <si>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</si>
  <si>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</si>
  <si>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</si>
  <si>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</si>
  <si>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</si>
  <si>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</si>
  <si>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</si>
  <si>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</si>
  <si>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</si>
  <si>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</si>
  <si>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</si>
  <si>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</si>
  <si>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</si>
  <si>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</si>
  <si>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</si>
  <si>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</si>
  <si>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</si>
  <si>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</si>
  <si>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</si>
  <si>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</si>
  <si>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</si>
  <si>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</si>
  <si>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</si>
  <si>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</si>
  <si>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</si>
  <si>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</si>
  <si>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</si>
  <si>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</si>
  <si>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</si>
  <si>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</si>
  <si>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</si>
  <si>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</si>
  <si>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</si>
  <si>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</si>
  <si>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</si>
  <si>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</si>
  <si>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</si>
  <si>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</si>
  <si>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</si>
  <si>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</si>
  <si>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</si>
  <si>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</si>
  <si>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</si>
  <si>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</si>
  <si>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</si>
  <si>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</si>
  <si>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</si>
  <si>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</si>
  <si>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</si>
  <si>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</si>
  <si>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</si>
  <si>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</si>
  <si>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</si>
  <si>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</si>
  <si>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</si>
  <si>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</si>
  <si>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</si>
  <si>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</si>
  <si>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</si>
  <si>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</si>
  <si>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</si>
  <si>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</si>
  <si>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</si>
  <si>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</si>
  <si>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</si>
  <si>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</si>
  <si>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</si>
  <si>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</si>
  <si>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</si>
  <si>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</si>
  <si>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</si>
  <si>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</si>
  <si>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</si>
  <si>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</si>
  <si>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</si>
  <si>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</si>
  <si>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</si>
  <si>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</si>
  <si>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</si>
  <si>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</si>
  <si>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</si>
  <si>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</si>
  <si>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</si>
  <si>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</si>
  <si>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</si>
  <si>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</si>
  <si>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</si>
  <si>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</si>
  <si>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</si>
  <si>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</si>
  <si>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</si>
  <si>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</si>
  <si>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</si>
  <si>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</si>
  <si>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</si>
  <si>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</si>
  <si>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</si>
  <si>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</si>
  <si>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</si>
  <si>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</si>
  <si>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</si>
  <si>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</si>
  <si>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</si>
  <si>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</si>
  <si>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</si>
  <si>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</si>
  <si>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</si>
  <si>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</si>
  <si>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</si>
  <si>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</si>
  <si>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</si>
  <si>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</si>
  <si>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</si>
  <si>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</si>
  <si>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</si>
  <si>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</si>
  <si>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</si>
  <si>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</si>
  <si>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</si>
  <si>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</si>
  <si>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</si>
  <si>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</si>
  <si>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</si>
  <si>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</si>
  <si>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</si>
  <si>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</si>
  <si>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</si>
  <si>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</si>
  <si>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</si>
  <si>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</si>
  <si>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</si>
  <si>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</si>
  <si>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</si>
  <si>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</si>
  <si>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</si>
  <si>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</si>
  <si>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</si>
  <si>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</si>
  <si>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</si>
  <si>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</si>
  <si>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</si>
  <si>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</si>
  <si>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</si>
  <si>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</si>
  <si>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</si>
  <si>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</si>
  <si>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</si>
  <si>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</si>
  <si>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</si>
  <si>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</si>
  <si>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</si>
  <si>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</si>
  <si>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</si>
  <si>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</si>
  <si>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</si>
  <si>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</si>
  <si>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</si>
  <si>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</si>
  <si>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</si>
  <si>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</si>
  <si>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</si>
  <si>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</si>
  <si>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</si>
  <si>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</si>
  <si>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</si>
  <si>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</si>
  <si>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</si>
  <si>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</si>
  <si>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</si>
  <si>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</si>
  <si>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</si>
  <si>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</si>
  <si>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</si>
  <si>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</si>
  <si>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</si>
  <si>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</si>
  <si>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</si>
  <si>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</si>
  <si>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</si>
  <si>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</si>
  <si>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</si>
  <si>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</si>
  <si>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</si>
  <si>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</si>
  <si>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</si>
  <si>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</si>
  <si>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</si>
  <si>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</si>
  <si>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</si>
  <si>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</si>
  <si>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</si>
  <si>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</si>
  <si>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</si>
  <si>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</si>
  <si>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</si>
  <si>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</si>
  <si>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</si>
  <si>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</si>
  <si>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</si>
  <si>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</si>
  <si>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</si>
  <si>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</si>
  <si>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</si>
  <si>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</si>
  <si>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</si>
  <si>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</si>
  <si>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</si>
  <si>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</si>
  <si>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</si>
  <si>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</si>
  <si>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</si>
  <si>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</si>
  <si>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</si>
  <si>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</si>
  <si>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</si>
  <si>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</si>
  <si>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</si>
  <si>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</si>
  <si>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</si>
  <si>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</si>
  <si>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</si>
  <si>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</si>
  <si>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</si>
  <si>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</si>
  <si>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</si>
  <si>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</si>
  <si>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</si>
  <si>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</si>
  <si>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</si>
  <si>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</si>
  <si>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</si>
  <si>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</si>
  <si>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</si>
  <si>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</si>
  <si>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</si>
  <si>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</si>
  <si>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</si>
  <si>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</si>
  <si>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</si>
  <si>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</si>
  <si>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</si>
  <si>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</si>
  <si>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</si>
  <si>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</si>
  <si>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</si>
  <si>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</si>
  <si>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</si>
  <si>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</si>
  <si>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</si>
  <si>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</si>
  <si>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</si>
  <si>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</si>
  <si>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</si>
  <si>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</si>
  <si>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</si>
  <si>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</si>
  <si>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</si>
  <si>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</si>
  <si>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</si>
  <si>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</si>
  <si>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</si>
  <si>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</si>
  <si>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</si>
  <si>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</si>
  <si>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</si>
  <si>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</si>
  <si>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</si>
  <si>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</si>
  <si>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</si>
  <si>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</si>
  <si>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</si>
  <si>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</si>
  <si>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</si>
  <si>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</si>
  <si>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</si>
  <si>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</si>
  <si>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</si>
  <si>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</si>
  <si>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</si>
  <si>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</si>
  <si>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</si>
  <si>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</si>
  <si>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</si>
  <si>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</si>
  <si>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</si>
  <si>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</si>
  <si>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</si>
  <si>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</si>
  <si>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</si>
  <si>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</si>
  <si>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</si>
  <si>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</si>
  <si>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</si>
  <si>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</si>
  <si>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</si>
  <si>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</si>
  <si>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</si>
  <si>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</si>
  <si>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</si>
  <si>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</si>
  <si>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</si>
  <si>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</si>
  <si>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</si>
  <si>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</si>
  <si>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</si>
  <si>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</si>
  <si>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</si>
  <si>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</si>
  <si>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</si>
  <si>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</si>
  <si>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</si>
  <si>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</si>
  <si>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</si>
  <si>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</si>
  <si>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</si>
  <si>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</si>
  <si>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</si>
  <si>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</si>
  <si>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</si>
  <si>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</si>
  <si>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</si>
  <si>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</si>
  <si>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</si>
  <si>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</si>
  <si>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</si>
  <si>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</si>
  <si>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</si>
  <si>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</si>
  <si>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</si>
  <si>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</si>
  <si>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</si>
  <si>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</si>
  <si>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</si>
  <si>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</si>
  <si>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</si>
  <si>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</si>
  <si>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</si>
  <si>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</si>
  <si>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</si>
  <si>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</si>
  <si>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</si>
  <si>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</si>
  <si>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</si>
  <si>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</si>
  <si>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</si>
  <si>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</si>
  <si>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</si>
  <si>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</si>
  <si>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</si>
  <si>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</si>
  <si>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</si>
  <si>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</si>
  <si>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</si>
  <si>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</si>
  <si>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</si>
  <si>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</si>
  <si>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</si>
  <si>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</si>
  <si>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</si>
  <si>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</si>
  <si>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</si>
  <si>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</si>
  <si>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</si>
  <si>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</si>
  <si>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</si>
  <si>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</si>
  <si>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</si>
  <si>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</si>
  <si>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</si>
  <si>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</si>
  <si>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</si>
  <si>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</si>
  <si>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</si>
  <si>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</si>
  <si>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</si>
  <si>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</si>
  <si>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</si>
  <si>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</si>
  <si>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</si>
  <si>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</si>
  <si>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</si>
  <si>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</si>
  <si>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</si>
  <si>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</si>
  <si>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</si>
  <si>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</si>
  <si>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</si>
  <si>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</si>
  <si>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</si>
  <si>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</si>
  <si>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</si>
  <si>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</si>
  <si>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</si>
  <si>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</si>
  <si>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</si>
  <si>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</si>
  <si>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</si>
  <si>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</si>
  <si>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</si>
  <si>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</si>
  <si>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</si>
  <si>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</si>
  <si>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</si>
  <si>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</si>
  <si>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</si>
  <si>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</si>
  <si>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</si>
  <si>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</si>
  <si>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</si>
  <si>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</si>
  <si>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</si>
  <si>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</si>
  <si>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</si>
  <si>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</si>
  <si>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</si>
  <si>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</si>
  <si>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</si>
  <si>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</si>
  <si>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</si>
  <si>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</si>
  <si>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</si>
  <si>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</si>
  <si>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</si>
  <si>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</si>
  <si>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</si>
  <si>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</si>
  <si>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</si>
  <si>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</si>
  <si>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</si>
  <si>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</si>
  <si>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</si>
  <si>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</si>
  <si>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</si>
  <si>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</si>
  <si>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</si>
  <si>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</si>
  <si>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</si>
  <si>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</si>
  <si>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</si>
  <si>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</si>
  <si>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</si>
  <si>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</si>
  <si>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</si>
  <si>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</si>
  <si>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</si>
  <si>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</si>
  <si>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</si>
  <si>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</si>
  <si>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</si>
  <si>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</si>
  <si>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</si>
  <si>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</si>
  <si>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</si>
  <si>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</si>
  <si>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</si>
  <si>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</si>
  <si>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</si>
  <si>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</si>
  <si>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</si>
  <si>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</si>
  <si>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</si>
  <si>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</si>
  <si>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</si>
  <si>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</si>
  <si>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</si>
  <si>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</si>
  <si>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</si>
  <si>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</si>
  <si>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</si>
  <si>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</si>
  <si>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</si>
  <si>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</si>
  <si>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</si>
  <si>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</si>
  <si>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</si>
  <si>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</si>
  <si>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</si>
  <si>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</si>
  <si>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</si>
  <si>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</si>
  <si>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</si>
  <si>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</si>
  <si>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</si>
  <si>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</si>
  <si>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</si>
  <si>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</si>
  <si>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</si>
  <si>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</si>
  <si>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</si>
  <si>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</si>
  <si>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</si>
  <si>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</si>
  <si>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</si>
  <si>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</si>
  <si>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</si>
  <si>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</si>
  <si>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</si>
  <si>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</si>
  <si>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</si>
  <si>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</si>
  <si>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</si>
  <si>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</si>
  <si>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</si>
  <si>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</si>
  <si>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</si>
  <si>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</si>
  <si>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</si>
  <si>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</si>
  <si>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</si>
  <si>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</si>
  <si>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</si>
  <si>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</si>
  <si>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</si>
  <si>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</si>
  <si>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</si>
  <si>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</si>
  <si>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</si>
  <si>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</si>
  <si>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</si>
  <si>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</si>
  <si>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</si>
  <si>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</si>
  <si>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</si>
  <si>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</si>
  <si>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</si>
  <si>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</si>
  <si>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</si>
  <si>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</si>
  <si>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</si>
  <si>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</si>
  <si>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</si>
  <si>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</si>
  <si>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</si>
  <si>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</si>
  <si>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</si>
  <si>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</si>
  <si>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</si>
  <si>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</si>
  <si>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</si>
  <si>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</si>
  <si>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</si>
  <si>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</si>
  <si>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</si>
  <si>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</si>
  <si>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</si>
  <si>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</si>
  <si>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</si>
  <si>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</si>
  <si>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</si>
  <si>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</si>
  <si>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</si>
  <si>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</si>
  <si>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</si>
  <si>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</si>
  <si>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</si>
  <si>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</si>
  <si>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</si>
  <si>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</si>
  <si>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</si>
  <si>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</si>
  <si>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</si>
  <si>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</si>
  <si>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</si>
  <si>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</si>
  <si>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</si>
  <si>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</si>
  <si>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</si>
  <si>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</si>
  <si>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</si>
  <si>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</si>
  <si>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</si>
  <si>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</si>
  <si>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</si>
  <si>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</si>
  <si>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</si>
  <si>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</si>
  <si>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</si>
  <si>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</si>
  <si>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</si>
  <si>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</si>
  <si>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</si>
  <si>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</si>
  <si>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</si>
  <si>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</si>
  <si>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</si>
  <si>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</si>
  <si>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</si>
  <si>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</si>
  <si>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</si>
  <si>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</si>
  <si>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</si>
  <si>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</si>
  <si>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</si>
  <si>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</si>
  <si>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</si>
  <si>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</si>
  <si>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</si>
  <si>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</si>
  <si>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</si>
  <si>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</si>
  <si>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</si>
  <si>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</si>
  <si>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</si>
  <si>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</si>
  <si>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</si>
  <si>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</si>
  <si>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</si>
  <si>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</si>
  <si>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</si>
  <si>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Số nhà 9, Ngõ 7, Đường Lê Đức Thọ, Phường Mỹ Đình 2, Quận Nam Từ Liêm, HN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</si>
  <si>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</si>
  <si>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</si>
  <si>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</si>
  <si>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</si>
  <si>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</si>
  <si>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</si>
  <si>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</si>
  <si>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</si>
  <si>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</si>
  <si>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</si>
  <si>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</si>
  <si>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</si>
  <si>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</si>
  <si>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</si>
  <si>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</si>
  <si>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</si>
  <si>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</si>
  <si>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</si>
  <si>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</si>
  <si>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</si>
  <si>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</si>
  <si>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</si>
  <si>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</si>
  <si>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</si>
  <si>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</si>
  <si>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</si>
  <si>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</si>
  <si>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</si>
  <si>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</si>
  <si>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</si>
  <si>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</si>
  <si>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</si>
  <si>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</si>
  <si>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</si>
  <si>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</si>
  <si>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</si>
  <si>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</si>
  <si>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</si>
  <si>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</si>
  <si>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</si>
  <si>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</si>
  <si>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</si>
  <si>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</si>
  <si>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</si>
  <si>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</si>
  <si>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</si>
  <si>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</si>
  <si>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</si>
  <si>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</si>
  <si>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</si>
  <si>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</si>
  <si>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</si>
  <si>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</si>
  <si>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</si>
  <si>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</si>
  <si>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</si>
  <si>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</si>
  <si>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</si>
  <si>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</si>
  <si>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</si>
  <si>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</si>
  <si>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</si>
  <si>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</si>
  <si>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</si>
  <si>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</si>
  <si>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</si>
  <si>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</si>
  <si>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</si>
  <si>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</si>
  <si>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</si>
  <si>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</si>
  <si>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</si>
  <si>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</si>
  <si>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</si>
  <si>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</si>
  <si>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</si>
  <si>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</si>
  <si>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</si>
  <si>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</si>
  <si>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</si>
  <si>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</si>
  <si>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</si>
  <si>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</si>
  <si>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</si>
  <si>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</si>
  <si>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</si>
  <si>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</si>
  <si>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</si>
  <si>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</si>
  <si>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</si>
  <si>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</si>
  <si>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</si>
  <si>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</si>
  <si>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</si>
  <si>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</si>
  <si>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</si>
  <si>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</si>
  <si>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</si>
  <si>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</si>
  <si>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</si>
  <si>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</si>
  <si>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</si>
  <si>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</si>
  <si>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</si>
  <si>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</si>
  <si>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</si>
  <si>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</si>
  <si>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</si>
  <si>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</si>
  <si>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</si>
  <si>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</si>
  <si>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</si>
  <si>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</si>
  <si>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</si>
  <si>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</si>
  <si>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</si>
  <si>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</si>
  <si>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</si>
  <si>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</si>
  <si>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</si>
  <si>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</si>
  <si>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</si>
  <si>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</si>
  <si>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</si>
  <si>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</si>
  <si>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</si>
  <si>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</si>
  <si>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</si>
  <si>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</si>
  <si>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</si>
  <si>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</si>
  <si>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</si>
  <si>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</si>
  <si>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</si>
  <si>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</si>
  <si>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</si>
  <si>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</si>
  <si>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</si>
  <si>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</si>
  <si>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</si>
  <si>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</si>
  <si>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</si>
  <si>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</si>
  <si>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</si>
  <si>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</si>
  <si>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</si>
  <si>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</si>
  <si>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</si>
  <si>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</si>
  <si>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</si>
  <si>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</si>
  <si>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</si>
  <si>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</si>
  <si>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</si>
  <si>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</si>
  <si>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</si>
  <si>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</si>
  <si>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</si>
  <si>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</si>
  <si>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</si>
  <si>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</si>
  <si>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</si>
  <si>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</si>
  <si>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</si>
  <si>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</si>
  <si>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</si>
  <si>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</si>
  <si>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</si>
  <si>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</si>
  <si>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</si>
  <si>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</si>
  <si>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</si>
  <si>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</si>
  <si>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</si>
  <si>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</si>
  <si>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</si>
  <si>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</si>
  <si>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</si>
  <si>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</si>
  <si>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</si>
  <si>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</si>
  <si>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</si>
  <si>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</si>
  <si>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</si>
  <si>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</si>
  <si>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</si>
  <si>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</si>
  <si>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</si>
  <si>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</si>
  <si>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</si>
  <si>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</si>
  <si>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</si>
  <si>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</si>
  <si>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</si>
  <si>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</si>
  <si>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</si>
  <si>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</si>
  <si>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</si>
  <si>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</si>
  <si>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</si>
  <si>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</si>
  <si>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</si>
  <si>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</si>
  <si>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</si>
  <si>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</si>
  <si>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</si>
  <si>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</si>
  <si>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</si>
  <si>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</si>
  <si>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</si>
  <si>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</si>
  <si>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</si>
  <si>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</si>
  <si>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</si>
  <si>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</si>
  <si>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</si>
  <si>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</si>
  <si>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</si>
  <si>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</si>
  <si>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</si>
  <si>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</si>
  <si>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</si>
  <si>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</si>
  <si>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</si>
  <si>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</si>
  <si>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</si>
  <si>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</si>
  <si>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</si>
  <si>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</si>
  <si>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</si>
  <si>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</si>
  <si>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</si>
  <si>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</si>
  <si>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</si>
  <si>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</si>
  <si>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</si>
  <si>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</si>
  <si>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</si>
  <si>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</si>
  <si>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</si>
  <si>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</si>
  <si>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</si>
  <si>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</si>
  <si>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</si>
  <si>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</si>
  <si>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</si>
  <si>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</si>
  <si>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</si>
  <si>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</si>
  <si>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</si>
  <si>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</si>
  <si>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</si>
  <si>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</si>
  <si>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</si>
  <si>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</si>
  <si>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</si>
  <si>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</si>
  <si>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</si>
  <si>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</si>
  <si>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</si>
  <si>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</si>
  <si>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</si>
  <si>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</si>
  <si>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</si>
  <si>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</si>
  <si>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</si>
  <si>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</si>
  <si>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</si>
  <si>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</si>
  <si>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</si>
  <si>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</si>
  <si>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</si>
  <si>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</si>
  <si>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</si>
  <si>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</si>
  <si>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</si>
  <si>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</si>
  <si>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</si>
  <si>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</si>
  <si>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</si>
  <si>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</si>
  <si>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</si>
  <si>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</si>
  <si>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</si>
  <si>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</si>
  <si>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</si>
  <si>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</si>
  <si>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</si>
  <si>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</si>
  <si>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</si>
  <si>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</si>
  <si>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</si>
  <si>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</si>
  <si>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</si>
  <si>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</si>
  <si>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</si>
  <si>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</si>
  <si>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</si>
  <si>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</si>
  <si>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</si>
  <si>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</si>
  <si>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</si>
  <si>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</si>
  <si>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</si>
  <si>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</si>
  <si>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</si>
  <si>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</si>
  <si>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</si>
  <si>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</si>
  <si>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</si>
  <si>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</si>
  <si>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</si>
  <si>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</si>
  <si>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</si>
  <si>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</si>
  <si>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</si>
  <si>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</si>
  <si>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</si>
  <si>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</si>
  <si>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</si>
  <si>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</si>
  <si>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</si>
  <si>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</si>
  <si>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</si>
  <si>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</si>
  <si>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</si>
  <si>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</si>
  <si>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</si>
  <si>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</si>
  <si>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</si>
  <si>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</si>
  <si>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</si>
  <si>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</si>
  <si>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</si>
  <si>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</si>
  <si>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</si>
  <si>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</si>
  <si>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</si>
  <si>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</si>
  <si>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</si>
  <si>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</si>
  <si>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</si>
  <si>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</si>
  <si>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</si>
  <si>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</si>
  <si>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</si>
  <si>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</si>
  <si>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</si>
  <si>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</si>
  <si>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</si>
  <si>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</si>
  <si>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</si>
  <si>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</si>
  <si>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</si>
  <si>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</si>
  <si>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</si>
  <si>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</si>
  <si>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</si>
  <si>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</si>
  <si>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</si>
  <si>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</si>
  <si>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</si>
  <si>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</si>
  <si>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</si>
  <si>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</si>
  <si>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</si>
  <si>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</si>
  <si>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</si>
  <si>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</si>
  <si>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</si>
  <si>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</si>
  <si>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</si>
  <si>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</si>
  <si>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</si>
  <si>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</si>
  <si>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</si>
  <si>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</si>
  <si>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</si>
  <si>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</si>
  <si>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</si>
  <si>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</si>
  <si>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</si>
  <si>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</si>
  <si>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</si>
  <si>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</si>
  <si>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</si>
  <si>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</si>
  <si>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</si>
  <si>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</si>
  <si>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</si>
  <si>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</si>
  <si>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</si>
  <si>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</si>
  <si>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</si>
  <si>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</si>
  <si>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</si>
  <si>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</si>
  <si>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</si>
  <si>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</si>
  <si>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</si>
  <si>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</si>
  <si>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</si>
  <si>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</si>
  <si>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</si>
  <si>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</si>
  <si>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</si>
  <si>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</si>
  <si>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</si>
  <si>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</si>
  <si>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</si>
  <si>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</si>
  <si>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</si>
  <si>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</si>
  <si>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</si>
  <si>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</si>
  <si>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</si>
  <si>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</si>
  <si>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</si>
  <si>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</si>
  <si>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</si>
  <si>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</si>
  <si>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</si>
  <si>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</si>
  <si>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</si>
  <si>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</si>
  <si>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</si>
  <si>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</si>
  <si>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</si>
  <si>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</si>
  <si>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</si>
  <si>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</si>
  <si>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</si>
  <si>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</si>
  <si>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</si>
  <si>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</si>
  <si>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</si>
  <si>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</si>
  <si>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</si>
  <si>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</si>
  <si>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</si>
  <si>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</si>
  <si>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</si>
  <si>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</si>
  <si>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</si>
  <si>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</si>
  <si>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</si>
  <si>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</si>
  <si>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</si>
  <si>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</si>
  <si>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</si>
  <si>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</si>
  <si>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</si>
  <si>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</si>
  <si>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</si>
  <si>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</si>
  <si>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</si>
  <si>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</si>
  <si>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</si>
  <si>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</si>
  <si>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</si>
  <si>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</si>
  <si>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</si>
  <si>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</si>
  <si>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</si>
  <si>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</si>
  <si>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</si>
  <si>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</si>
  <si>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</si>
  <si>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</si>
  <si>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</si>
  <si>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</si>
  <si>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</si>
  <si>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</si>
  <si>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</si>
  <si>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</si>
  <si>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</si>
  <si>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</si>
  <si>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</si>
  <si>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</si>
  <si>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</si>
  <si>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</si>
  <si>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</si>
  <si>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</si>
  <si>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</si>
  <si>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</si>
  <si>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</si>
  <si>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</si>
  <si>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</si>
  <si>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</si>
  <si>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</si>
  <si>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</si>
  <si>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</si>
  <si>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</si>
  <si>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</si>
  <si>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</si>
  <si>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</si>
  <si>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</si>
  <si>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</si>
  <si>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</si>
  <si>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</si>
  <si>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</si>
  <si>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</si>
  <si>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</si>
  <si>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</si>
  <si>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</si>
  <si>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WIN2380</t>
  </si>
  <si>
    <t>Số 3, phố Tô Vĩnh Diện, phường Khương Trung, quận Thanh Xuân,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</si>
  <si>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</si>
  <si>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</si>
  <si>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</si>
  <si>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</si>
  <si>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</si>
  <si>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</si>
  <si>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</si>
  <si>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</si>
  <si>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</si>
  <si>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</si>
  <si>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</si>
  <si>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</si>
  <si>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</si>
  <si>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</si>
  <si>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</si>
  <si>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</si>
  <si>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</si>
  <si>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</si>
  <si>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</si>
  <si>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</si>
  <si>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</si>
  <si>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</si>
  <si>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</si>
  <si>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</si>
  <si>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</si>
  <si>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</si>
  <si>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</si>
  <si>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</si>
  <si>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</si>
  <si>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</si>
  <si>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</si>
  <si>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</si>
  <si>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</si>
  <si>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</si>
  <si>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</si>
  <si>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</si>
  <si>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</si>
  <si>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</si>
  <si>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</si>
  <si>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</si>
  <si>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</si>
  <si>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</si>
  <si>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</si>
  <si>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</si>
  <si>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</si>
  <si>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</si>
  <si>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</si>
  <si>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</si>
  <si>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</si>
  <si>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</si>
  <si>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</si>
  <si>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</si>
  <si>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</si>
  <si>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</si>
  <si>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</si>
  <si>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</si>
  <si>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</si>
  <si>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</si>
  <si>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</si>
  <si>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</si>
  <si>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</si>
  <si>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</si>
  <si>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</si>
  <si>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</si>
  <si>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</si>
  <si>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</si>
  <si>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</si>
  <si>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</si>
  <si>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</si>
  <si>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</si>
  <si>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</si>
  <si>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</si>
  <si>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</si>
  <si>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</si>
  <si>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</si>
  <si>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</si>
  <si>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</si>
  <si>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</si>
  <si>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</si>
  <si>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</si>
  <si>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</si>
  <si>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</si>
  <si>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</si>
  <si>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</si>
  <si>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</si>
  <si>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</si>
  <si>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</si>
  <si>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</si>
  <si>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</si>
  <si>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</si>
  <si>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</si>
  <si>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</si>
  <si>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</si>
  <si>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</si>
  <si>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</si>
  <si>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</si>
  <si>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</si>
  <si>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</si>
  <si>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</si>
  <si>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</si>
  <si>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</si>
  <si>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</si>
  <si>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</si>
  <si>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</si>
  <si>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</si>
  <si>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</si>
  <si>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</si>
  <si>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</si>
  <si>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</si>
  <si>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</si>
  <si>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</si>
  <si>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</si>
  <si>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</si>
  <si>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</si>
  <si>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</si>
  <si>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</si>
  <si>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</si>
  <si>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</si>
  <si>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</si>
  <si>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</si>
  <si>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</si>
  <si>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</si>
  <si>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</si>
  <si>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</si>
  <si>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</si>
  <si>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</si>
  <si>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</si>
  <si>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</si>
  <si>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</si>
  <si>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</si>
  <si>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</si>
  <si>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</si>
  <si>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</si>
  <si>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</si>
  <si>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</si>
  <si>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</si>
  <si>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</si>
  <si>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</si>
  <si>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</si>
  <si>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</si>
  <si>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</si>
  <si>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</si>
  <si>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</si>
  <si>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</si>
  <si>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</si>
  <si>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</si>
  <si>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</si>
  <si>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</si>
  <si>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</si>
  <si>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</si>
  <si>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</si>
  <si>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</si>
  <si>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</si>
  <si>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</si>
  <si>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</si>
  <si>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</si>
  <si>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</si>
  <si>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</si>
  <si>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</si>
  <si>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</si>
  <si>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</si>
  <si>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</si>
  <si>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</si>
  <si>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</si>
  <si>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</si>
  <si>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</si>
  <si>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</si>
  <si>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</si>
  <si>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</si>
  <si>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</si>
  <si>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</si>
  <si>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</si>
  <si>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</si>
  <si>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</si>
  <si>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</si>
  <si>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</si>
  <si>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</si>
  <si>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</si>
  <si>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</si>
  <si>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</si>
  <si>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</si>
  <si>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</si>
  <si>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</si>
  <si>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</si>
  <si>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</si>
  <si>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</si>
  <si>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</si>
  <si>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</si>
  <si>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</si>
  <si>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</si>
  <si>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</si>
  <si>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</si>
  <si>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</si>
  <si>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</si>
  <si>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</si>
  <si>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</si>
  <si>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</si>
  <si>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</si>
  <si>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</si>
  <si>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</si>
  <si>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</si>
  <si>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</si>
  <si>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</si>
  <si>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</si>
  <si>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</si>
  <si>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</si>
  <si>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</si>
  <si>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</si>
  <si>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</si>
  <si>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</si>
  <si>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</si>
  <si>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</si>
  <si>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</si>
  <si>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</si>
  <si>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</si>
  <si>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</si>
  <si>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</si>
  <si>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</si>
  <si>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</si>
  <si>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</si>
  <si>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</si>
  <si>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</si>
  <si>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</si>
  <si>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</si>
  <si>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</si>
  <si>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</si>
  <si>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</si>
  <si>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</si>
  <si>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</si>
  <si>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</si>
  <si>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</si>
  <si>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</si>
  <si>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</si>
  <si>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</si>
  <si>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</si>
  <si>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</si>
  <si>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</si>
  <si>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</si>
  <si>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</si>
  <si>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</si>
  <si>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</si>
  <si>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</si>
  <si>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</si>
  <si>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</si>
  <si>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</si>
  <si>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</si>
  <si>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</si>
  <si>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</si>
  <si>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</si>
  <si>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</si>
  <si>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</si>
  <si>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</si>
  <si>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</si>
  <si>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</si>
  <si>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</si>
  <si>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</si>
  <si>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</si>
  <si>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</si>
  <si>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</si>
  <si>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</si>
  <si>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</si>
  <si>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</si>
  <si>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</si>
  <si>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</si>
  <si>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</si>
  <si>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</si>
  <si>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</si>
  <si>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</si>
  <si>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</si>
  <si>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</si>
  <si>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</si>
  <si>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</si>
  <si>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</si>
  <si>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</si>
  <si>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</si>
  <si>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</si>
  <si>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</si>
  <si>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</si>
  <si>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</si>
  <si>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</si>
  <si>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</si>
  <si>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</si>
  <si>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</si>
  <si>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</si>
  <si>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</si>
  <si>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</si>
  <si>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</si>
  <si>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</si>
  <si>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</si>
  <si>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</si>
  <si>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</si>
  <si>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</si>
  <si>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</si>
  <si>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</si>
  <si>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</si>
  <si>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</si>
  <si>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</si>
  <si>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</si>
  <si>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</si>
  <si>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</si>
  <si>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</si>
  <si>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</si>
  <si>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</si>
  <si>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</si>
  <si>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</si>
  <si>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</si>
  <si>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</si>
  <si>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</si>
  <si>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</si>
  <si>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</si>
  <si>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</si>
  <si>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</si>
  <si>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</si>
  <si>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</si>
  <si>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</si>
  <si>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</si>
  <si>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</si>
  <si>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</si>
  <si>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</si>
  <si>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</si>
  <si>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</si>
  <si>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</si>
  <si>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</si>
  <si>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</si>
  <si>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</si>
  <si>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</si>
  <si>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</si>
  <si>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</si>
  <si>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</si>
  <si>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</si>
  <si>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</si>
  <si>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</si>
  <si>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</si>
  <si>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</si>
  <si>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</si>
  <si>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</si>
  <si>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</si>
  <si>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</si>
  <si>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</si>
  <si>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</si>
  <si>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</si>
  <si>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</si>
  <si>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</si>
  <si>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</si>
  <si>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</si>
  <si>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</si>
  <si>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</si>
  <si>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</si>
  <si>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</si>
  <si>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</si>
  <si>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</si>
  <si>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</si>
  <si>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</si>
  <si>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</si>
  <si>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</si>
  <si>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</si>
  <si>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</si>
  <si>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</si>
  <si>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</si>
  <si>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</si>
  <si>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</si>
  <si>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</si>
  <si>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</si>
  <si>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</si>
  <si>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</si>
  <si>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</si>
  <si>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</si>
  <si>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</si>
  <si>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</si>
  <si>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</si>
  <si>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</si>
  <si>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</si>
  <si>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</si>
  <si>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</si>
  <si>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</si>
  <si>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</si>
  <si>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</si>
  <si>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</si>
  <si>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</si>
  <si>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</si>
  <si>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</si>
  <si>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</si>
  <si>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</si>
  <si>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</si>
  <si>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</si>
  <si>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</si>
  <si>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</si>
  <si>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</si>
  <si>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</si>
  <si>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</si>
  <si>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</si>
  <si>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</si>
  <si>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</si>
  <si>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</si>
  <si>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</si>
  <si>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</si>
  <si>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</si>
  <si>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</si>
  <si>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</si>
  <si>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</si>
  <si>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</si>
  <si>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</si>
  <si>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</si>
  <si>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</si>
  <si>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</si>
  <si>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</si>
  <si>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</si>
  <si>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</si>
  <si>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</si>
  <si>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</si>
  <si>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</si>
  <si>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</si>
  <si>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</si>
  <si>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</si>
  <si>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</si>
  <si>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</si>
  <si>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</si>
  <si>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</si>
  <si>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</si>
  <si>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</si>
  <si>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</si>
  <si>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</si>
  <si>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</si>
  <si>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</si>
  <si>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</si>
  <si>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</si>
  <si>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</si>
  <si>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</si>
  <si>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</si>
  <si>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</si>
  <si>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</si>
  <si>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</si>
  <si>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</si>
  <si>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</si>
  <si>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</si>
  <si>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</si>
  <si>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</si>
  <si>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</si>
  <si>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</si>
  <si>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</si>
  <si>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</si>
  <si>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</si>
  <si>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</si>
  <si>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</si>
  <si>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</si>
  <si>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</si>
  <si>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</si>
  <si>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</si>
  <si>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</si>
  <si>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</si>
  <si>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</si>
  <si>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</si>
  <si>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</si>
  <si>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</si>
  <si>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</si>
  <si>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</si>
  <si>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</si>
  <si>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</si>
  <si>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</si>
  <si>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</si>
  <si>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</si>
  <si>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</si>
  <si>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</si>
  <si>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</si>
  <si>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</si>
  <si>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</si>
  <si>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</si>
  <si>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</si>
  <si>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</si>
  <si>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</si>
  <si>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</si>
  <si>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</si>
  <si>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</si>
  <si>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</si>
  <si>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</si>
  <si>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</si>
  <si>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</si>
  <si>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</si>
  <si>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</si>
  <si>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</si>
  <si>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</si>
  <si>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</si>
  <si>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</si>
  <si>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</si>
  <si>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</si>
  <si>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</si>
  <si>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</si>
  <si>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</si>
  <si>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</si>
  <si>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</si>
  <si>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</si>
  <si>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</si>
  <si>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</si>
  <si>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</si>
  <si>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</si>
  <si>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</si>
  <si>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</si>
  <si>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</si>
  <si>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</si>
  <si>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</si>
  <si>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</si>
  <si>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</si>
  <si>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</si>
  <si>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</si>
  <si>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</si>
  <si>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</si>
  <si>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</si>
  <si>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</si>
  <si>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</si>
  <si>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</si>
  <si>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</si>
  <si>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</si>
  <si>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</si>
  <si>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</si>
  <si>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</si>
  <si>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</si>
  <si>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</si>
  <si>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</si>
  <si>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</si>
  <si>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</si>
  <si>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</si>
  <si>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</si>
  <si>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</si>
  <si>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</si>
  <si>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</si>
  <si>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</si>
  <si>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</si>
  <si>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</si>
  <si>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</si>
  <si>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</si>
  <si>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</si>
  <si>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</si>
  <si>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</si>
  <si>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</si>
  <si>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</si>
  <si>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</si>
  <si>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</si>
  <si>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</si>
  <si>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</si>
  <si>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</si>
  <si>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</si>
  <si>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</si>
  <si>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</si>
  <si>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</si>
  <si>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</si>
  <si>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</si>
  <si>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</si>
  <si>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</si>
  <si>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</si>
  <si>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</si>
  <si>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</si>
  <si>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</si>
  <si>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</si>
  <si>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</si>
  <si>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</si>
  <si>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</si>
  <si>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</si>
  <si>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</si>
  <si>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</si>
  <si>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</si>
  <si>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</si>
  <si>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</si>
  <si>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</si>
  <si>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</si>
  <si>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</si>
  <si>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</si>
  <si>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</si>
  <si>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</si>
  <si>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</si>
  <si>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</si>
  <si>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</si>
  <si>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</si>
  <si>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</si>
  <si>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</si>
  <si>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</si>
  <si>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</si>
  <si>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</si>
  <si>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</si>
  <si>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</si>
  <si>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</si>
  <si>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</si>
  <si>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</si>
  <si>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</si>
  <si>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</si>
  <si>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</si>
  <si>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</si>
  <si>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</si>
  <si>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</si>
  <si>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</si>
  <si>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</si>
  <si>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</si>
  <si>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</si>
  <si>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</si>
  <si>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</si>
  <si>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</si>
  <si>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</si>
  <si>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</si>
  <si>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</si>
  <si>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</si>
  <si>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</si>
  <si>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</si>
  <si>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</si>
  <si>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</si>
  <si>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</si>
  <si>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</si>
  <si>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</si>
  <si>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</si>
  <si>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</si>
  <si>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</si>
  <si>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</si>
  <si>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</si>
  <si>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</si>
  <si>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</si>
  <si>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</si>
  <si>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</si>
  <si>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</si>
  <si>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</si>
  <si>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</si>
  <si>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</si>
  <si>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</si>
  <si>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</si>
  <si>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</si>
  <si>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</si>
  <si>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</si>
  <si>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</si>
  <si>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</si>
  <si>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</si>
  <si>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</si>
  <si>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</si>
  <si>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</si>
  <si>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</si>
  <si>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</si>
  <si>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</si>
  <si>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</si>
  <si>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</si>
  <si>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</si>
  <si>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</si>
  <si>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</si>
  <si>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</si>
  <si>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</si>
  <si>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</si>
  <si>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</si>
  <si>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</si>
  <si>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</si>
  <si>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</si>
  <si>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</si>
  <si>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</si>
  <si>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</si>
  <si>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</si>
  <si>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</si>
  <si>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</si>
  <si>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</si>
  <si>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</si>
  <si>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</si>
  <si>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</si>
  <si>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</si>
  <si>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</si>
  <si>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</si>
  <si>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</si>
  <si>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</si>
  <si>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</si>
  <si>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</si>
  <si>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</si>
  <si>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</si>
  <si>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</si>
  <si>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</si>
  <si>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</si>
  <si>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</si>
  <si>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</si>
  <si>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</si>
  <si>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</si>
  <si>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</si>
  <si>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</si>
  <si>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</si>
  <si>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</si>
  <si>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</si>
  <si>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</si>
  <si>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</si>
  <si>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</si>
  <si>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</si>
  <si>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</si>
  <si>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</si>
  <si>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</si>
  <si>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</si>
  <si>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</si>
  <si>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</si>
  <si>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</si>
  <si>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</si>
  <si>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</si>
  <si>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</si>
  <si>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</si>
  <si>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</si>
  <si>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</si>
  <si>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</si>
  <si>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</si>
  <si>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</si>
  <si>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</si>
  <si>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</si>
  <si>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</si>
  <si>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</si>
  <si>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</si>
  <si>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</si>
  <si>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</si>
  <si>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</si>
  <si>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</si>
  <si>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</si>
  <si>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</si>
  <si>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</si>
  <si>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</si>
  <si>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</si>
  <si>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</si>
  <si>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</si>
  <si>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</si>
  <si>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</si>
  <si>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</si>
  <si>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</si>
  <si>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</si>
  <si>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</si>
  <si>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</si>
  <si>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</si>
  <si>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</si>
  <si>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</si>
  <si>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</si>
  <si>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</si>
  <si>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</si>
  <si>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</si>
  <si>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</si>
  <si>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</si>
  <si>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</si>
  <si>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</si>
  <si>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</si>
  <si>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</si>
  <si>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</si>
  <si>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</si>
  <si>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</si>
  <si>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</si>
  <si>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</si>
  <si>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</si>
  <si>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</si>
  <si>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</si>
  <si>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</si>
  <si>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</si>
  <si>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</si>
  <si>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</si>
  <si>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</si>
  <si>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</si>
  <si>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</si>
  <si>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</si>
  <si>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</si>
  <si>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</si>
  <si>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</si>
  <si>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</si>
  <si>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</si>
  <si>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</si>
  <si>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</si>
  <si>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</si>
  <si>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</si>
  <si>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</si>
  <si>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</si>
  <si>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</si>
  <si>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</si>
  <si>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</si>
  <si>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</si>
  <si>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</si>
  <si>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</si>
  <si>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</si>
  <si>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</si>
  <si>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</si>
  <si>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</si>
  <si>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</si>
  <si>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</si>
  <si>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</si>
  <si>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</si>
  <si>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</si>
  <si>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</si>
  <si>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</si>
  <si>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</si>
  <si>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</si>
  <si>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</si>
  <si>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</si>
  <si>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</si>
  <si>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</si>
  <si>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</si>
  <si>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</si>
  <si>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</si>
  <si>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</si>
  <si>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</si>
  <si>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</si>
  <si>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</si>
  <si>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</si>
  <si>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</si>
  <si>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</si>
  <si>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</si>
  <si>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</si>
  <si>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</si>
  <si>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</si>
  <si>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</si>
  <si>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</si>
  <si>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</si>
  <si>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</si>
  <si>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</si>
  <si>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</si>
  <si>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</si>
  <si>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</si>
  <si>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</si>
  <si>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</si>
  <si>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</si>
  <si>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</si>
  <si>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</si>
  <si>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</si>
  <si>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</si>
  <si>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</si>
  <si>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</si>
  <si>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</si>
  <si>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</si>
  <si>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</si>
  <si>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</si>
  <si>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</si>
  <si>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</si>
  <si>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</si>
  <si>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</si>
  <si>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</si>
  <si>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</si>
  <si>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</si>
  <si>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</si>
  <si>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</si>
  <si>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</si>
  <si>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</si>
  <si>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</si>
  <si>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</si>
  <si>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</si>
  <si>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</si>
  <si>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</si>
  <si>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</si>
  <si>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</si>
  <si>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</si>
  <si>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</si>
  <si>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</si>
  <si>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</si>
  <si>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</si>
  <si>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</si>
  <si>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</si>
  <si>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</si>
  <si>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</si>
  <si>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</si>
  <si>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</si>
  <si>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</si>
  <si>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</si>
  <si>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</si>
  <si>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</si>
  <si>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</si>
  <si>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</si>
  <si>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</si>
  <si>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</si>
  <si>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</si>
  <si>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</si>
  <si>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</si>
  <si>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</si>
  <si>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</si>
  <si>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</si>
  <si>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</si>
  <si>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</si>
  <si>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</si>
  <si>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</si>
  <si>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</si>
  <si>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</si>
  <si>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</si>
  <si>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</si>
  <si>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</si>
  <si>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</si>
  <si>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</si>
  <si>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</si>
  <si>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</si>
  <si>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</si>
  <si>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</si>
  <si>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</si>
  <si>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</si>
  <si>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</si>
  <si>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</si>
  <si>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</si>
  <si>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</si>
  <si>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</si>
  <si>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</si>
  <si>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</si>
  <si>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</si>
  <si>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</si>
  <si>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</si>
  <si>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</si>
  <si>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</si>
  <si>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</si>
  <si>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</si>
  <si>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</si>
  <si>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</si>
  <si>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</si>
  <si>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</si>
  <si>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</si>
  <si>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</si>
  <si>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</si>
  <si>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</si>
  <si>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</si>
  <si>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</si>
  <si>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</si>
  <si>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</si>
  <si>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</si>
  <si>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</si>
  <si>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</si>
  <si>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</si>
  <si>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</si>
  <si>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</si>
  <si>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</si>
  <si>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</si>
  <si>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</si>
  <si>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</si>
  <si>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</si>
  <si>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</si>
  <si>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</si>
  <si>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</si>
  <si>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</si>
  <si>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</si>
  <si>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</si>
  <si>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</si>
  <si>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</si>
  <si>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</si>
  <si>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</si>
  <si>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</si>
  <si>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</si>
  <si>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</si>
  <si>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</si>
  <si>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</si>
  <si>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</si>
  <si>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</si>
  <si>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</si>
  <si>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</si>
  <si>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</si>
  <si>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</si>
  <si>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</si>
  <si>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</si>
  <si>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</si>
  <si>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</si>
  <si>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</si>
  <si>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</si>
  <si>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</si>
  <si>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</si>
  <si>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</si>
  <si>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</si>
  <si>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</si>
  <si>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</si>
  <si>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</si>
  <si>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</si>
  <si>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</si>
  <si>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</si>
  <si>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</si>
  <si>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</si>
  <si>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</si>
  <si>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</si>
  <si>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</si>
  <si>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</si>
  <si>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</si>
  <si>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</si>
  <si>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</si>
  <si>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</si>
  <si>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</si>
  <si>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</si>
  <si>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</si>
  <si>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</si>
  <si>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</si>
  <si>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</si>
  <si>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</si>
  <si>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</si>
  <si>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</si>
  <si>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</si>
  <si>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</si>
  <si>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</si>
  <si>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</si>
  <si>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</si>
  <si>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</si>
  <si>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</si>
  <si>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</si>
  <si>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</si>
  <si>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</si>
  <si>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</si>
  <si>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</si>
  <si>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</si>
  <si>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</si>
  <si>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</si>
  <si>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</si>
  <si>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</si>
  <si>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</si>
  <si>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</si>
  <si>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</si>
  <si>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</si>
  <si>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</si>
  <si>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</si>
  <si>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</si>
  <si>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</si>
  <si>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</si>
  <si>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</si>
  <si>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</si>
  <si>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</si>
  <si>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</si>
  <si>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</si>
  <si>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</si>
  <si>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</si>
  <si>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</si>
  <si>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</si>
  <si>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</si>
  <si>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</si>
  <si>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</si>
  <si>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</si>
  <si>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</si>
  <si>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</si>
  <si>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</si>
  <si>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</si>
  <si>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</si>
  <si>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</si>
  <si>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</si>
  <si>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</si>
  <si>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</si>
  <si>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</si>
  <si>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</si>
  <si>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</si>
  <si>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</si>
  <si>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</si>
  <si>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</si>
  <si>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</si>
  <si>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</si>
  <si>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</si>
  <si>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</si>
  <si>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</si>
  <si>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</si>
  <si>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</si>
  <si>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</si>
  <si>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</si>
  <si>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</si>
  <si>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</si>
  <si>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</si>
  <si>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</si>
  <si>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</si>
  <si>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</si>
  <si>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</si>
  <si>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</si>
  <si>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</si>
  <si>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</si>
  <si>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</si>
  <si>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</si>
  <si>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</si>
  <si>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</si>
  <si>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</si>
  <si>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</si>
  <si>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</si>
  <si>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</si>
  <si>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</si>
  <si>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</si>
  <si>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</si>
  <si>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</si>
  <si>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</si>
  <si>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</si>
  <si>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</si>
  <si>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</si>
  <si>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</si>
  <si>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</si>
  <si>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</si>
  <si>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</si>
  <si>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</si>
  <si>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</si>
  <si>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</si>
  <si>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</si>
  <si>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</si>
  <si>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</si>
  <si>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</si>
  <si>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</si>
  <si>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</si>
  <si>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</si>
  <si>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</si>
  <si>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</si>
  <si>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</si>
  <si>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</si>
  <si>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</si>
  <si>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</si>
  <si>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</si>
  <si>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</si>
  <si>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</si>
  <si>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</si>
  <si>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</si>
  <si>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</si>
  <si>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</si>
  <si>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</si>
  <si>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</si>
  <si>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</si>
  <si>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</si>
  <si>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</si>
  <si>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</si>
  <si>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</si>
  <si>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</si>
  <si>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</si>
  <si>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</si>
  <si>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</si>
  <si>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</si>
  <si>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</si>
  <si>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</si>
  <si>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</si>
  <si>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</si>
  <si>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</si>
  <si>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</si>
  <si>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</si>
  <si>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</si>
  <si>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</si>
  <si>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</si>
  <si>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</si>
  <si>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</si>
  <si>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</si>
  <si>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</si>
  <si>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</si>
  <si>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</si>
  <si>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</si>
  <si>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</si>
  <si>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</si>
  <si>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</si>
  <si>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</si>
  <si>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</si>
  <si>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</si>
  <si>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</si>
  <si>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</si>
  <si>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</si>
  <si>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</si>
  <si>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</si>
  <si>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</si>
  <si>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</si>
  <si>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</si>
  <si>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</si>
  <si>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</si>
  <si>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</si>
  <si>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</si>
  <si>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</si>
  <si>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</si>
  <si>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</si>
  <si>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</si>
  <si>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</si>
  <si>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</si>
  <si>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</si>
  <si>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</si>
  <si>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</si>
  <si>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</si>
  <si>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</si>
  <si>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</si>
  <si>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</si>
  <si>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</si>
  <si>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</si>
  <si>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</si>
  <si>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</si>
  <si>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</si>
  <si>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</si>
  <si>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</si>
  <si>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</si>
  <si>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</si>
  <si>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</si>
  <si>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</si>
  <si>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</si>
  <si>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</si>
  <si>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</si>
  <si>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</si>
  <si>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</si>
  <si>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</si>
  <si>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</si>
  <si>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</si>
  <si>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</si>
  <si>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</si>
  <si>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</si>
  <si>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</si>
  <si>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</si>
  <si>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</si>
  <si>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</si>
  <si>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</si>
  <si>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</si>
  <si>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</si>
  <si>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</si>
  <si>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</si>
  <si>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</si>
  <si>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</si>
  <si>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</si>
  <si>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</si>
  <si>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</si>
  <si>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</si>
  <si>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</si>
  <si>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</si>
  <si>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</si>
  <si>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</si>
  <si>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</si>
  <si>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</si>
  <si>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</si>
  <si>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</si>
  <si>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</si>
  <si>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</si>
  <si>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</si>
  <si>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</si>
  <si>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</si>
  <si>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</si>
  <si>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</si>
  <si>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</si>
  <si>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</si>
  <si>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</si>
  <si>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</si>
  <si>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</si>
  <si>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</si>
  <si>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</si>
  <si>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</si>
  <si>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</si>
  <si>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</si>
  <si>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</si>
  <si>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</si>
  <si>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</si>
  <si>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</si>
  <si>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</si>
  <si>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</si>
  <si>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</si>
  <si>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</si>
  <si>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</si>
  <si>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</si>
  <si>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</si>
  <si>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</si>
  <si>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</si>
  <si>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</si>
  <si>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</si>
  <si>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</si>
  <si>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</si>
  <si>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</si>
  <si>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</si>
  <si>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</si>
  <si>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</si>
  <si>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</si>
  <si>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</si>
  <si>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</si>
  <si>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</si>
  <si>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</si>
  <si>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</si>
  <si>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</si>
  <si>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</si>
  <si>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</si>
  <si>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</si>
  <si>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</si>
  <si>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</si>
  <si>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</si>
  <si>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</si>
  <si>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</si>
  <si>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</si>
  <si>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</si>
  <si>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</si>
  <si>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</si>
  <si>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</si>
  <si>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</si>
  <si>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</si>
  <si>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</si>
  <si>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</si>
  <si>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</si>
  <si>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</si>
  <si>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</si>
  <si>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</si>
  <si>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</si>
  <si>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</si>
  <si>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</si>
  <si>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</si>
  <si>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</si>
  <si>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</si>
  <si>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</si>
  <si>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</si>
  <si>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</si>
  <si>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</si>
  <si>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</si>
  <si>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</si>
  <si>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</si>
  <si>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</si>
  <si>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</si>
  <si>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</si>
  <si>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</si>
  <si>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</si>
  <si>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</si>
  <si>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</si>
  <si>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</si>
  <si>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</si>
  <si>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</si>
  <si>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</si>
  <si>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</si>
  <si>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</si>
  <si>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</si>
  <si>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</si>
  <si>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</si>
  <si>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</si>
  <si>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</si>
  <si>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</si>
  <si>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</si>
  <si>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</si>
  <si>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</si>
  <si>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</si>
  <si>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</si>
  <si>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</si>
  <si>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</si>
  <si>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</si>
  <si>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</si>
  <si>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</si>
  <si>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</si>
  <si>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</si>
  <si>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</si>
  <si>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</si>
  <si>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</si>
  <si>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</si>
  <si>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</si>
  <si>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</si>
  <si>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</si>
  <si>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</si>
  <si>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</si>
  <si>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</si>
  <si>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</si>
  <si>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</si>
  <si>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</si>
  <si>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</si>
  <si>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</si>
  <si>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</si>
  <si>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</si>
  <si>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</si>
  <si>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</si>
  <si>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</si>
  <si>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</si>
  <si>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</si>
  <si>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</si>
  <si>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</si>
  <si>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</si>
  <si>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</si>
  <si>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</si>
  <si>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</si>
  <si>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</si>
  <si>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</si>
  <si>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</si>
  <si>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</si>
  <si>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</si>
  <si>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</si>
  <si>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</si>
  <si>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</si>
  <si>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</si>
  <si>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</si>
  <si>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</si>
  <si>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</si>
  <si>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</si>
  <si>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</si>
  <si>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</si>
  <si>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</si>
  <si>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</si>
  <si>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</si>
  <si>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</si>
  <si>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</si>
  <si>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</si>
  <si>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</si>
  <si>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</si>
  <si>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</si>
  <si>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</si>
  <si>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</si>
  <si>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</si>
  <si>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</si>
  <si>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</si>
  <si>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</si>
  <si>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</si>
  <si>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</si>
  <si>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</si>
  <si>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</si>
  <si>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</si>
  <si>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</si>
  <si>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</si>
  <si>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</si>
  <si>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</si>
  <si>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</si>
  <si>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</si>
  <si>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</si>
  <si>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</si>
  <si>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</si>
  <si>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</si>
  <si>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</si>
  <si>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</si>
  <si>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</si>
  <si>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</si>
  <si>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</si>
  <si>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</si>
  <si>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</si>
  <si>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</si>
  <si>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</si>
  <si>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</si>
  <si>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</si>
  <si>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</si>
  <si>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</si>
  <si>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</si>
  <si>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</si>
  <si>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</si>
  <si>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</si>
  <si>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</si>
  <si>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</si>
  <si>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</si>
  <si>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</si>
  <si>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</si>
  <si>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</si>
  <si>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</si>
  <si>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</si>
  <si>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</si>
  <si>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</si>
  <si>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</si>
  <si>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</si>
  <si>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</si>
  <si>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</si>
  <si>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</si>
  <si>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</si>
  <si>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</si>
  <si>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</si>
  <si>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</si>
  <si>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</si>
  <si>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</si>
  <si>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</si>
  <si>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</si>
  <si>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</si>
  <si>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</si>
  <si>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</si>
  <si>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</si>
  <si>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</si>
  <si>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</si>
  <si>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</si>
  <si>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</si>
  <si>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</si>
  <si>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</si>
  <si>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</si>
  <si>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</si>
  <si>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</si>
  <si>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</si>
  <si>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</si>
  <si>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</si>
  <si>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</si>
  <si>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</si>
  <si>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</si>
  <si>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</si>
  <si>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</si>
  <si>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</si>
  <si>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</si>
  <si>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</si>
  <si>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</si>
  <si>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</si>
  <si>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</si>
  <si>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</si>
  <si>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</si>
  <si>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</si>
  <si>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</si>
  <si>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</si>
  <si>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</si>
  <si>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</si>
  <si>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</si>
  <si>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</si>
  <si>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</si>
  <si>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</si>
  <si>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</si>
  <si>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</si>
  <si>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</si>
  <si>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</si>
  <si>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</si>
  <si>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</si>
  <si>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</si>
  <si>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</si>
  <si>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</si>
  <si>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</si>
  <si>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</si>
  <si>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</si>
  <si>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</si>
  <si>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</si>
  <si>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</si>
  <si>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</si>
  <si>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</si>
  <si>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</si>
  <si>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</si>
  <si>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</si>
  <si>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</si>
  <si>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</si>
  <si>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</si>
  <si>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</si>
  <si>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</si>
  <si>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</si>
  <si>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</si>
  <si>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</si>
  <si>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</si>
  <si>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</si>
  <si>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</si>
  <si>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</si>
  <si>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</si>
  <si>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</si>
  <si>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</si>
  <si>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</si>
  <si>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</si>
  <si>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</si>
  <si>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</si>
  <si>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</si>
  <si>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</si>
  <si>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</si>
  <si>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</si>
  <si>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</si>
  <si>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</si>
  <si>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</si>
  <si>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</si>
  <si>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</si>
  <si>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</si>
  <si>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</si>
  <si>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</si>
  <si>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</si>
  <si>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</si>
  <si>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</si>
  <si>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</si>
  <si>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</si>
  <si>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</si>
  <si>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</si>
  <si>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</si>
  <si>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</si>
  <si>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</si>
  <si>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</si>
  <si>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</si>
  <si>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</si>
  <si>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</si>
  <si>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</si>
  <si>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</si>
  <si>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</si>
  <si>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</si>
  <si>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</si>
  <si>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</si>
  <si>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</si>
  <si>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</si>
  <si>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</si>
  <si>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</si>
  <si>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</si>
  <si>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</si>
  <si>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</si>
  <si>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</si>
  <si>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</si>
  <si>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</si>
  <si>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</si>
  <si>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</si>
  <si>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</si>
  <si>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</si>
  <si>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</si>
  <si>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</si>
  <si>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</si>
  <si>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</si>
  <si>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</si>
  <si>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</si>
  <si>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</si>
  <si>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</si>
  <si>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</si>
  <si>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</si>
  <si>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</si>
  <si>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</si>
  <si>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</si>
  <si>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</si>
  <si>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</si>
  <si>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</si>
  <si>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</si>
  <si>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</si>
  <si>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</si>
  <si>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</si>
  <si>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</si>
  <si>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</si>
  <si>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</si>
  <si>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</si>
  <si>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</si>
  <si>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</si>
  <si>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</si>
  <si>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</si>
  <si>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</si>
  <si>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</si>
  <si>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</si>
  <si>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</si>
  <si>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</si>
  <si>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</si>
  <si>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</si>
  <si>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</si>
  <si>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</si>
  <si>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</si>
  <si>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</si>
  <si>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</si>
  <si>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</si>
  <si>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</si>
  <si>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</si>
  <si>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</si>
  <si>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</si>
  <si>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</si>
  <si>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</si>
  <si>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</si>
  <si>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</si>
  <si>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</si>
  <si>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</si>
  <si>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</si>
  <si>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</si>
  <si>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</si>
  <si>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</si>
  <si>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</si>
  <si>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</si>
  <si>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</si>
  <si>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</si>
  <si>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</si>
  <si>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</si>
  <si>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</si>
  <si>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</si>
  <si>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</si>
  <si>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</si>
  <si>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</si>
  <si>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</si>
  <si>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</si>
  <si>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</si>
  <si>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</si>
  <si>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</si>
  <si>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</si>
  <si>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</si>
  <si>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</si>
  <si>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</si>
  <si>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</si>
  <si>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</si>
  <si>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</si>
  <si>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</si>
  <si>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</si>
  <si>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</si>
  <si>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</si>
  <si>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</si>
  <si>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</si>
  <si>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</si>
  <si>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</si>
  <si>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</si>
  <si>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</si>
  <si>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</si>
  <si>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</si>
  <si>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</si>
  <si>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</si>
  <si>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</si>
  <si>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</si>
  <si>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</si>
  <si>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</si>
  <si>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</si>
  <si>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</si>
  <si>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</si>
  <si>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</si>
  <si>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</si>
  <si>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</si>
  <si>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</si>
  <si>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</si>
  <si>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</si>
  <si>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</si>
  <si>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</si>
  <si>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</si>
  <si>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</si>
  <si>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</si>
  <si>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</si>
  <si>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</si>
  <si>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</si>
  <si>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</si>
  <si>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</si>
  <si>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</si>
  <si>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</si>
  <si>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</si>
  <si>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</si>
  <si>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</si>
  <si>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</si>
  <si>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</si>
  <si>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</si>
  <si>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</si>
  <si>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</si>
  <si>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</si>
  <si>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</si>
  <si>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</si>
  <si>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</si>
  <si>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</si>
  <si>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</si>
  <si>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</si>
  <si>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</si>
  <si>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</si>
  <si>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</si>
  <si>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</si>
  <si>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</si>
  <si>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</si>
  <si>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</si>
  <si>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</si>
  <si>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</si>
  <si>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</si>
  <si>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</si>
  <si>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</si>
  <si>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</si>
  <si>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</si>
  <si>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</si>
  <si>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</si>
  <si>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</si>
  <si>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</si>
  <si>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</si>
  <si>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</si>
  <si>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</si>
  <si>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</si>
  <si>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</si>
  <si>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</si>
  <si>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</si>
  <si>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</si>
  <si>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</si>
  <si>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</si>
  <si>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</si>
  <si>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</si>
  <si>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</si>
  <si>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</si>
  <si>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</si>
  <si>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</si>
  <si>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</si>
  <si>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</si>
  <si>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</si>
  <si>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</si>
  <si>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</si>
  <si>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</si>
  <si>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</si>
  <si>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</si>
  <si>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</si>
  <si>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</si>
  <si>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</si>
  <si>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</si>
  <si>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</si>
  <si>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</si>
  <si>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</si>
  <si>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</si>
  <si>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</si>
  <si>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</si>
  <si>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</si>
  <si>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</si>
  <si>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</si>
  <si>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</si>
  <si>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</si>
  <si>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</si>
  <si>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</si>
  <si>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</si>
  <si>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</si>
  <si>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</si>
  <si>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</si>
  <si>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</si>
  <si>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</si>
  <si>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</si>
  <si>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</si>
  <si>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</si>
  <si>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</si>
  <si>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</si>
  <si>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</si>
  <si>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</si>
  <si>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</si>
  <si>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</si>
  <si>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</si>
  <si>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</si>
  <si>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</si>
  <si>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</si>
  <si>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</si>
  <si>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</si>
  <si>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</si>
  <si>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</si>
  <si>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</si>
  <si>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</si>
  <si>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</si>
  <si>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</si>
  <si>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</si>
  <si>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</si>
  <si>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</si>
  <si>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</si>
  <si>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</si>
  <si>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</si>
  <si>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</si>
  <si>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</si>
  <si>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</si>
  <si>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</si>
  <si>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</si>
  <si>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</si>
  <si>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</si>
  <si>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</si>
  <si>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</si>
  <si>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</si>
  <si>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</si>
  <si>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</si>
  <si>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</si>
  <si>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</si>
  <si>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</si>
  <si>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</si>
  <si>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</si>
  <si>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</si>
  <si>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</si>
  <si>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</si>
  <si>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</si>
  <si>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</si>
  <si>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</si>
  <si>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</si>
  <si>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</si>
  <si>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</si>
  <si>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</si>
  <si>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</si>
  <si>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</si>
  <si>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</si>
  <si>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</si>
  <si>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</si>
  <si>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</si>
  <si>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</si>
  <si>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</si>
  <si>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</si>
  <si>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</si>
  <si>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</si>
  <si>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</si>
  <si>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</si>
  <si>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</si>
  <si>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</si>
  <si>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</si>
  <si>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</si>
  <si>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</si>
  <si>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</si>
  <si>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</si>
  <si>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</si>
  <si>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</si>
  <si>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</si>
  <si>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</si>
  <si>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</si>
  <si>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</si>
  <si>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</si>
  <si>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</si>
  <si>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</si>
  <si>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</si>
  <si>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</si>
  <si>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</si>
  <si>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</si>
  <si>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</si>
  <si>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</si>
  <si>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</si>
  <si>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</si>
  <si>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</si>
  <si>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</si>
  <si>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</si>
  <si>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</si>
  <si>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</si>
  <si>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</si>
  <si>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</si>
  <si>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</si>
  <si>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</si>
  <si>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</si>
  <si>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</si>
  <si>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</si>
  <si>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</si>
  <si>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</si>
  <si>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</si>
  <si>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</si>
  <si>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</si>
  <si>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</si>
  <si>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</si>
  <si>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</si>
  <si>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</si>
  <si>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</si>
  <si>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</si>
  <si>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</si>
  <si>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</si>
  <si>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</si>
  <si>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</si>
  <si>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</si>
  <si>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</si>
  <si>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</si>
  <si>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</si>
  <si>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</si>
  <si>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</si>
  <si>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</si>
  <si>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</si>
  <si>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</si>
  <si>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</si>
  <si>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</si>
  <si>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</si>
  <si>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</si>
  <si>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</si>
  <si>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</si>
  <si>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</si>
  <si>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</si>
  <si>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</si>
  <si>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</si>
  <si>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</si>
  <si>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</si>
  <si>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</si>
  <si>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</si>
  <si>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</si>
  <si>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</si>
  <si>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</si>
  <si>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</si>
  <si>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</si>
  <si>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</si>
  <si>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</si>
  <si>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</si>
  <si>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</si>
  <si>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</si>
  <si>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</si>
  <si>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</si>
  <si>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</si>
  <si>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</si>
  <si>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</si>
  <si>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</si>
  <si>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</si>
  <si>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</si>
  <si>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</si>
  <si>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</si>
  <si>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</si>
  <si>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</si>
  <si>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</si>
  <si>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</si>
  <si>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</si>
  <si>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</si>
  <si>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</si>
  <si>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</si>
  <si>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</si>
  <si>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</si>
  <si>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</si>
  <si>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</si>
  <si>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</si>
  <si>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</si>
  <si>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</si>
  <si>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</si>
  <si>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</si>
  <si>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</si>
  <si>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</si>
  <si>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</si>
  <si>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</si>
  <si>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</si>
  <si>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</si>
  <si>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</si>
  <si>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</si>
  <si>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</si>
  <si>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</si>
  <si>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</si>
  <si>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</si>
  <si>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</si>
  <si>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</si>
  <si>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</si>
  <si>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</si>
  <si>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</si>
  <si>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</si>
  <si>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</si>
  <si>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</si>
  <si>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</si>
  <si>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</si>
  <si>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</si>
  <si>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</si>
  <si>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</si>
  <si>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</si>
  <si>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</si>
  <si>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</si>
  <si>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</si>
  <si>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</si>
  <si>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</si>
  <si>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</si>
  <si>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</si>
  <si>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</si>
  <si>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</si>
  <si>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</si>
  <si>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</si>
  <si>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</si>
  <si>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</si>
  <si>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</si>
  <si>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</si>
  <si>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</si>
  <si>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</si>
  <si>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</si>
  <si>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</si>
  <si>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</si>
  <si>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</si>
  <si>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</si>
  <si>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</si>
  <si>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</si>
  <si>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</si>
  <si>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</si>
  <si>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</si>
  <si>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</si>
  <si>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</si>
  <si>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</si>
  <si>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</si>
  <si>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</si>
  <si>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</si>
  <si>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</si>
  <si>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</si>
  <si>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</si>
  <si>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</si>
  <si>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</si>
  <si>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</si>
  <si>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</si>
  <si>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</si>
  <si>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</si>
  <si>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</si>
  <si>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</si>
  <si>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</si>
  <si>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</si>
  <si>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</si>
  <si>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</si>
  <si>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</si>
  <si>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</si>
  <si>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</si>
  <si>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</si>
  <si>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</si>
  <si>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</si>
  <si>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</si>
  <si>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</si>
  <si>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</si>
  <si>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</si>
  <si>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</si>
  <si>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</si>
  <si>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</si>
  <si>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</si>
  <si>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</si>
  <si>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</si>
  <si>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</si>
  <si>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</si>
  <si>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</si>
  <si>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</si>
  <si>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</si>
  <si>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</si>
  <si>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</si>
  <si>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</si>
  <si>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</si>
  <si>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</si>
  <si>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</si>
  <si>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</si>
  <si>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</si>
  <si>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</si>
  <si>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</si>
  <si>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</si>
  <si>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</si>
  <si>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</si>
  <si>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</si>
  <si>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</si>
  <si>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</si>
  <si>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</si>
  <si>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</si>
  <si>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</si>
  <si>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</si>
  <si>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</si>
  <si>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</si>
  <si>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</si>
  <si>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</si>
  <si>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</si>
  <si>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</si>
  <si>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</si>
  <si>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</si>
  <si>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</si>
  <si>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</si>
  <si>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</si>
  <si>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</si>
  <si>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</si>
  <si>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</si>
  <si>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</si>
  <si>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</si>
  <si>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</si>
  <si>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</si>
  <si>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</si>
  <si>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</si>
  <si>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</si>
  <si>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</si>
  <si>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</si>
  <si>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</si>
  <si>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</si>
  <si>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</si>
  <si>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</si>
  <si>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</si>
  <si>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</si>
  <si>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</si>
  <si>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</si>
  <si>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</si>
  <si>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</si>
  <si>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</si>
  <si>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</si>
  <si>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</si>
  <si>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</si>
  <si>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</si>
  <si>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</si>
  <si>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</si>
  <si>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</si>
  <si>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</si>
  <si>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</si>
  <si>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</si>
  <si>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</si>
  <si>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</si>
  <si>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</si>
  <si>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</si>
  <si>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</si>
  <si>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</si>
  <si>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</si>
  <si>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</si>
  <si>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</si>
  <si>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</si>
  <si>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</si>
  <si>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</si>
  <si>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</si>
  <si>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</si>
  <si>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</si>
  <si>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</si>
  <si>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</si>
  <si>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</si>
  <si>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</si>
  <si>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</si>
  <si>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</si>
  <si>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</si>
  <si>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</si>
  <si>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</si>
  <si>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</si>
  <si>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</si>
  <si>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</si>
  <si>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</si>
  <si>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</si>
  <si>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</si>
  <si>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</si>
  <si>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</si>
  <si>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</si>
  <si>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</si>
  <si>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</si>
  <si>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</si>
  <si>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</si>
  <si>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</si>
  <si>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</si>
  <si>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</si>
  <si>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</si>
  <si>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</si>
  <si>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</si>
  <si>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</si>
  <si>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</si>
  <si>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</si>
  <si>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</si>
  <si>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</si>
  <si>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</si>
  <si>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</si>
  <si>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</si>
  <si>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</si>
  <si>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</si>
  <si>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</si>
  <si>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</si>
  <si>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</si>
  <si>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</si>
  <si>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</si>
  <si>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</si>
  <si>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</si>
  <si>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</si>
  <si>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</si>
  <si>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</si>
  <si>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</si>
  <si>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</si>
  <si>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</si>
  <si>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</si>
  <si>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</si>
  <si>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</si>
  <si>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</si>
  <si>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</si>
  <si>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</si>
  <si>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</si>
  <si>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</si>
  <si>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</si>
  <si>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</si>
  <si>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</si>
  <si>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</si>
  <si>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</si>
  <si>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</si>
  <si>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</si>
  <si>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</si>
  <si>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</si>
  <si>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</si>
  <si>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</si>
  <si>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</si>
  <si>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</si>
  <si>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</si>
  <si>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</si>
  <si>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</si>
  <si>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</si>
  <si>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</si>
  <si>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</si>
  <si>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</si>
  <si>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</si>
  <si>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</si>
  <si>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</si>
  <si>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</si>
  <si>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</si>
  <si>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</si>
  <si>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</si>
  <si>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</si>
  <si>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</si>
  <si>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</si>
  <si>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</si>
  <si>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</si>
  <si>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</si>
  <si>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</si>
  <si>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</si>
  <si>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</si>
  <si>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</si>
  <si>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</si>
  <si>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</si>
  <si>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</si>
  <si>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</si>
  <si>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</si>
  <si>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</si>
  <si>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</si>
  <si>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</si>
  <si>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</si>
  <si>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</si>
  <si>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</si>
  <si>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</si>
  <si>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</si>
  <si>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</si>
  <si>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</si>
  <si>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</si>
  <si>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</si>
  <si>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</si>
  <si>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</si>
  <si>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</si>
  <si>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</si>
  <si>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</si>
  <si>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</si>
  <si>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</si>
  <si>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</si>
  <si>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</si>
  <si>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</si>
  <si>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</si>
  <si>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</si>
  <si>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</si>
  <si>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</si>
  <si>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</si>
  <si>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</si>
  <si>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</si>
  <si>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</si>
  <si>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</si>
  <si>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</si>
  <si>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</si>
  <si>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</si>
  <si>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</si>
  <si>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</si>
  <si>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</si>
  <si>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</si>
  <si>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</si>
  <si>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</si>
  <si>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</si>
  <si>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</si>
  <si>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</si>
  <si>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</si>
  <si>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</si>
  <si>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</si>
  <si>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</si>
  <si>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</si>
  <si>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</si>
  <si>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</si>
  <si>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</si>
  <si>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</si>
  <si>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</si>
  <si>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</si>
  <si>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</si>
  <si>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</si>
  <si>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</si>
  <si>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</si>
  <si>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</si>
  <si>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</si>
  <si>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</si>
  <si>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</si>
  <si>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</si>
  <si>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</si>
  <si>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</si>
  <si>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</si>
  <si>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</si>
  <si>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</si>
  <si>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</si>
  <si>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</si>
  <si>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</si>
  <si>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</si>
  <si>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</si>
  <si>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</si>
  <si>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</si>
  <si>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</si>
  <si>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</si>
  <si>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</si>
  <si>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</si>
  <si>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</si>
  <si>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</si>
  <si>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</si>
  <si>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</si>
  <si>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</si>
  <si>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</si>
  <si>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</si>
  <si>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</si>
  <si>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</si>
  <si>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</si>
  <si>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</si>
  <si>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</si>
  <si>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</si>
  <si>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</si>
  <si>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</si>
  <si>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</si>
  <si>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</si>
  <si>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</si>
  <si>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</si>
  <si>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</si>
  <si>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</si>
  <si>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</si>
  <si>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</si>
  <si>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</si>
  <si>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</si>
  <si>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</si>
  <si>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</si>
  <si>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</si>
  <si>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</si>
  <si>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</si>
  <si>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</si>
  <si>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</si>
  <si>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</si>
  <si>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</si>
  <si>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</si>
  <si>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</si>
  <si>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</si>
  <si>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</si>
  <si>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</si>
  <si>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</si>
  <si>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</si>
  <si>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</si>
  <si>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</si>
  <si>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</si>
  <si>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</si>
  <si>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</si>
  <si>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</si>
  <si>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</si>
  <si>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</si>
  <si>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</si>
  <si>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</si>
  <si>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</si>
  <si>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</si>
  <si>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</si>
  <si>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</si>
  <si>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</si>
  <si>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</si>
  <si>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</si>
  <si>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</si>
  <si>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</si>
  <si>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</si>
  <si>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</si>
  <si>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</si>
  <si>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</si>
  <si>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</si>
  <si>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</si>
  <si>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</si>
  <si>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</si>
  <si>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</si>
  <si>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</si>
  <si>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</si>
  <si>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</si>
  <si>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</si>
  <si>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</si>
  <si>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</si>
  <si>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</si>
  <si>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</si>
  <si>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</si>
  <si>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</si>
  <si>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</si>
  <si>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</si>
  <si>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</si>
  <si>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</si>
  <si>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</si>
  <si>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</si>
  <si>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</si>
  <si>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</si>
  <si>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</si>
  <si>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</si>
  <si>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</si>
  <si>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</si>
  <si>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</si>
  <si>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</si>
  <si>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</si>
  <si>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</si>
  <si>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</si>
  <si>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</si>
  <si>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</si>
  <si>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</si>
  <si>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</si>
  <si>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</si>
  <si>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</si>
  <si>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</si>
  <si>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</si>
  <si>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</si>
  <si>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</si>
  <si>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</si>
  <si>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</si>
  <si>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</si>
  <si>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</si>
  <si>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</si>
  <si>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</si>
  <si>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</si>
  <si>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</si>
  <si>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</si>
  <si>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</si>
  <si>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</si>
  <si>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</si>
  <si>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</si>
  <si>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</si>
  <si>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</si>
  <si>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</si>
  <si>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</si>
  <si>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</si>
  <si>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</si>
  <si>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</si>
  <si>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</si>
  <si>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</si>
  <si>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</si>
  <si>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</si>
  <si>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</si>
  <si>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</si>
  <si>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</si>
  <si>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</si>
  <si>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</si>
  <si>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</si>
  <si>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</si>
  <si>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</si>
  <si>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</si>
  <si>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</si>
  <si>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</si>
  <si>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</si>
  <si>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</si>
  <si>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</si>
  <si>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</si>
  <si>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</si>
  <si>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</si>
  <si>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</si>
  <si>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</si>
  <si>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</si>
  <si>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</si>
  <si>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</si>
  <si>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</si>
  <si>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</si>
  <si>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</si>
  <si>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</si>
  <si>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</si>
  <si>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</si>
  <si>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</si>
  <si>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</si>
  <si>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</si>
  <si>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</si>
  <si>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</si>
  <si>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</si>
  <si>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</si>
  <si>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</si>
  <si>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</si>
  <si>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</si>
  <si>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</si>
  <si>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</si>
  <si>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</si>
  <si>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</si>
  <si>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</si>
  <si>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</si>
  <si>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</si>
  <si>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</si>
  <si>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</si>
  <si>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</si>
  <si>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</si>
  <si>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</si>
  <si>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</si>
  <si>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</si>
  <si>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</si>
  <si>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</si>
  <si>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</si>
  <si>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</si>
  <si>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</si>
  <si>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</si>
  <si>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</si>
  <si>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</si>
  <si>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</si>
  <si>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</si>
  <si>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</si>
  <si>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</si>
  <si>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</si>
  <si>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</si>
  <si>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</si>
  <si>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</si>
  <si>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</si>
  <si>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</si>
  <si>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</si>
  <si>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</si>
  <si>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</si>
  <si>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</si>
  <si>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</si>
  <si>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</si>
  <si>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</si>
  <si>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</si>
  <si>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</si>
  <si>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</si>
  <si>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</si>
  <si>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</si>
  <si>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</si>
  <si>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</si>
  <si>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</si>
  <si>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</si>
  <si>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</si>
  <si>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</si>
  <si>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</si>
  <si>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</si>
  <si>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</si>
  <si>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</si>
  <si>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</si>
  <si>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</si>
  <si>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</si>
  <si>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</si>
  <si>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</si>
  <si>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</si>
  <si>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</si>
  <si>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</si>
  <si>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</si>
  <si>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</si>
  <si>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</si>
  <si>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</si>
  <si>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</si>
  <si>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</si>
  <si>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</si>
  <si>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</si>
  <si>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</si>
  <si>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</si>
  <si>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</si>
  <si>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</si>
  <si>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</si>
  <si>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</si>
  <si>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</si>
  <si>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</si>
  <si>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</si>
  <si>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</si>
  <si>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</si>
  <si>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</si>
  <si>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</si>
  <si>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</si>
  <si>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</si>
  <si>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</si>
  <si>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</si>
  <si>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</si>
  <si>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</si>
  <si>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</si>
  <si>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</si>
  <si>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</si>
  <si>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</si>
  <si>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</si>
  <si>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</si>
  <si>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</si>
  <si>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</si>
  <si>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</si>
  <si>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</si>
  <si>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</si>
  <si>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</si>
  <si>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</si>
  <si>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</si>
  <si>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</si>
  <si>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</si>
  <si>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</si>
  <si>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</si>
  <si>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</si>
  <si>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</si>
  <si>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</si>
  <si>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</si>
  <si>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</si>
  <si>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</si>
  <si>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</si>
  <si>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</si>
  <si>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</si>
  <si>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</si>
  <si>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</si>
  <si>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</si>
  <si>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</si>
  <si>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</si>
  <si>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</si>
  <si>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</si>
  <si>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</si>
  <si>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</si>
  <si>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</si>
  <si>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</si>
  <si>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</si>
  <si>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</si>
  <si>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</si>
  <si>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</si>
  <si>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</si>
  <si>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</si>
  <si>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</si>
  <si>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</si>
  <si>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</si>
  <si>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</si>
  <si>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</si>
  <si>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</si>
  <si>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</si>
  <si>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</si>
  <si>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</si>
  <si>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</si>
  <si>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</si>
  <si>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</si>
  <si>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</si>
  <si>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</si>
  <si>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</si>
  <si>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</si>
  <si>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</si>
  <si>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</si>
  <si>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</si>
  <si>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</si>
  <si>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</si>
  <si>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</si>
  <si>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</si>
  <si>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</si>
  <si>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</si>
  <si>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</si>
  <si>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</si>
  <si>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</si>
  <si>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</si>
  <si>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</si>
  <si>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</si>
  <si>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</si>
  <si>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</si>
  <si>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</si>
  <si>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</si>
  <si>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</si>
  <si>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</si>
  <si>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</si>
  <si>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</si>
  <si>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</si>
  <si>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</si>
  <si>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</si>
  <si>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</si>
  <si>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</si>
  <si>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</si>
  <si>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</si>
  <si>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</si>
  <si>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</si>
  <si>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</si>
  <si>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</si>
  <si>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</si>
  <si>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</si>
  <si>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</si>
  <si>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</si>
  <si>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</si>
  <si>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</si>
  <si>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</si>
  <si>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</si>
  <si>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</si>
  <si>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</si>
  <si>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</si>
  <si>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</si>
  <si>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</si>
  <si>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</si>
  <si>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</si>
  <si>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</si>
  <si>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</si>
  <si>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</si>
  <si>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</si>
  <si>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</si>
  <si>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</si>
  <si>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</si>
  <si>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</si>
  <si>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</si>
  <si>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</si>
  <si>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</si>
  <si>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</si>
  <si>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</si>
  <si>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</si>
  <si>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</si>
  <si>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</si>
  <si>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</si>
  <si>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</si>
  <si>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</si>
  <si>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</si>
  <si>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</si>
  <si>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</si>
  <si>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</si>
  <si>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</si>
  <si>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</si>
  <si>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</si>
  <si>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</si>
  <si>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</si>
  <si>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</si>
  <si>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</si>
  <si>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</si>
  <si>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</si>
  <si>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</si>
  <si>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</si>
  <si>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</si>
  <si>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</si>
  <si>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</si>
  <si>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</si>
  <si>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</si>
  <si>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</si>
  <si>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</si>
  <si>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</si>
  <si>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</si>
  <si>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</si>
  <si>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</si>
  <si>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</si>
  <si>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</si>
  <si>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</si>
  <si>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</si>
  <si>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</si>
  <si>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</si>
  <si>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</si>
  <si>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</si>
  <si>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</si>
  <si>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</si>
  <si>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</si>
  <si>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</si>
  <si>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</si>
  <si>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</si>
  <si>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</si>
  <si>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</si>
  <si>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</si>
  <si>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</si>
  <si>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</si>
  <si>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</si>
  <si>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</si>
  <si>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</si>
  <si>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</si>
  <si>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</si>
  <si>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</si>
  <si>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</si>
  <si>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</si>
  <si>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</si>
  <si>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</si>
  <si>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</si>
  <si>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</si>
  <si>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</si>
  <si>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</si>
  <si>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</si>
  <si>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</si>
  <si>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</si>
  <si>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</si>
  <si>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</si>
  <si>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</si>
  <si>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</si>
  <si>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</si>
  <si>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</si>
  <si>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</si>
  <si>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</si>
  <si>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</si>
  <si>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</si>
  <si>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</si>
  <si>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</si>
  <si>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</si>
  <si>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</si>
  <si>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</si>
  <si>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</si>
  <si>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</si>
  <si>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</si>
  <si>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</si>
  <si>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</si>
  <si>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</si>
  <si>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</si>
  <si>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</si>
  <si>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</si>
  <si>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</si>
  <si>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</si>
  <si>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</si>
  <si>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</si>
  <si>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</si>
  <si>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</si>
  <si>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</si>
  <si>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</si>
  <si>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</si>
  <si>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</si>
  <si>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</si>
  <si>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</si>
  <si>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</si>
  <si>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</si>
  <si>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</si>
  <si>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</si>
  <si>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</si>
  <si>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</si>
  <si>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</si>
  <si>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</si>
  <si>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</si>
  <si>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</si>
  <si>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</si>
  <si>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</si>
  <si>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</si>
  <si>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</si>
  <si>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</si>
  <si>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</si>
  <si>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</si>
  <si>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</si>
  <si>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</si>
  <si>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</si>
  <si>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</si>
  <si>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</si>
  <si>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</si>
  <si>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</si>
  <si>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</si>
  <si>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</si>
  <si>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</si>
  <si>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</si>
  <si>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</si>
  <si>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</si>
  <si>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</si>
  <si>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</si>
  <si>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</si>
  <si>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</si>
  <si>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</si>
  <si>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</si>
  <si>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</si>
  <si>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</si>
  <si>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</si>
  <si>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</si>
  <si>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</si>
  <si>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</si>
  <si>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</si>
  <si>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</si>
  <si>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</si>
  <si>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</si>
  <si>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</si>
  <si>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</si>
  <si>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</si>
  <si>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</si>
  <si>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</si>
  <si>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</si>
  <si>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</si>
  <si>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</si>
  <si>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</si>
  <si>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</si>
  <si>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</si>
  <si>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</si>
  <si>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</si>
  <si>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</si>
  <si>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</si>
  <si>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</si>
  <si>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</si>
  <si>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</si>
  <si>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</si>
  <si>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</si>
  <si>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</si>
  <si>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</si>
  <si>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</si>
  <si>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</si>
  <si>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</si>
  <si>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</si>
  <si>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</si>
  <si>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</si>
  <si>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</si>
  <si>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</si>
  <si>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</si>
  <si>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</si>
  <si>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</si>
  <si>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</si>
  <si>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</si>
  <si>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</si>
  <si>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</si>
  <si>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</si>
  <si>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</si>
  <si>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</si>
  <si>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</si>
  <si>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</si>
  <si>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</si>
  <si>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</si>
  <si>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</si>
  <si>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</si>
  <si>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</si>
  <si>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</si>
  <si>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</si>
  <si>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</si>
  <si>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</si>
  <si>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</si>
  <si>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</si>
  <si>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</si>
  <si>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</si>
  <si>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</si>
  <si>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</si>
  <si>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</si>
  <si>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</si>
  <si>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</si>
  <si>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</si>
  <si>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</si>
  <si>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</si>
  <si>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</si>
  <si>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</si>
  <si>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</si>
  <si>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</si>
  <si>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</si>
  <si>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</si>
  <si>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</si>
  <si>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</si>
  <si>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</si>
  <si>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</si>
  <si>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</si>
  <si>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</si>
  <si>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</si>
  <si>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</si>
  <si>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</si>
  <si>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</si>
  <si>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</si>
  <si>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</si>
  <si>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</si>
  <si>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</si>
  <si>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</si>
  <si>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</si>
  <si>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</si>
  <si>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</si>
  <si>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</si>
  <si>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</si>
  <si>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</si>
  <si>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</si>
  <si>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</si>
  <si>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</si>
  <si>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</si>
  <si>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</si>
  <si>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</si>
  <si>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</si>
  <si>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</si>
  <si>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</si>
  <si>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</si>
  <si>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</si>
  <si>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</si>
  <si>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</si>
  <si>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</si>
  <si>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</si>
  <si>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</si>
  <si>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</si>
  <si>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</si>
  <si>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</si>
  <si>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</si>
  <si>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</si>
  <si>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</si>
  <si>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</si>
  <si>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</si>
  <si>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</si>
  <si>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</si>
  <si>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</si>
  <si>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</si>
  <si>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</si>
  <si>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</si>
  <si>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</si>
  <si>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</si>
  <si>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</si>
  <si>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</si>
  <si>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</si>
  <si>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</si>
  <si>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</si>
  <si>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</si>
  <si>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</si>
  <si>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</si>
  <si>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</si>
  <si>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</si>
  <si>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</si>
  <si>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</si>
  <si>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</si>
  <si>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</si>
  <si>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</si>
  <si>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</si>
  <si>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</si>
  <si>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</si>
  <si>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</si>
  <si>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</si>
  <si>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</si>
  <si>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</si>
  <si>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</si>
  <si>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</si>
  <si>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</si>
  <si>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</si>
  <si>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</si>
  <si>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</si>
  <si>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</si>
  <si>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</si>
  <si>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</si>
  <si>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</si>
  <si>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</si>
  <si>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</si>
  <si>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</si>
  <si>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</si>
  <si>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</si>
  <si>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</si>
  <si>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</si>
  <si>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</si>
  <si>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</si>
  <si>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</si>
  <si>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</si>
  <si>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</si>
  <si>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</si>
  <si>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</si>
  <si>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</si>
  <si>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</si>
  <si>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</si>
  <si>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</si>
  <si>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</si>
  <si>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</si>
  <si>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</si>
  <si>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</si>
  <si>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</si>
  <si>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</si>
  <si>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</si>
  <si>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coop3803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</si>
  <si>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</si>
  <si>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</si>
  <si>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</si>
  <si>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</si>
  <si>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</si>
  <si>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</si>
  <si>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</si>
  <si>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</si>
  <si>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</si>
  <si>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</si>
  <si>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</si>
  <si>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</si>
  <si>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</si>
  <si>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</si>
  <si>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</si>
  <si>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</si>
  <si>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</si>
  <si>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</si>
  <si>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</si>
  <si>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</si>
  <si>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</si>
  <si>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</si>
  <si>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</si>
  <si>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</si>
  <si>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</si>
  <si>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</si>
  <si>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</si>
  <si>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</si>
  <si>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</si>
  <si>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</si>
  <si>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</si>
  <si>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</si>
  <si>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</si>
  <si>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</si>
  <si>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</si>
  <si>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</si>
  <si>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</si>
  <si>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</si>
  <si>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</si>
  <si>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</si>
  <si>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</si>
  <si>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</si>
  <si>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</si>
  <si>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</si>
  <si>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</si>
  <si>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</si>
  <si>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</si>
  <si>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</si>
  <si>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</si>
  <si>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</si>
  <si>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</si>
  <si>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</si>
  <si>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</si>
  <si>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</si>
  <si>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</si>
  <si>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</si>
  <si>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</si>
  <si>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</si>
  <si>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</si>
  <si>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</si>
  <si>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</si>
  <si>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</si>
  <si>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</si>
  <si>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</si>
  <si>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</si>
  <si>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</si>
  <si>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</si>
  <si>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</si>
  <si>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</si>
  <si>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</si>
  <si>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</si>
  <si>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</si>
  <si>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</si>
  <si>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</si>
  <si>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</si>
  <si>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</si>
  <si>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</si>
  <si>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</si>
  <si>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</si>
  <si>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</si>
  <si>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</si>
  <si>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</si>
  <si>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</si>
  <si>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</si>
  <si>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</si>
  <si>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</si>
  <si>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</si>
  <si>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</si>
  <si>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</si>
  <si>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</si>
  <si>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</si>
  <si>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</si>
  <si>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</si>
  <si>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</si>
  <si>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</si>
  <si>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</si>
  <si>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</si>
  <si>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</si>
  <si>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</si>
  <si>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</si>
  <si>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</si>
  <si>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</si>
  <si>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</si>
  <si>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</si>
  <si>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</si>
  <si>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</si>
  <si>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</si>
  <si>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</si>
  <si>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</si>
  <si>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</si>
  <si>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</si>
  <si>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</si>
  <si>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</si>
  <si>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</si>
  <si>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</si>
  <si>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</si>
  <si>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</si>
  <si>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</si>
  <si>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</si>
  <si>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</si>
  <si>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</si>
  <si>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</si>
  <si>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</si>
  <si>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</si>
  <si>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</si>
  <si>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</si>
  <si>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</si>
  <si>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</si>
  <si>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</si>
  <si>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</si>
  <si>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</si>
  <si>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</si>
  <si>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</si>
  <si>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</si>
  <si>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</si>
  <si>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</si>
  <si>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</si>
  <si>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</si>
  <si>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</si>
  <si>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</si>
  <si>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</si>
  <si>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</si>
  <si>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</si>
  <si>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</si>
  <si>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</si>
  <si>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</si>
  <si>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</si>
  <si>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</si>
  <si>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</si>
  <si>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</si>
  <si>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</si>
  <si>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</si>
  <si>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</si>
  <si>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</si>
  <si>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</si>
  <si>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</si>
  <si>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</si>
  <si>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</si>
  <si>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</si>
  <si>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</si>
  <si>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</si>
  <si>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</si>
  <si>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</si>
  <si>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</si>
  <si>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</si>
  <si>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</si>
  <si>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</si>
  <si>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</si>
  <si>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</si>
  <si>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</si>
  <si>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</si>
  <si>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</si>
  <si>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</si>
  <si>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</si>
  <si>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</si>
  <si>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</si>
  <si>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</si>
  <si>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</si>
  <si>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</si>
  <si>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</si>
  <si>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</si>
  <si>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</si>
  <si>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</si>
  <si>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</si>
  <si>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</si>
  <si>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</si>
  <si>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</si>
  <si>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</si>
  <si>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</si>
  <si>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</si>
  <si>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</si>
  <si>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</si>
  <si>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</si>
  <si>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</si>
  <si>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</si>
  <si>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</si>
  <si>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</si>
  <si>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</si>
  <si>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</si>
  <si>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</si>
  <si>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</si>
  <si>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</si>
  <si>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</si>
  <si>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</si>
  <si>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</si>
  <si>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</si>
  <si>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</si>
  <si>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</si>
  <si>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</si>
  <si>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</si>
  <si>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</si>
  <si>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</si>
  <si>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</si>
  <si>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</si>
  <si>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</si>
  <si>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</si>
  <si>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</si>
  <si>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</si>
  <si>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</si>
  <si>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</si>
  <si>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</si>
  <si>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</si>
  <si>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</si>
  <si>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</si>
  <si>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</si>
  <si>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</si>
  <si>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</si>
  <si>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</si>
  <si>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</si>
  <si>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</si>
  <si>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</si>
  <si>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</si>
  <si>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</si>
  <si>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</si>
  <si>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</si>
  <si>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</si>
  <si>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</si>
  <si>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</si>
  <si>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</si>
  <si>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</si>
  <si>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</si>
  <si>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</si>
  <si>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</si>
  <si>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</si>
  <si>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</si>
  <si>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</si>
  <si>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</si>
  <si>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</si>
  <si>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</si>
  <si>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</si>
  <si>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</si>
  <si>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</si>
  <si>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</si>
  <si>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</si>
  <si>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</si>
  <si>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</si>
  <si>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</si>
  <si>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</si>
  <si>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</si>
  <si>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</si>
  <si>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</si>
  <si>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</si>
  <si>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</si>
  <si>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</si>
  <si>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</si>
  <si>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</si>
  <si>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</si>
  <si>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</si>
  <si>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</si>
  <si>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</si>
  <si>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</si>
  <si>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</si>
  <si>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</si>
  <si>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</si>
  <si>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</si>
  <si>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</si>
  <si>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</si>
  <si>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</si>
  <si>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</si>
  <si>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</si>
  <si>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</si>
  <si>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</si>
  <si>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</si>
  <si>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</si>
  <si>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</si>
  <si>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</si>
  <si>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</si>
  <si>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</si>
  <si>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</si>
  <si>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</si>
  <si>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</si>
  <si>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</si>
  <si>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</si>
  <si>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</si>
  <si>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</si>
  <si>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</si>
  <si>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</si>
  <si>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</si>
  <si>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</si>
  <si>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</si>
  <si>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</si>
  <si>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</si>
  <si>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</si>
  <si>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</si>
  <si>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</si>
  <si>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</si>
  <si>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</si>
  <si>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</si>
  <si>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</si>
  <si>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</si>
  <si>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</si>
  <si>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</si>
  <si>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</si>
  <si>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</si>
  <si>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</si>
  <si>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</si>
  <si>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</si>
  <si>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</si>
  <si>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</si>
  <si>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</si>
  <si>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</si>
  <si>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</si>
  <si>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</si>
  <si>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</si>
  <si>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</si>
  <si>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</si>
  <si>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</si>
  <si>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</si>
  <si>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</si>
  <si>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</si>
  <si>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</si>
  <si>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</si>
  <si>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</si>
  <si>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</si>
  <si>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</si>
  <si>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</si>
  <si>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</si>
  <si>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</si>
  <si>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</si>
  <si>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</si>
  <si>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</si>
  <si>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</si>
  <si>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</si>
  <si>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</si>
  <si>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</si>
  <si>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</si>
  <si>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</si>
  <si>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</si>
  <si>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</si>
  <si>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</si>
  <si>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</si>
  <si>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</si>
  <si>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</si>
  <si>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</si>
  <si>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</si>
  <si>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</si>
  <si>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</si>
  <si>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</si>
  <si>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</si>
  <si>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</si>
  <si>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</si>
  <si>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</si>
  <si>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</si>
  <si>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</si>
  <si>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</si>
  <si>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</si>
  <si>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</si>
  <si>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</si>
  <si>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</si>
  <si>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</si>
  <si>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</si>
  <si>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</si>
  <si>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</si>
  <si>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</si>
  <si>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</si>
  <si>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</si>
  <si>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</si>
  <si>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</si>
  <si>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</si>
  <si>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</si>
  <si>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</si>
  <si>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</si>
  <si>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</si>
  <si>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</si>
  <si>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</si>
  <si>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</si>
  <si>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</si>
  <si>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</si>
  <si>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</si>
  <si>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</si>
  <si>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</si>
  <si>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</si>
  <si>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</si>
  <si>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</si>
  <si>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</si>
  <si>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</si>
  <si>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</si>
  <si>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</si>
  <si>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</si>
  <si>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</si>
  <si>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</si>
  <si>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</si>
  <si>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</si>
  <si>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</si>
  <si>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</si>
  <si>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</si>
  <si>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</si>
  <si>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</si>
  <si>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</si>
  <si>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</si>
  <si>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</si>
  <si>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</si>
  <si>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</si>
  <si>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</si>
  <si>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</si>
  <si>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</si>
  <si>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</si>
  <si>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</si>
  <si>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</si>
  <si>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</si>
  <si>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</si>
  <si>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</si>
  <si>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</si>
  <si>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</si>
  <si>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</si>
  <si>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</si>
  <si>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</si>
  <si>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</si>
  <si>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</si>
  <si>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</si>
  <si>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</si>
  <si>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</si>
  <si>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</si>
  <si>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</si>
  <si>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</si>
  <si>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</si>
  <si>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</si>
  <si>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</si>
  <si>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</si>
  <si>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</si>
  <si>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</si>
  <si>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</si>
  <si>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</si>
  <si>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</si>
  <si>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</si>
  <si>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</si>
  <si>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</si>
  <si>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</si>
  <si>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</si>
  <si>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</si>
  <si>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</si>
  <si>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</si>
  <si>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</si>
  <si>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</si>
  <si>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</si>
  <si>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</si>
  <si>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</si>
  <si>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</si>
  <si>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</si>
  <si>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</si>
  <si>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</si>
  <si>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</si>
  <si>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</si>
  <si>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</si>
  <si>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</si>
  <si>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</si>
  <si>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</si>
  <si>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</si>
  <si>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</si>
  <si>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</si>
  <si>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</si>
  <si>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</si>
  <si>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</si>
  <si>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</si>
  <si>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</si>
  <si>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</si>
  <si>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</si>
  <si>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</si>
  <si>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</si>
  <si>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</si>
  <si>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</si>
  <si>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</si>
  <si>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</si>
  <si>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</si>
  <si>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</si>
  <si>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</si>
  <si>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</si>
  <si>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</si>
  <si>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</si>
  <si>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</si>
  <si>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</si>
  <si>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</si>
  <si>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</si>
  <si>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</si>
  <si>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</si>
  <si>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</si>
  <si>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</si>
  <si>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</si>
  <si>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</si>
  <si>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</si>
  <si>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</si>
  <si>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</si>
  <si>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</si>
  <si>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</si>
  <si>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</si>
  <si>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</si>
  <si>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</si>
  <si>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</si>
  <si>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</si>
  <si>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</si>
  <si>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</si>
  <si>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</si>
  <si>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</si>
  <si>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</si>
  <si>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</si>
  <si>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</si>
  <si>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</si>
  <si>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</si>
  <si>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</si>
  <si>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</si>
  <si>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</si>
  <si>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</si>
  <si>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</si>
  <si>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</si>
  <si>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</si>
  <si>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</si>
  <si>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</si>
  <si>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</si>
  <si>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</si>
  <si>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</si>
  <si>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</si>
  <si>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</si>
  <si>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</si>
  <si>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</si>
  <si>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</si>
  <si>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</si>
  <si>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</si>
  <si>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</si>
  <si>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</si>
  <si>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</si>
  <si>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</si>
  <si>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</si>
  <si>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</si>
  <si>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</si>
  <si>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</si>
  <si>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</si>
  <si>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</si>
  <si>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</si>
  <si>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</si>
  <si>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</si>
  <si>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</si>
  <si>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</si>
  <si>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</si>
  <si>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</si>
  <si>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</si>
  <si>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</si>
  <si>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</si>
  <si>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</si>
  <si>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</si>
  <si>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</si>
  <si>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</si>
  <si>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</si>
  <si>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</si>
  <si>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</si>
  <si>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</si>
  <si>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</si>
  <si>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</si>
  <si>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</si>
  <si>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</si>
  <si>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</si>
  <si>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</si>
  <si>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</si>
  <si>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</si>
  <si>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</si>
  <si>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</si>
  <si>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</si>
  <si>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</si>
  <si>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</si>
  <si>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</si>
  <si>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</si>
  <si>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</si>
  <si>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</si>
  <si>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</si>
  <si>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</si>
  <si>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</si>
  <si>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</si>
  <si>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</si>
  <si>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</si>
  <si>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</si>
  <si>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</si>
  <si>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</si>
  <si>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</si>
  <si>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</si>
  <si>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</si>
  <si>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</si>
  <si>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</si>
  <si>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</si>
  <si>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</si>
  <si>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</si>
  <si>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</si>
  <si>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</si>
  <si>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</si>
  <si>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</si>
  <si>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</si>
  <si>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</si>
  <si>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</si>
  <si>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</si>
  <si>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</si>
  <si>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</si>
  <si>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</si>
  <si>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</si>
  <si>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</si>
  <si>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</si>
  <si>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</si>
  <si>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</si>
  <si>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</si>
  <si>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</si>
  <si>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</si>
  <si>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</si>
  <si>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</si>
  <si>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</si>
  <si>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</si>
  <si>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</si>
  <si>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</si>
  <si>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</si>
  <si>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</si>
  <si>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</si>
  <si>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</si>
  <si>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</si>
  <si>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</si>
  <si>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</si>
  <si>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</si>
  <si>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</si>
  <si>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</si>
  <si>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</si>
  <si>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</si>
  <si>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</si>
  <si>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</si>
  <si>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</si>
  <si>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</si>
  <si>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</si>
  <si>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</si>
  <si>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</si>
  <si>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</si>
  <si>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</si>
  <si>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</si>
  <si>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</si>
  <si>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</si>
  <si>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</si>
  <si>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</si>
  <si>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</si>
  <si>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</si>
  <si>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</si>
  <si>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</si>
  <si>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</si>
  <si>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</si>
  <si>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</si>
  <si>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</si>
  <si>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</si>
  <si>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</si>
  <si>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</si>
  <si>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</si>
  <si>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</si>
  <si>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</si>
  <si>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</si>
  <si>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</si>
  <si>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</si>
  <si>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</si>
  <si>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</si>
  <si>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</si>
  <si>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</si>
  <si>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</si>
  <si>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</si>
  <si>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</si>
  <si>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</si>
  <si>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</si>
  <si>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</si>
  <si>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</si>
  <si>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</si>
  <si>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</si>
  <si>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</si>
  <si>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</si>
  <si>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</si>
  <si>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</si>
  <si>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</si>
  <si>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</si>
  <si>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</si>
  <si>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</si>
  <si>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</si>
  <si>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</si>
  <si>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</si>
  <si>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</si>
  <si>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</si>
  <si>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</si>
  <si>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</si>
  <si>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</si>
  <si>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</si>
  <si>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</si>
  <si>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</si>
  <si>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</si>
  <si>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</si>
  <si>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</si>
  <si>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</si>
  <si>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</si>
  <si>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</si>
  <si>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</si>
  <si>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</si>
  <si>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</si>
  <si>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</si>
  <si>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</si>
  <si>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</si>
  <si>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</si>
  <si>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</si>
  <si>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</si>
  <si>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</si>
  <si>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</si>
  <si>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</si>
  <si>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</si>
  <si>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</si>
  <si>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</si>
  <si>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</si>
  <si>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</si>
  <si>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</si>
  <si>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</si>
  <si>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</si>
  <si>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</si>
  <si>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</si>
  <si>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</si>
  <si>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</si>
  <si>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</si>
  <si>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</si>
  <si>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</si>
  <si>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</si>
  <si>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</si>
  <si>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</si>
  <si>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</si>
  <si>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</si>
  <si>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</si>
  <si>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</si>
  <si>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</si>
  <si>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</si>
  <si>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</si>
  <si>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</si>
  <si>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</si>
  <si>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</si>
  <si>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</si>
  <si>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</si>
  <si>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</si>
  <si>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</si>
  <si>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</si>
  <si>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</si>
  <si>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</si>
  <si>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</si>
  <si>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</si>
  <si>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</si>
  <si>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</si>
  <si>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</si>
  <si>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</si>
  <si>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</si>
  <si>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</si>
  <si>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</si>
  <si>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</si>
  <si>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</si>
  <si>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</si>
  <si>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</si>
  <si>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</si>
  <si>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</si>
  <si>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</si>
  <si>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</si>
  <si>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</si>
  <si>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</si>
  <si>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</si>
  <si>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</si>
  <si>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</si>
  <si>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</si>
  <si>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</si>
  <si>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</si>
  <si>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</si>
  <si>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</si>
  <si>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</si>
  <si>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</si>
  <si>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</si>
  <si>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</si>
  <si>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</si>
  <si>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</si>
  <si>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</si>
  <si>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</si>
  <si>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</si>
  <si>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</si>
  <si>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</si>
  <si>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</si>
  <si>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</si>
  <si>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</si>
  <si>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</si>
  <si>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</si>
  <si>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</si>
  <si>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</si>
  <si>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</si>
  <si>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</si>
  <si>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</si>
  <si>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</si>
  <si>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</si>
  <si>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</si>
  <si>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</si>
  <si>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</si>
  <si>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</si>
  <si>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</si>
  <si>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</si>
  <si>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</si>
  <si>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</si>
  <si>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</si>
  <si>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</si>
  <si>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</si>
  <si>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</si>
  <si>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</si>
  <si>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</si>
  <si>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</si>
  <si>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</si>
  <si>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</si>
  <si>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</si>
  <si>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</si>
  <si>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</si>
  <si>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</si>
  <si>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</si>
  <si>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</si>
  <si>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</si>
  <si>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</si>
  <si>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</si>
  <si>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</si>
  <si>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</si>
  <si>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</si>
  <si>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</si>
  <si>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</si>
  <si>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</si>
  <si>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</si>
  <si>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</si>
  <si>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</si>
  <si>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</si>
  <si>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</si>
  <si>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</si>
  <si>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</si>
  <si>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</si>
  <si>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</si>
  <si>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</si>
  <si>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</si>
  <si>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</si>
  <si>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</si>
  <si>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</si>
  <si>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</si>
  <si>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</si>
  <si>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</si>
  <si>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</si>
  <si>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</si>
  <si>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</si>
  <si>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</si>
  <si>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</si>
  <si>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</si>
  <si>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</si>
  <si>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</si>
  <si>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</si>
  <si>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</si>
  <si>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</si>
  <si>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</si>
  <si>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</si>
  <si>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</si>
  <si>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</si>
  <si>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</si>
  <si>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</si>
  <si>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</si>
  <si>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</si>
  <si>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</si>
  <si>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</si>
  <si>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</si>
  <si>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</si>
  <si>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</si>
  <si>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</si>
  <si>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</si>
  <si>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</si>
  <si>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</si>
  <si>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</si>
  <si>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</si>
  <si>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</si>
  <si>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</si>
  <si>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</si>
  <si>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</si>
  <si>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</si>
  <si>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</si>
  <si>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</si>
  <si>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</si>
  <si>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</si>
  <si>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</si>
  <si>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</si>
  <si>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</si>
  <si>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</si>
  <si>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</si>
  <si>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</si>
  <si>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</si>
  <si>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</si>
  <si>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</si>
  <si>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</si>
  <si>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</si>
  <si>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</si>
  <si>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</si>
  <si>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</si>
  <si>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</si>
  <si>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</si>
  <si>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</si>
  <si>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</si>
  <si>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</si>
  <si>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</si>
  <si>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</si>
  <si>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</si>
  <si>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</si>
  <si>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</si>
  <si>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</si>
  <si>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</si>
  <si>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</si>
  <si>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</si>
  <si>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</si>
  <si>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</si>
  <si>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</si>
  <si>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</si>
  <si>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</si>
  <si>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</si>
  <si>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</si>
  <si>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</si>
  <si>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</si>
  <si>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</si>
  <si>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</si>
  <si>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</si>
  <si>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</si>
  <si>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</si>
  <si>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</si>
  <si>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</si>
  <si>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</si>
  <si>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</si>
  <si>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</si>
  <si>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</si>
  <si>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</si>
  <si>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</si>
  <si>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</si>
  <si>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</si>
  <si>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</si>
  <si>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</si>
  <si>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</si>
  <si>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</si>
  <si>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</si>
  <si>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</si>
  <si>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</si>
  <si>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</si>
  <si>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</si>
  <si>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</si>
  <si>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</si>
  <si>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</si>
  <si>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</si>
  <si>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</si>
  <si>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</si>
  <si>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</si>
  <si>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</si>
  <si>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</si>
  <si>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</si>
  <si>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</si>
  <si>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</si>
  <si>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</si>
  <si>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</si>
  <si>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</si>
  <si>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</si>
  <si>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</si>
  <si>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</si>
  <si>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</si>
  <si>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</si>
  <si>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</si>
  <si>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</si>
  <si>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</si>
  <si>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</si>
  <si>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</si>
  <si>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</si>
  <si>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</si>
  <si>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</si>
  <si>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</si>
  <si>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</si>
  <si>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</si>
  <si>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</si>
  <si>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</si>
  <si>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</si>
  <si>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</si>
  <si>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</si>
  <si>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</si>
  <si>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</si>
  <si>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</si>
  <si>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</si>
  <si>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</si>
  <si>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</si>
  <si>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</si>
  <si>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</si>
  <si>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</si>
  <si>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</si>
  <si>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</si>
  <si>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</si>
  <si>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</si>
  <si>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</si>
  <si>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</si>
  <si>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</si>
  <si>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</si>
  <si>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</si>
  <si>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</si>
  <si>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</si>
  <si>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</si>
  <si>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</si>
  <si>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</si>
  <si>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</si>
  <si>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</si>
  <si>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</si>
  <si>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</si>
  <si>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</si>
  <si>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</si>
  <si>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</si>
  <si>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</si>
  <si>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</si>
  <si>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</si>
  <si>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</si>
  <si>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</si>
  <si>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</si>
  <si>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</si>
  <si>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</si>
  <si>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</si>
  <si>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</si>
  <si>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</si>
  <si>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</si>
  <si>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</si>
  <si>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</si>
  <si>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</si>
  <si>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</si>
  <si>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</si>
  <si>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</si>
  <si>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</si>
  <si>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</si>
  <si>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</si>
  <si>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</si>
  <si>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</si>
  <si>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</si>
  <si>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</si>
  <si>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</si>
  <si>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</si>
  <si>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</si>
  <si>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</si>
  <si>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</si>
  <si>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</si>
  <si>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</si>
  <si>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</si>
  <si>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</si>
  <si>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</si>
  <si>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</si>
  <si>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</si>
  <si>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</si>
  <si>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</si>
  <si>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</si>
  <si>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</si>
  <si>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</si>
  <si>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</si>
  <si>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</si>
  <si>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</si>
  <si>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</si>
  <si>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</si>
  <si>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</si>
  <si>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</si>
  <si>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</si>
  <si>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</si>
  <si>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</si>
  <si>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</si>
  <si>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</si>
  <si>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</si>
  <si>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</si>
  <si>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</si>
  <si>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</si>
  <si>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</si>
  <si>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</si>
  <si>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</si>
  <si>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</si>
  <si>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</si>
  <si>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</si>
  <si>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</si>
  <si>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</si>
  <si>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</si>
  <si>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</si>
  <si>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</si>
  <si>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</si>
  <si>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</si>
  <si>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</si>
  <si>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</si>
  <si>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</si>
  <si>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</si>
  <si>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</si>
  <si>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</si>
  <si>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</si>
  <si>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</si>
  <si>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</si>
  <si>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</si>
  <si>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</si>
  <si>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</si>
  <si>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</si>
  <si>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</si>
  <si>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</si>
  <si>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</si>
  <si>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</si>
  <si>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</si>
  <si>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</si>
  <si>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</si>
  <si>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</si>
  <si>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</si>
  <si>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</si>
  <si>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</si>
  <si>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</si>
  <si>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</si>
  <si>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</si>
  <si>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</si>
  <si>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</si>
  <si>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</si>
  <si>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</si>
  <si>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</si>
  <si>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</si>
  <si>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</si>
  <si>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</si>
  <si>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</si>
  <si>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</si>
  <si>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</si>
  <si>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</si>
  <si>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</si>
  <si>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</si>
  <si>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</si>
  <si>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</si>
  <si>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</si>
  <si>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</si>
  <si>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</si>
  <si>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</si>
  <si>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</si>
  <si>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</si>
  <si>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</si>
  <si>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</si>
  <si>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</si>
  <si>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</si>
  <si>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</si>
  <si>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</si>
  <si>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</si>
  <si>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</si>
  <si>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</si>
  <si>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</si>
  <si>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</si>
  <si>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</si>
  <si>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</si>
  <si>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</si>
  <si>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</si>
  <si>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</si>
  <si>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</si>
  <si>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</si>
  <si>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</si>
  <si>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</si>
  <si>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</si>
  <si>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</si>
  <si>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</si>
  <si>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</si>
  <si>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</si>
  <si>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</si>
  <si>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</si>
  <si>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</si>
  <si>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</si>
  <si>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</si>
  <si>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</si>
  <si>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</si>
  <si>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</si>
  <si>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</si>
  <si>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</si>
  <si>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</si>
  <si>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</si>
  <si>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</si>
  <si>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</si>
  <si>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</si>
  <si>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</si>
  <si>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</si>
  <si>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</si>
  <si>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</si>
  <si>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</si>
  <si>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</si>
  <si>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</si>
  <si>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</si>
  <si>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</si>
  <si>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</si>
  <si>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</si>
  <si>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</si>
  <si>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</si>
  <si>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</si>
  <si>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</si>
  <si>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</si>
  <si>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</si>
  <si>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</si>
  <si>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</si>
  <si>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</si>
  <si>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</si>
  <si>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</si>
  <si>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</si>
  <si>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</si>
  <si>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</si>
  <si>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</si>
  <si>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</si>
  <si>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</si>
  <si>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</si>
  <si>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</si>
  <si>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</si>
  <si>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</si>
  <si>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</si>
  <si>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</si>
  <si>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</si>
  <si>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</si>
  <si>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</si>
  <si>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</si>
  <si>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</si>
  <si>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</si>
  <si>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</si>
  <si>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</si>
  <si>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</si>
  <si>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</si>
  <si>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</si>
  <si>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</si>
  <si>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</si>
  <si>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</si>
  <si>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</si>
  <si>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</si>
  <si>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</si>
  <si>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</si>
  <si>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</si>
  <si>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</si>
  <si>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</si>
  <si>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</si>
  <si>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</si>
  <si>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</si>
  <si>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</si>
  <si>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</si>
  <si>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</si>
  <si>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</si>
  <si>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</si>
  <si>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</si>
  <si>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</si>
  <si>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</si>
  <si>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</si>
  <si>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</si>
  <si>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</si>
  <si>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</si>
  <si>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</si>
  <si>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</si>
  <si>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</si>
  <si>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</si>
  <si>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</si>
  <si>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</si>
  <si>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</si>
  <si>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</si>
  <si>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</si>
  <si>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</si>
  <si>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</si>
  <si>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</si>
  <si>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</si>
  <si>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</si>
  <si>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</si>
  <si>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</si>
  <si>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</si>
  <si>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</si>
  <si>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</si>
  <si>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</si>
  <si>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</si>
  <si>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</si>
  <si>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</si>
  <si>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</si>
  <si>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</si>
  <si>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</si>
  <si>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</si>
  <si>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</si>
  <si>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</si>
  <si>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</si>
  <si>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</si>
  <si>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</si>
  <si>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</si>
  <si>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</si>
  <si>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</si>
  <si>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</si>
  <si>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</si>
  <si>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</si>
  <si>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</si>
  <si>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</si>
  <si>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</si>
  <si>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</si>
  <si>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</si>
  <si>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</si>
  <si>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</si>
  <si>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</si>
  <si>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</si>
  <si>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</si>
  <si>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</si>
  <si>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</si>
  <si>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</si>
  <si>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</si>
  <si>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</si>
  <si>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</si>
  <si>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</si>
  <si>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</si>
  <si>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</si>
  <si>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</si>
  <si>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</si>
  <si>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</si>
  <si>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</si>
  <si>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</si>
  <si>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</si>
  <si>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</si>
  <si>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</si>
  <si>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</si>
  <si>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</si>
  <si>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</si>
  <si>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</si>
  <si>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</si>
  <si>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</si>
  <si>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</si>
  <si>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</si>
  <si>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</si>
  <si>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</si>
  <si>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</si>
  <si>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</si>
  <si>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</si>
  <si>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</si>
  <si>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</si>
  <si>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</si>
  <si>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</si>
  <si>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</si>
  <si>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</si>
  <si>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</si>
  <si>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</si>
  <si>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</si>
  <si>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</si>
  <si>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</si>
  <si>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</si>
  <si>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</si>
  <si>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</si>
  <si>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</si>
  <si>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</si>
  <si>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</si>
  <si>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</si>
  <si>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</si>
  <si>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</si>
  <si>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</si>
  <si>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</si>
  <si>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</si>
  <si>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</si>
  <si>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</si>
  <si>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</si>
  <si>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</si>
  <si>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</si>
  <si>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</si>
  <si>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</si>
  <si>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</si>
  <si>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</si>
  <si>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</si>
  <si>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</si>
  <si>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</si>
  <si>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</si>
  <si>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</si>
  <si>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</si>
  <si>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</si>
  <si>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</si>
  <si>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</si>
  <si>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</si>
  <si>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</si>
  <si>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</si>
  <si>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</si>
  <si>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</si>
  <si>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</si>
  <si>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</si>
  <si>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</si>
  <si>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</si>
  <si>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</si>
  <si>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</si>
  <si>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</si>
  <si>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</si>
  <si>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</si>
  <si>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</si>
  <si>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</si>
  <si>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</si>
  <si>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</si>
  <si>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</si>
  <si>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</si>
  <si>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</si>
  <si>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</si>
  <si>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</si>
  <si>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</si>
  <si>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</si>
  <si>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</si>
  <si>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</si>
  <si>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</si>
  <si>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</si>
  <si>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</si>
  <si>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</si>
  <si>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</si>
  <si>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</si>
  <si>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</si>
  <si>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</si>
  <si>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</si>
  <si>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</si>
  <si>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</si>
  <si>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</si>
  <si>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</si>
  <si>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</si>
  <si>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</si>
  <si>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</si>
  <si>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</si>
  <si>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</si>
  <si>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</si>
  <si>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</si>
  <si>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</si>
  <si>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</si>
  <si>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</si>
  <si>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</si>
  <si>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</si>
  <si>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</si>
  <si>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</si>
  <si>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</si>
  <si>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</si>
  <si>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</si>
  <si>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</si>
  <si>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</si>
  <si>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</si>
  <si>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</si>
  <si>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</si>
  <si>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</si>
  <si>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</si>
  <si>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</si>
  <si>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</si>
  <si>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</si>
  <si>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</si>
  <si>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</si>
  <si>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</si>
  <si>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</si>
  <si>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</si>
  <si>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</si>
  <si>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</si>
  <si>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</si>
  <si>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</si>
  <si>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</si>
  <si>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</si>
  <si>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</si>
  <si>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</si>
  <si>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</si>
  <si>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</si>
  <si>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</si>
  <si>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</si>
  <si>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</si>
  <si>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</si>
  <si>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</si>
  <si>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</si>
  <si>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</si>
  <si>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</si>
  <si>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</si>
  <si>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</si>
  <si>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</si>
  <si>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</si>
  <si>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</si>
  <si>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</si>
  <si>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</si>
  <si>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</si>
  <si>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</si>
  <si>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</si>
  <si>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</si>
  <si>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</si>
  <si>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</si>
  <si>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</si>
  <si>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</si>
  <si>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</si>
  <si>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</si>
  <si>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</si>
  <si>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</si>
  <si>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</si>
  <si>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</si>
  <si>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</si>
  <si>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</si>
  <si>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</si>
  <si>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</si>
  <si>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</si>
  <si>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</si>
  <si>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</si>
  <si>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</si>
  <si>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</si>
  <si>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</si>
  <si>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</si>
  <si>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</si>
  <si>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</si>
  <si>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</si>
  <si>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</si>
  <si>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</si>
  <si>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</si>
  <si>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</si>
  <si>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</si>
  <si>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</si>
  <si>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</si>
  <si>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</si>
  <si>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</si>
  <si>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</si>
  <si>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</si>
  <si>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</si>
  <si>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</si>
  <si>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</si>
  <si>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</si>
  <si>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</si>
  <si>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</si>
  <si>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</si>
  <si>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</si>
  <si>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</si>
  <si>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</si>
  <si>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</si>
  <si>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</si>
  <si>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</si>
  <si>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</si>
  <si>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</si>
  <si>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</si>
  <si>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</si>
  <si>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</si>
  <si>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</si>
  <si>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</si>
  <si>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</si>
  <si>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</si>
  <si>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</si>
  <si>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</si>
  <si>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</si>
  <si>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</si>
  <si>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</si>
  <si>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</si>
  <si>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</si>
  <si>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</si>
  <si>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</si>
  <si>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</si>
  <si>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</si>
  <si>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</si>
  <si>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</si>
  <si>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</si>
  <si>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</si>
  <si>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</si>
  <si>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</si>
  <si>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</si>
  <si>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</si>
  <si>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</si>
  <si>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</si>
  <si>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</si>
  <si>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</si>
  <si>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</si>
  <si>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</si>
  <si>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</si>
  <si>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</si>
  <si>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</si>
  <si>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</si>
  <si>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</si>
  <si>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</si>
  <si>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</si>
  <si>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</si>
  <si>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</si>
  <si>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</si>
  <si>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</si>
  <si>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</si>
  <si>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</si>
  <si>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</si>
  <si>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</si>
  <si>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</si>
  <si>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</si>
  <si>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</si>
  <si>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</si>
  <si>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</si>
  <si>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</si>
  <si>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</si>
  <si>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</si>
  <si>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</si>
  <si>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</si>
  <si>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</si>
  <si>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</si>
  <si>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</si>
  <si>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</si>
  <si>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</si>
  <si>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</si>
  <si>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</si>
  <si>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</si>
  <si>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</si>
  <si>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</si>
  <si>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</si>
  <si>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</si>
  <si>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</si>
  <si>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</si>
  <si>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</si>
  <si>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</si>
  <si>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</si>
  <si>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</si>
  <si>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</si>
  <si>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</si>
  <si>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</si>
  <si>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</si>
  <si>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</si>
  <si>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</si>
  <si>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</si>
  <si>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</si>
  <si>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</si>
  <si>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</si>
  <si>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</si>
  <si>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</si>
  <si>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</si>
  <si>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</si>
  <si>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</si>
  <si>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</si>
  <si>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</si>
  <si>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</si>
  <si>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</si>
  <si>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</si>
  <si>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</si>
  <si>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</si>
  <si>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</si>
  <si>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</si>
  <si>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</si>
  <si>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</si>
  <si>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</si>
  <si>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</si>
  <si>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</si>
  <si>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</si>
  <si>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</si>
  <si>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</si>
  <si>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</si>
  <si>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</si>
  <si>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</si>
  <si>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</si>
  <si>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</si>
  <si>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</si>
  <si>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</si>
  <si>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</si>
  <si>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</si>
  <si>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</si>
  <si>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</si>
  <si>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</si>
  <si>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</si>
  <si>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</si>
  <si>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</si>
  <si>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</si>
  <si>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</si>
  <si>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</si>
  <si>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</si>
  <si>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</si>
  <si>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</si>
  <si>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</si>
  <si>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</si>
  <si>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</si>
  <si>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</si>
  <si>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</si>
  <si>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</si>
  <si>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</si>
  <si>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</si>
  <si>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</si>
  <si>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</si>
  <si>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</si>
  <si>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</si>
  <si>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</si>
  <si>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</si>
  <si>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</si>
  <si>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</si>
  <si>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</si>
  <si>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</si>
  <si>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</si>
  <si>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</si>
  <si>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</si>
  <si>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</si>
  <si>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</si>
  <si>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</si>
  <si>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</si>
  <si>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</si>
  <si>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</si>
  <si>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</si>
  <si>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</si>
  <si>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</si>
  <si>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</si>
  <si>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</si>
  <si>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</si>
  <si>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</si>
  <si>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</si>
  <si>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</si>
  <si>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</si>
  <si>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</si>
  <si>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</si>
  <si>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</si>
  <si>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</si>
  <si>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</si>
  <si>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</si>
  <si>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</si>
  <si>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</si>
  <si>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</si>
  <si>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</si>
  <si>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</si>
  <si>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</si>
  <si>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</si>
  <si>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</si>
  <si>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</si>
  <si>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</si>
  <si>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</si>
  <si>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</si>
  <si>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</si>
  <si>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</si>
  <si>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</si>
  <si>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</si>
  <si>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</si>
  <si>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</si>
  <si>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</si>
  <si>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</si>
  <si>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</si>
  <si>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</si>
  <si>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</si>
  <si>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</si>
  <si>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</si>
  <si>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</si>
  <si>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</si>
  <si>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</si>
  <si>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</si>
  <si>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</si>
  <si>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</si>
  <si>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</si>
  <si>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</si>
  <si>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</si>
  <si>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</si>
  <si>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</si>
  <si>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</si>
  <si>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</si>
  <si>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</si>
  <si>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</si>
  <si>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</si>
  <si>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</si>
  <si>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</si>
  <si>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</si>
  <si>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</si>
  <si>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</si>
  <si>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</si>
  <si>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</si>
  <si>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</si>
  <si>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</si>
  <si>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</si>
  <si>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</si>
  <si>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</si>
  <si>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</si>
  <si>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</si>
  <si>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</si>
  <si>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</si>
  <si>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</si>
  <si>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</si>
  <si>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</si>
  <si>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</si>
  <si>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</si>
  <si>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</si>
  <si>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</si>
  <si>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</si>
  <si>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</si>
  <si>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</si>
  <si>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</si>
  <si>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</si>
  <si>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</si>
  <si>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</si>
  <si>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</si>
  <si>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</si>
  <si>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</si>
  <si>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</si>
  <si>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</si>
  <si>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</si>
  <si>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</si>
  <si>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</si>
  <si>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</si>
  <si>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</si>
  <si>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</si>
  <si>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</si>
  <si>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</si>
  <si>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</si>
  <si>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</si>
  <si>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</si>
  <si>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</si>
  <si>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</si>
  <si>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</si>
  <si>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</si>
  <si>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</si>
  <si>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</si>
  <si>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</si>
  <si>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</si>
  <si>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</si>
  <si>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</si>
  <si>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</si>
  <si>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</si>
  <si>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</si>
  <si>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</si>
  <si>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</si>
  <si>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</si>
  <si>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</si>
  <si>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</si>
  <si>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</si>
  <si>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</si>
  <si>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</si>
  <si>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</si>
  <si>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</si>
  <si>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</si>
  <si>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</si>
  <si>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</si>
  <si>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</si>
  <si>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</si>
  <si>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</si>
  <si>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</si>
  <si>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</si>
  <si>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</si>
  <si>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</si>
  <si>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</si>
  <si>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</si>
  <si>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</si>
  <si>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</si>
  <si>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</si>
  <si>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</si>
  <si>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</si>
  <si>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</si>
  <si>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</si>
  <si>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</si>
  <si>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</si>
  <si>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</si>
  <si>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</si>
  <si>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</si>
  <si>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</si>
  <si>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</si>
  <si>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</si>
  <si>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</si>
  <si>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</si>
  <si>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</si>
  <si>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</si>
  <si>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</si>
  <si>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</si>
  <si>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</si>
  <si>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</si>
  <si>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</si>
  <si>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</si>
  <si>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</si>
  <si>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</si>
  <si>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</si>
  <si>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</si>
  <si>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</si>
  <si>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</si>
  <si>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</si>
  <si>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</si>
  <si>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</si>
  <si>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</si>
  <si>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</si>
  <si>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</si>
  <si>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</si>
  <si>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</si>
  <si>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</si>
  <si>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</si>
  <si>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</si>
  <si>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</si>
  <si>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</si>
  <si>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</si>
  <si>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</si>
  <si>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</si>
  <si>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</si>
  <si>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</si>
  <si>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</si>
  <si>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</si>
  <si>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</si>
  <si>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</si>
  <si>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</si>
  <si>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</si>
  <si>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</si>
  <si>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</si>
  <si>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</si>
  <si>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</si>
  <si>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</si>
  <si>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</si>
  <si>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</si>
  <si>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</si>
  <si>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</si>
  <si>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</si>
  <si>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</si>
  <si>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</si>
  <si>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</si>
  <si>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</si>
  <si>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</si>
  <si>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</si>
  <si>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</si>
  <si>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</si>
  <si>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</si>
  <si>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</si>
  <si>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</si>
  <si>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</si>
  <si>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</si>
  <si>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</si>
  <si>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</si>
  <si>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</si>
  <si>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</si>
  <si>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</si>
  <si>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</si>
  <si>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</si>
  <si>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</si>
  <si>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</si>
  <si>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</si>
  <si>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</si>
  <si>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</si>
  <si>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</si>
  <si>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</si>
  <si>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</si>
  <si>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</si>
  <si>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</si>
  <si>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</si>
  <si>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</si>
  <si>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</si>
  <si>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</si>
  <si>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</si>
  <si>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</si>
  <si>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</si>
  <si>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</si>
  <si>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</si>
  <si>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</si>
  <si>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</si>
  <si>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</si>
  <si>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</si>
  <si>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</si>
  <si>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</si>
  <si>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</si>
  <si>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</si>
  <si>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</si>
  <si>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</si>
  <si>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</si>
  <si>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</si>
  <si>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</si>
  <si>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</si>
  <si>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</si>
  <si>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</si>
  <si>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</si>
  <si>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</si>
  <si>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</si>
  <si>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</si>
  <si>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</si>
  <si>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</si>
  <si>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</si>
  <si>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</si>
  <si>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</si>
  <si>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</si>
  <si>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</si>
  <si>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</si>
  <si>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</si>
  <si>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</si>
  <si>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</si>
  <si>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</si>
  <si>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</si>
  <si>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</si>
  <si>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</si>
  <si>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</si>
  <si>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</si>
  <si>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</si>
  <si>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</si>
  <si>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</si>
  <si>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</si>
  <si>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</si>
  <si>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</si>
  <si>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</si>
  <si>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</si>
  <si>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</si>
  <si>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</si>
  <si>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</si>
  <si>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</si>
  <si>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</si>
  <si>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</si>
  <si>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</si>
  <si>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</si>
  <si>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</si>
  <si>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</si>
  <si>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</si>
  <si>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</si>
  <si>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</si>
  <si>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</si>
  <si>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</si>
  <si>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</si>
  <si>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</si>
  <si>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</si>
  <si>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</si>
  <si>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</si>
  <si>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</si>
  <si>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</si>
  <si>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</si>
  <si>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</si>
  <si>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</si>
  <si>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</si>
  <si>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</si>
  <si>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</si>
  <si>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</si>
  <si>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</si>
  <si>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</si>
  <si>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</si>
  <si>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</si>
  <si>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</si>
  <si>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</si>
  <si>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</si>
  <si>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</si>
  <si>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</si>
  <si>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</si>
  <si>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</si>
  <si>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</si>
  <si>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</si>
  <si>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</si>
  <si>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</si>
  <si>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</si>
  <si>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</si>
  <si>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</si>
  <si>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</si>
  <si>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</si>
  <si>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</si>
  <si>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</si>
  <si>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</si>
  <si>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</si>
  <si>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</si>
  <si>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</si>
  <si>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</si>
  <si>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</si>
  <si>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</si>
  <si>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</si>
  <si>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</si>
  <si>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</si>
  <si>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</si>
  <si>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</si>
  <si>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</si>
  <si>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</si>
  <si>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</si>
  <si>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</si>
  <si>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</si>
  <si>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</si>
  <si>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</si>
  <si>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</si>
  <si>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</si>
  <si>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</si>
  <si>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</si>
  <si>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</si>
  <si>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</si>
  <si>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</si>
  <si>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</si>
  <si>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</si>
  <si>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</si>
  <si>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</si>
  <si>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</si>
  <si>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</si>
  <si>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</si>
  <si>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</si>
  <si>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</si>
  <si>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</si>
  <si>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</si>
  <si>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</si>
  <si>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</si>
  <si>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</si>
  <si>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</si>
  <si>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</si>
  <si>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</si>
  <si>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</si>
  <si>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</si>
  <si>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</si>
  <si>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</si>
  <si>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</si>
  <si>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</si>
  <si>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</si>
  <si>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</si>
  <si>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</si>
  <si>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</si>
  <si>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</si>
  <si>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</si>
  <si>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</si>
  <si>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</si>
  <si>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</si>
  <si>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</si>
  <si>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</si>
  <si>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</si>
  <si>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</si>
  <si>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</si>
  <si>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</si>
  <si>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</si>
  <si>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</si>
  <si>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</si>
  <si>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</si>
  <si>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</si>
  <si>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</si>
  <si>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</si>
  <si>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</si>
  <si>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</si>
  <si>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</si>
  <si>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</si>
  <si>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</si>
  <si>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</si>
  <si>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</si>
  <si>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</si>
  <si>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</si>
  <si>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</si>
  <si>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</si>
  <si>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</si>
  <si>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</si>
  <si>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</si>
  <si>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</si>
  <si>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</si>
  <si>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</si>
  <si>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</si>
  <si>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</si>
  <si>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</si>
  <si>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</si>
  <si>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</si>
  <si>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</si>
  <si>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</si>
  <si>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</si>
  <si>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</si>
  <si>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</si>
  <si>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</si>
  <si>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</si>
  <si>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</si>
  <si>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</si>
  <si>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</si>
  <si>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</si>
  <si>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</si>
  <si>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</si>
  <si>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</si>
  <si>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</si>
  <si>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</si>
  <si>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</si>
  <si>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</si>
  <si>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</si>
  <si>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</si>
  <si>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</si>
  <si>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</si>
  <si>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</si>
  <si>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</si>
  <si>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</si>
  <si>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</si>
  <si>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</si>
  <si>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</si>
  <si>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</si>
  <si>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</si>
  <si>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</si>
  <si>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</si>
  <si>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</si>
  <si>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</si>
  <si>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</si>
  <si>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</si>
  <si>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</si>
  <si>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</si>
  <si>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</si>
  <si>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</si>
  <si>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</si>
  <si>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</si>
  <si>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</si>
  <si>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</si>
  <si>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</si>
  <si>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</si>
  <si>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</si>
  <si>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</si>
  <si>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</si>
  <si>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</si>
  <si>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</si>
  <si>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</si>
  <si>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</si>
  <si>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</si>
  <si>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</si>
  <si>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</si>
  <si>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</si>
  <si>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</si>
  <si>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</si>
  <si>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</si>
  <si>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</si>
  <si>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</si>
  <si>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</si>
  <si>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</si>
  <si>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</si>
  <si>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</si>
  <si>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</si>
  <si>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</si>
  <si>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</si>
  <si>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</si>
  <si>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</si>
  <si>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</si>
  <si>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</si>
  <si>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</si>
  <si>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</si>
  <si>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</si>
  <si>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</si>
  <si>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</si>
  <si>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</si>
  <si>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</si>
  <si>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</si>
  <si>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</si>
  <si>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</si>
  <si>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</si>
  <si>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</si>
  <si>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</si>
  <si>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</si>
  <si>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</si>
  <si>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</si>
  <si>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</si>
  <si>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</si>
  <si>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</si>
  <si>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</si>
  <si>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</si>
  <si>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</si>
  <si>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</si>
  <si>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</si>
  <si>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</si>
  <si>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</si>
  <si>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</si>
  <si>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</si>
  <si>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</si>
  <si>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</si>
  <si>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</si>
  <si>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</si>
  <si>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</si>
  <si>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</si>
  <si>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</si>
  <si>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</si>
  <si>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</si>
  <si>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</si>
  <si>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</si>
  <si>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</si>
  <si>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</si>
  <si>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</si>
  <si>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</si>
  <si>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</si>
  <si>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</si>
  <si>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</si>
  <si>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</si>
  <si>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</si>
  <si>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</si>
  <si>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</si>
  <si>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</si>
  <si>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</si>
  <si>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</si>
  <si>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</si>
  <si>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</si>
  <si>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</si>
  <si>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</si>
  <si>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</si>
  <si>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</si>
  <si>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</si>
  <si>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</si>
  <si>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</si>
  <si>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</si>
  <si>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</si>
  <si>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</si>
  <si>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</si>
  <si>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</si>
  <si>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</si>
  <si>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</si>
  <si>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</si>
  <si>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</si>
  <si>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</si>
  <si>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</si>
  <si>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</si>
  <si>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</si>
  <si>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</si>
  <si>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</si>
  <si>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</si>
  <si>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</si>
  <si>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</si>
  <si>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</si>
  <si>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</si>
  <si>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</si>
  <si>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</si>
  <si>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</si>
  <si>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</si>
  <si>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</si>
  <si>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</si>
  <si>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</si>
  <si>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</si>
  <si>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</si>
  <si>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</si>
  <si>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</si>
  <si>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</si>
  <si>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</si>
  <si>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</si>
  <si>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</si>
  <si>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</si>
  <si>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</si>
  <si>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</si>
  <si>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</si>
  <si>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</si>
  <si>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</si>
  <si>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</si>
  <si>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</si>
  <si>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</si>
  <si>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</si>
  <si>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</si>
  <si>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</si>
  <si>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</si>
  <si>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</si>
  <si>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</si>
  <si>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</si>
  <si>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</si>
  <si>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</si>
  <si>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</si>
  <si>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</si>
  <si>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</si>
  <si>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</si>
  <si>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</si>
  <si>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</si>
  <si>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</si>
  <si>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</si>
  <si>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</si>
  <si>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</si>
  <si>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</si>
  <si>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</si>
  <si>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</si>
  <si>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</si>
  <si>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</si>
  <si>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</si>
  <si>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</si>
  <si>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</si>
  <si>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</si>
  <si>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</si>
  <si>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</si>
  <si>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</si>
  <si>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</si>
  <si>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</si>
  <si>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</si>
  <si>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</si>
  <si>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</si>
  <si>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</si>
  <si>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</si>
  <si>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</si>
  <si>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</si>
  <si>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</si>
  <si>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</si>
  <si>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</si>
  <si>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</si>
  <si>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</si>
  <si>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</si>
  <si>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</si>
  <si>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</si>
  <si>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</si>
  <si>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</si>
  <si>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</si>
  <si>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</si>
  <si>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</si>
  <si>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</si>
  <si>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</si>
  <si>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</si>
  <si>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</si>
  <si>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</si>
  <si>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</si>
  <si>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</si>
  <si>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</si>
  <si>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</si>
  <si>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</si>
  <si>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</si>
  <si>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</si>
  <si>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</si>
  <si>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</si>
  <si>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</si>
  <si>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</si>
  <si>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</si>
  <si>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</si>
  <si>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</si>
  <si>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</si>
  <si>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</si>
  <si>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</si>
  <si>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</si>
  <si>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</si>
  <si>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</si>
  <si>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</si>
  <si>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</si>
  <si>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</si>
  <si>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</si>
  <si>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</si>
  <si>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</si>
  <si>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</si>
  <si>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</si>
  <si>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</si>
  <si>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</si>
  <si>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</si>
  <si>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</si>
  <si>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</si>
  <si>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</si>
  <si>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</si>
  <si>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</si>
  <si>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</si>
  <si>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</si>
  <si>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</si>
  <si>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</si>
  <si>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</si>
  <si>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</si>
  <si>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</si>
  <si>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</si>
  <si>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</si>
  <si>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</si>
  <si>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</si>
  <si>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</si>
  <si>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</si>
  <si>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</si>
  <si>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</si>
  <si>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</si>
  <si>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</si>
  <si>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</si>
  <si>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</si>
  <si>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</si>
  <si>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</si>
  <si>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</si>
  <si>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</si>
  <si>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</si>
  <si>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</si>
  <si>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</si>
  <si>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</si>
  <si>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</si>
  <si>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</si>
  <si>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</si>
  <si>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</si>
  <si>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</si>
  <si>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</si>
  <si>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</si>
  <si>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</si>
  <si>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</si>
  <si>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</si>
  <si>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</si>
  <si>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</si>
  <si>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</si>
  <si>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</si>
  <si>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</si>
  <si>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</si>
  <si>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</si>
  <si>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</si>
  <si>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</si>
  <si>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</si>
  <si>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</si>
  <si>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</si>
  <si>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</si>
  <si>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</si>
  <si>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</si>
  <si>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</si>
  <si>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</si>
  <si>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</si>
  <si>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</si>
  <si>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</si>
  <si>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</si>
  <si>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</si>
  <si>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</si>
  <si>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</si>
  <si>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</si>
  <si>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</si>
  <si>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</si>
  <si>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</si>
  <si>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</si>
  <si>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</si>
  <si>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</si>
  <si>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</si>
  <si>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</si>
  <si>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</si>
  <si>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</si>
  <si>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</si>
  <si>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</si>
  <si>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</si>
  <si>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</si>
  <si>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</si>
  <si>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</si>
  <si>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</si>
  <si>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</si>
  <si>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</si>
  <si>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</si>
  <si>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</si>
  <si>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</si>
  <si>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</si>
  <si>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</si>
  <si>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</si>
  <si>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</si>
  <si>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</si>
  <si>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</si>
  <si>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</si>
  <si>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</si>
  <si>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</si>
  <si>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</si>
  <si>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</si>
  <si>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</si>
  <si>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</si>
  <si>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</si>
  <si>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</si>
  <si>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</si>
  <si>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</si>
  <si>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</si>
  <si>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</si>
  <si>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</si>
  <si>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</si>
  <si>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</si>
  <si>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</si>
  <si>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</si>
  <si>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</si>
  <si>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</si>
  <si>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</si>
  <si>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</si>
  <si>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</si>
  <si>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</si>
  <si>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</si>
  <si>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</si>
  <si>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</si>
  <si>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</si>
  <si>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</si>
  <si>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</si>
  <si>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</si>
  <si>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</si>
  <si>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</si>
  <si>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</si>
  <si>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</si>
  <si>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</si>
  <si>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</si>
  <si>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</si>
  <si>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</si>
  <si>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</si>
  <si>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</si>
  <si>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</si>
  <si>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</si>
  <si>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</si>
  <si>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</si>
  <si>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</si>
  <si>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</si>
  <si>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</si>
  <si>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</si>
  <si>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</si>
  <si>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</si>
  <si>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</si>
  <si>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</si>
  <si>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</si>
  <si>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</si>
  <si>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</si>
  <si>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</si>
  <si>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</si>
  <si>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</si>
  <si>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</si>
  <si>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</si>
  <si>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</si>
  <si>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</si>
  <si>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</si>
  <si>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</si>
  <si>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</si>
  <si>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</si>
  <si>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</si>
  <si>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</si>
  <si>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</si>
  <si>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</si>
  <si>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</si>
  <si>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</si>
  <si>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</si>
  <si>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</si>
  <si>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</si>
  <si>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</si>
  <si>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</si>
  <si>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</si>
  <si>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</si>
  <si>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</si>
  <si>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</si>
  <si>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</si>
  <si>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</si>
  <si>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</si>
  <si>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</si>
  <si>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</si>
  <si>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</si>
  <si>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</si>
  <si>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</si>
  <si>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</si>
  <si>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</si>
  <si>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</si>
  <si>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</si>
  <si>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</si>
  <si>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</si>
  <si>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</si>
  <si>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</si>
  <si>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</si>
  <si>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</si>
  <si>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</si>
  <si>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</si>
  <si>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</si>
  <si>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</si>
  <si>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</si>
  <si>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</si>
  <si>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</si>
  <si>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</si>
  <si>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</si>
  <si>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</si>
  <si>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</si>
  <si>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</si>
  <si>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</si>
  <si>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</si>
  <si>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</si>
  <si>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</si>
  <si>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</si>
  <si>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</si>
  <si>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</si>
  <si>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</si>
  <si>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</si>
  <si>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</si>
  <si>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</si>
  <si>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</si>
  <si>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</si>
  <si>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</si>
  <si>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</si>
  <si>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</si>
  <si>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</si>
  <si>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</si>
  <si>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</si>
  <si>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</si>
  <si>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</si>
  <si>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</si>
  <si>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</si>
  <si>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</si>
  <si>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</si>
  <si>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</si>
  <si>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</si>
  <si>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</si>
  <si>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</si>
  <si>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</si>
  <si>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</si>
  <si>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</si>
  <si>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</si>
  <si>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</si>
  <si>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</si>
  <si>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</si>
  <si>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</si>
  <si>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</si>
  <si>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</si>
  <si>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</si>
  <si>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</si>
  <si>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</si>
  <si>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</si>
  <si>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</si>
  <si>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</si>
  <si>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</si>
  <si>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</si>
  <si>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</si>
  <si>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</si>
  <si>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</si>
  <si>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</si>
  <si>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</si>
  <si>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</si>
  <si>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</si>
  <si>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</si>
  <si>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</si>
  <si>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</si>
  <si>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</si>
  <si>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</si>
  <si>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</si>
  <si>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</si>
  <si>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</si>
  <si>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</si>
  <si>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</si>
  <si>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</si>
  <si>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</si>
  <si>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</si>
  <si>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</si>
  <si>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</si>
  <si>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</si>
  <si>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</si>
  <si>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</si>
  <si>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</si>
  <si>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</si>
  <si>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</si>
  <si>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</si>
  <si>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</si>
  <si>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</si>
  <si>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</si>
  <si>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</si>
  <si>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</si>
  <si>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</si>
  <si>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</si>
  <si>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</si>
  <si>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</si>
  <si>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</si>
  <si>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</si>
  <si>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</si>
  <si>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</si>
  <si>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</si>
  <si>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</si>
  <si>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</si>
  <si>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</si>
  <si>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</si>
  <si>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</si>
  <si>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</si>
  <si>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</si>
  <si>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</si>
  <si>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</si>
  <si>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</si>
  <si>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</si>
  <si>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</si>
  <si>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</si>
  <si>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</si>
  <si>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</si>
  <si>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</si>
  <si>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</si>
  <si>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</si>
  <si>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</si>
  <si>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</si>
  <si>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</si>
  <si>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</si>
  <si>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</si>
  <si>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</si>
  <si>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</si>
  <si>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</si>
  <si>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</si>
  <si>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</si>
  <si>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</si>
  <si>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</si>
  <si>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</si>
  <si>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</si>
  <si>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</si>
  <si>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</si>
  <si>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</si>
  <si>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</si>
  <si>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</si>
  <si>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</si>
  <si>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</si>
  <si>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</si>
  <si>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</si>
  <si>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</si>
  <si>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</si>
  <si>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</si>
  <si>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</si>
  <si>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</si>
  <si>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</si>
  <si>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</si>
  <si>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</si>
  <si>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</si>
  <si>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</si>
  <si>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</si>
  <si>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</si>
  <si>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</si>
  <si>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</si>
  <si>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</si>
  <si>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</si>
  <si>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</si>
  <si>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</si>
  <si>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</si>
  <si>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</si>
  <si>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</si>
  <si>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</si>
  <si>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</si>
  <si>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</si>
  <si>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</si>
  <si>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</si>
  <si>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</si>
  <si>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</si>
  <si>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</si>
  <si>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</si>
  <si>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</si>
  <si>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</si>
  <si>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</si>
  <si>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</si>
  <si>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</si>
  <si>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</si>
  <si>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</si>
  <si>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</si>
  <si>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</si>
  <si>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</si>
  <si>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</si>
  <si>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</si>
  <si>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</si>
  <si>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</si>
  <si>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</si>
  <si>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</si>
  <si>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</si>
  <si>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</si>
  <si>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</si>
  <si>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</si>
  <si>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</si>
  <si>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</si>
  <si>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</si>
  <si>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</si>
  <si>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</si>
  <si>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</si>
  <si>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</si>
  <si>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</si>
  <si>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</si>
  <si>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</si>
  <si>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</si>
  <si>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</si>
  <si>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</si>
  <si>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</si>
  <si>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</si>
  <si>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</si>
  <si>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</si>
  <si>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</si>
  <si>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</si>
  <si>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</si>
  <si>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</si>
  <si>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</si>
  <si>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</si>
  <si>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</si>
  <si>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</si>
  <si>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</si>
  <si>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</si>
  <si>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</si>
  <si>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</si>
  <si>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</si>
  <si>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</si>
  <si>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</si>
  <si>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</si>
  <si>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</si>
  <si>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</si>
  <si>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</si>
  <si>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</si>
  <si>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</si>
  <si>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</si>
  <si>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</si>
  <si>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</si>
  <si>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</si>
  <si>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</si>
  <si>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</si>
  <si>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</si>
  <si>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</si>
  <si>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</si>
  <si>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</si>
  <si>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</si>
  <si>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</si>
  <si>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</si>
  <si>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</si>
  <si>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</si>
  <si>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</si>
  <si>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</si>
  <si>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</si>
  <si>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</si>
  <si>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</si>
  <si>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</si>
  <si>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</si>
  <si>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</si>
  <si>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</si>
  <si>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</si>
  <si>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</si>
  <si>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</si>
  <si>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</si>
  <si>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</si>
  <si>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</si>
  <si>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</si>
  <si>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</si>
  <si>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</si>
  <si>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</si>
  <si>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</si>
  <si>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</si>
  <si>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</si>
  <si>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</si>
  <si>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</si>
  <si>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</si>
  <si>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</si>
  <si>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</si>
  <si>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</si>
  <si>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</si>
  <si>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</si>
  <si>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</si>
  <si>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</si>
  <si>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</si>
  <si>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</si>
  <si>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</si>
  <si>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</si>
  <si>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</si>
  <si>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</si>
  <si>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</si>
  <si>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</si>
  <si>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</si>
  <si>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</si>
  <si>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</si>
  <si>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</si>
  <si>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</si>
  <si>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</si>
  <si>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</si>
  <si>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</si>
  <si>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</si>
  <si>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</si>
  <si>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</si>
  <si>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</si>
  <si>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</si>
  <si>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</si>
  <si>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</si>
  <si>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</si>
  <si>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</si>
  <si>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</si>
  <si>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</si>
  <si>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</si>
  <si>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</si>
  <si>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</si>
  <si>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</si>
  <si>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</si>
  <si>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</si>
  <si>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</si>
  <si>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</si>
  <si>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</si>
  <si>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</si>
  <si>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</si>
  <si>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</si>
  <si>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</si>
  <si>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</si>
  <si>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</si>
  <si>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</si>
  <si>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</si>
  <si>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</si>
  <si>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</si>
  <si>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</si>
  <si>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</si>
  <si>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</si>
  <si>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</si>
  <si>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</si>
  <si>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</si>
  <si>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</si>
  <si>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</si>
  <si>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</si>
  <si>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</si>
  <si>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</si>
  <si>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</si>
  <si>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</si>
  <si>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</si>
  <si>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</si>
  <si>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</si>
  <si>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</si>
  <si>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</si>
  <si>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</si>
  <si>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</si>
  <si>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</si>
  <si>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</si>
  <si>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</si>
  <si>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</si>
  <si>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</si>
  <si>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</si>
  <si>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</si>
  <si>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</si>
  <si>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</si>
  <si>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</si>
  <si>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</si>
  <si>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</si>
  <si>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</si>
  <si>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</si>
  <si>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</si>
  <si>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</si>
  <si>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</si>
  <si>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</si>
  <si>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</si>
  <si>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</si>
  <si>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</si>
  <si>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</si>
  <si>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</si>
  <si>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</si>
  <si>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</si>
  <si>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</si>
  <si>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</si>
  <si>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</si>
  <si>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</si>
  <si>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</si>
  <si>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</si>
  <si>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</si>
  <si>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</si>
  <si>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</si>
  <si>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</si>
  <si>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</si>
  <si>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</si>
  <si>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</si>
  <si>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</si>
  <si>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</si>
  <si>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</si>
  <si>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</si>
  <si>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</si>
  <si>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</si>
  <si>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</si>
  <si>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</si>
  <si>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</si>
  <si>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</si>
  <si>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</si>
  <si>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</si>
  <si>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</si>
  <si>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</si>
  <si>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</si>
  <si>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</si>
  <si>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</si>
  <si>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</si>
  <si>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</si>
  <si>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</si>
  <si>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</si>
  <si>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</si>
  <si>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</si>
  <si>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</si>
  <si>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</si>
  <si>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</si>
  <si>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</si>
  <si>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</si>
  <si>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</si>
  <si>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</si>
  <si>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</si>
  <si>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</si>
  <si>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</si>
  <si>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</si>
  <si>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</si>
  <si>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</si>
  <si>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</si>
  <si>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</si>
  <si>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</si>
  <si>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</si>
  <si>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</si>
  <si>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</si>
  <si>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</si>
  <si>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</si>
  <si>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</si>
  <si>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</si>
  <si>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</si>
  <si>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</si>
  <si>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</si>
  <si>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</si>
  <si>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</si>
  <si>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</si>
  <si>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</si>
  <si>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</si>
  <si>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</si>
  <si>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</si>
  <si>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</si>
  <si>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</si>
  <si>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</si>
  <si>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</si>
  <si>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</si>
  <si>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</si>
  <si>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</si>
  <si>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</si>
  <si>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</si>
  <si>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</si>
  <si>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</si>
  <si>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</si>
  <si>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</si>
  <si>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</si>
  <si>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</si>
  <si>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</si>
  <si>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</si>
  <si>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</si>
  <si>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</si>
  <si>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</si>
  <si>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</si>
  <si>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</si>
  <si>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</si>
  <si>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</si>
  <si>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</si>
  <si>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</si>
  <si>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</si>
  <si>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</si>
  <si>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</si>
  <si>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</si>
  <si>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</si>
  <si>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</si>
  <si>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</si>
  <si>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</si>
  <si>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</si>
  <si>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</si>
  <si>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</si>
  <si>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</si>
  <si>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</si>
  <si>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</si>
  <si>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</si>
  <si>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</si>
  <si>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</si>
  <si>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</si>
  <si>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</si>
  <si>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</si>
  <si>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</si>
  <si>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</si>
  <si>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</si>
  <si>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</si>
  <si>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</si>
  <si>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</si>
  <si>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</si>
  <si>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</si>
  <si>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</si>
  <si>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</si>
  <si>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</si>
  <si>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</si>
  <si>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</si>
  <si>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</si>
  <si>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</si>
  <si>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</si>
  <si>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</si>
  <si>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</si>
  <si>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</si>
  <si>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</si>
  <si>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</si>
  <si>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</si>
  <si>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</si>
  <si>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</si>
  <si>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</si>
  <si>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</si>
  <si>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</si>
  <si>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</si>
  <si>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</si>
  <si>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</si>
  <si>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</si>
  <si>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</si>
  <si>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</si>
  <si>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</si>
  <si>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</si>
  <si>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</si>
  <si>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</si>
  <si>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</si>
  <si>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</si>
  <si>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</si>
  <si>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</si>
  <si>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</si>
  <si>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</si>
  <si>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</si>
  <si>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</si>
  <si>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</si>
  <si>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</si>
  <si>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</si>
  <si>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</si>
  <si>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</si>
  <si>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</si>
  <si>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</si>
  <si>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</si>
  <si>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</si>
  <si>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</si>
  <si>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</si>
  <si>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</si>
  <si>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</si>
  <si>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</si>
  <si>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</si>
  <si>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</si>
  <si>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</si>
  <si>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</si>
  <si>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</si>
  <si>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</si>
  <si>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</si>
  <si>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</si>
  <si>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</si>
  <si>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</si>
  <si>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</si>
  <si>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</si>
  <si>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</si>
  <si>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</si>
  <si>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</si>
  <si>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</si>
  <si>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</si>
  <si>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</si>
  <si>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</si>
  <si>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</si>
  <si>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</si>
  <si>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</si>
  <si>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</si>
  <si>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</si>
  <si>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</si>
  <si>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</si>
  <si>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</si>
  <si>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</si>
  <si>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</si>
  <si>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</si>
  <si>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</si>
  <si>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</si>
  <si>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</si>
  <si>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</si>
  <si>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</si>
  <si>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</si>
  <si>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</si>
  <si>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</si>
  <si>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</si>
  <si>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</si>
  <si>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</si>
  <si>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</si>
  <si>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</si>
  <si>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</si>
  <si>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</si>
  <si>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</si>
  <si>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</si>
  <si>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</si>
  <si>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</si>
  <si>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</si>
  <si>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</si>
  <si>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</si>
  <si>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</si>
  <si>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</si>
  <si>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</si>
  <si>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</si>
  <si>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</si>
  <si>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</si>
  <si>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</si>
  <si>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</si>
  <si>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</si>
  <si>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</si>
  <si>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</si>
  <si>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</si>
  <si>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</si>
  <si>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</si>
  <si>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</si>
  <si>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</si>
  <si>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</si>
  <si>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</si>
  <si>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</si>
  <si>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</si>
  <si>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</si>
  <si>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</si>
  <si>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</si>
  <si>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</si>
  <si>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</si>
  <si>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</si>
  <si>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</si>
  <si>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</si>
  <si>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</si>
  <si>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</si>
  <si>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</si>
  <si>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</si>
  <si>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</si>
  <si>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</si>
  <si>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</si>
  <si>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</si>
  <si>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</si>
  <si>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</si>
  <si>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</si>
  <si>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</si>
  <si>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</si>
  <si>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</si>
  <si>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</si>
  <si>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</si>
  <si>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</si>
  <si>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</si>
  <si>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</si>
  <si>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</si>
  <si>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</si>
  <si>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</si>
  <si>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</si>
  <si>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</si>
  <si>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</si>
  <si>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</si>
  <si>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</si>
  <si>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</si>
  <si>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</si>
  <si>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</si>
  <si>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</si>
  <si>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</si>
  <si>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</si>
  <si>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</si>
  <si>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</si>
  <si>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</si>
  <si>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</si>
  <si>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</si>
  <si>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</si>
  <si>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</si>
  <si>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</si>
  <si>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</si>
  <si>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</si>
  <si>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</si>
  <si>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</si>
  <si>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</si>
  <si>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</si>
  <si>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</si>
  <si>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</si>
  <si>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</si>
  <si>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</si>
  <si>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</si>
  <si>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</si>
  <si>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</si>
  <si>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</si>
  <si>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</si>
  <si>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</si>
  <si>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</si>
  <si>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</si>
  <si>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</si>
  <si>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</si>
  <si>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</si>
  <si>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</si>
  <si>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</si>
  <si>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</si>
  <si>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</si>
  <si>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</si>
  <si>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</si>
  <si>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</si>
  <si>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</si>
  <si>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</si>
  <si>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</si>
  <si>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</si>
  <si>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</si>
  <si>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</si>
  <si>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</si>
  <si>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</si>
  <si>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</si>
  <si>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</si>
  <si>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</si>
  <si>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</si>
  <si>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</si>
  <si>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</si>
  <si>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</si>
  <si>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</si>
  <si>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</si>
  <si>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</si>
  <si>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</si>
  <si>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</si>
  <si>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</si>
  <si>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</si>
  <si>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</si>
  <si>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</si>
  <si>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</si>
  <si>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</si>
  <si>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</si>
  <si>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</si>
  <si>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</si>
  <si>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</si>
  <si>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</si>
  <si>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</si>
  <si>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</si>
  <si>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</si>
  <si>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</si>
  <si>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</si>
  <si>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</si>
  <si>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</si>
  <si>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</si>
  <si>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</si>
  <si>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</si>
  <si>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</si>
  <si>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</si>
  <si>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</si>
  <si>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</si>
  <si>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</si>
  <si>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</si>
  <si>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</si>
  <si>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</si>
  <si>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</si>
  <si>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</si>
  <si>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</si>
  <si>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</si>
  <si>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</si>
  <si>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</si>
  <si>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</si>
  <si>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</si>
  <si>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</si>
  <si>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</si>
  <si>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</si>
  <si>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</si>
  <si>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</si>
  <si>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</si>
  <si>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</si>
  <si>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</si>
  <si>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</si>
  <si>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</si>
  <si>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</si>
  <si>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</si>
  <si>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</si>
  <si>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</si>
  <si>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</si>
  <si>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</si>
  <si>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</si>
  <si>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</si>
  <si>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</si>
  <si>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</si>
  <si>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</si>
  <si>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</si>
  <si>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</si>
  <si>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</si>
  <si>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</si>
  <si>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</si>
  <si>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</si>
  <si>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</si>
  <si>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</si>
  <si>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</si>
  <si>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</si>
  <si>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</si>
  <si>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</si>
  <si>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</si>
  <si>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</si>
  <si>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</si>
  <si>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</si>
  <si>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</si>
  <si>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</si>
  <si>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</si>
  <si>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</si>
  <si>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</si>
  <si>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</si>
  <si>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</si>
  <si>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</si>
  <si>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</si>
  <si>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</si>
  <si>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</si>
  <si>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</si>
  <si>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</si>
  <si>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</si>
  <si>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</si>
  <si>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</si>
  <si>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</si>
  <si>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</si>
  <si>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</si>
  <si>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</si>
  <si>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</si>
  <si>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</si>
  <si>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</si>
  <si>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</si>
  <si>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</si>
  <si>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</si>
  <si>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</si>
  <si>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</si>
  <si>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</si>
  <si>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</si>
  <si>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</si>
  <si>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</si>
  <si>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</si>
  <si>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</si>
  <si>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</si>
  <si>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</si>
  <si>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</si>
  <si>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</si>
  <si>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</si>
  <si>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</si>
  <si>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</si>
  <si>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</si>
  <si>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</si>
  <si>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</si>
  <si>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</si>
  <si>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</si>
  <si>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</si>
  <si>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</si>
  <si>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</si>
  <si>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</si>
  <si>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</si>
  <si>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</si>
  <si>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</si>
  <si>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</si>
  <si>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</si>
  <si>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</si>
  <si>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</si>
  <si>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</si>
  <si>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</si>
  <si>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</si>
  <si>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</si>
  <si>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</si>
  <si>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</si>
  <si>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</si>
  <si>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</si>
  <si>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</si>
  <si>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</si>
  <si>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</si>
  <si>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</si>
  <si>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</si>
  <si>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</si>
  <si>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</si>
  <si>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</si>
  <si>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</si>
  <si>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</si>
  <si>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</si>
  <si>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</si>
  <si>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</si>
  <si>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</si>
  <si>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</si>
  <si>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</si>
  <si>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</si>
  <si>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</si>
  <si>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</si>
  <si>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</si>
  <si>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</si>
  <si>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</si>
  <si>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</si>
  <si>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</si>
  <si>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</si>
  <si>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</si>
  <si>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</si>
  <si>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</si>
  <si>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</si>
  <si>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</si>
  <si>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</si>
  <si>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</si>
  <si>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</si>
  <si>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</si>
  <si>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</si>
  <si>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</si>
  <si>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</si>
  <si>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</si>
  <si>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</si>
  <si>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</si>
  <si>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</si>
  <si>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</si>
  <si>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</si>
  <si>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</si>
  <si>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</si>
  <si>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</si>
  <si>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</si>
  <si>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</si>
  <si>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</si>
  <si>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</si>
  <si>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</si>
  <si>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</si>
  <si>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</si>
  <si>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</si>
  <si>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</si>
  <si>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</si>
  <si>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</si>
  <si>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</si>
  <si>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</si>
  <si>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</si>
  <si>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</si>
  <si>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</si>
  <si>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</si>
  <si>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</si>
  <si>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</si>
  <si>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</si>
  <si>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</si>
  <si>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</si>
  <si>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</si>
  <si>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</si>
  <si>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</si>
  <si>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</si>
  <si>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</si>
  <si>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</si>
  <si>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</si>
  <si>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</si>
  <si>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</si>
  <si>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</si>
  <si>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</si>
  <si>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</si>
  <si>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</si>
  <si>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</si>
  <si>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</si>
  <si>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</si>
  <si>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</si>
  <si>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</si>
  <si>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</si>
  <si>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</si>
  <si>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</si>
  <si>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</si>
  <si>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</si>
  <si>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</si>
  <si>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</si>
  <si>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</si>
  <si>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</si>
  <si>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</si>
  <si>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</si>
  <si>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</si>
  <si>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</si>
  <si>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</si>
  <si>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</si>
  <si>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</si>
  <si>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</si>
  <si>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</si>
  <si>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</si>
  <si>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</si>
  <si>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</si>
  <si>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</si>
  <si>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</si>
  <si>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</si>
  <si>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</si>
  <si>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</si>
  <si>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</si>
  <si>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</si>
  <si>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</si>
  <si>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</si>
  <si>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</si>
  <si>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</si>
  <si>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</si>
  <si>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</si>
  <si>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</si>
  <si>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</si>
  <si>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</si>
  <si>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</si>
  <si>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</si>
  <si>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</si>
  <si>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</si>
  <si>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</si>
  <si>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</si>
  <si>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</si>
  <si>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</si>
  <si>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</si>
  <si>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</si>
  <si>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</si>
  <si>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</si>
  <si>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</si>
  <si>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</si>
  <si>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</si>
  <si>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</si>
  <si>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</si>
  <si>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</si>
  <si>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</si>
  <si>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</si>
  <si>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</si>
  <si>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</si>
  <si>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</si>
  <si>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</si>
  <si>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</si>
  <si>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</si>
  <si>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</si>
  <si>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</si>
  <si>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</si>
  <si>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</si>
  <si>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</si>
  <si>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</si>
  <si>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</si>
  <si>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</si>
  <si>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</si>
  <si>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</si>
  <si>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</si>
  <si>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</si>
  <si>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</si>
  <si>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</si>
  <si>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</si>
  <si>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</si>
  <si>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</si>
  <si>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</si>
  <si>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</si>
  <si>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</si>
  <si>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</si>
  <si>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</si>
  <si>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</si>
  <si>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</si>
  <si>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</si>
  <si>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</si>
  <si>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</si>
  <si>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</si>
  <si>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</si>
  <si>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</si>
  <si>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</si>
  <si>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</si>
  <si>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</si>
  <si>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</si>
  <si>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</si>
  <si>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</si>
  <si>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</si>
  <si>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</si>
  <si>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</si>
  <si>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</si>
  <si>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</si>
  <si>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</si>
  <si>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</si>
  <si>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</si>
  <si>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</si>
  <si>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</si>
  <si>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</si>
  <si>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</si>
  <si>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</si>
  <si>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</si>
  <si>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</si>
  <si>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</si>
  <si>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</si>
  <si>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</si>
  <si>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</si>
  <si>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</si>
  <si>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</si>
  <si>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</si>
  <si>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</si>
  <si>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</si>
  <si>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</si>
  <si>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</si>
  <si>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</si>
  <si>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</si>
  <si>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</si>
  <si>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</si>
  <si>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</si>
  <si>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</si>
  <si>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</si>
  <si>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</si>
  <si>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</si>
  <si>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</si>
  <si>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</si>
  <si>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</si>
  <si>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</si>
  <si>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</si>
  <si>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</si>
  <si>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</si>
  <si>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</si>
  <si>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</si>
  <si>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</si>
  <si>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</si>
  <si>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</si>
  <si>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</si>
  <si>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</si>
  <si>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</si>
  <si>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</si>
  <si>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</si>
  <si>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</si>
  <si>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</si>
  <si>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</si>
  <si>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</si>
  <si>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</si>
  <si>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</si>
  <si>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</si>
  <si>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</si>
  <si>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</si>
  <si>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</si>
  <si>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</si>
  <si>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</si>
  <si>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</si>
  <si>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</si>
  <si>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</si>
  <si>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</si>
  <si>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</si>
  <si>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</si>
  <si>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</si>
  <si>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</si>
  <si>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</si>
  <si>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</si>
  <si>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</si>
  <si>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</si>
  <si>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</si>
  <si>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</si>
  <si>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</si>
  <si>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</si>
  <si>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</si>
  <si>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</si>
  <si>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</si>
  <si>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</si>
  <si>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</si>
  <si>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</si>
  <si>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</si>
  <si>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</si>
  <si>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</si>
  <si>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</si>
  <si>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</si>
  <si>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</si>
  <si>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</si>
  <si>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</si>
  <si>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</si>
  <si>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</si>
  <si>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</si>
  <si>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</si>
  <si>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</si>
  <si>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</si>
  <si>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</si>
  <si>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</si>
  <si>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</si>
  <si>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</si>
  <si>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</si>
  <si>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</si>
  <si>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</si>
  <si>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</si>
  <si>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</si>
  <si>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</si>
  <si>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</si>
  <si>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</si>
  <si>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</si>
  <si>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</si>
  <si>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</si>
  <si>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</si>
  <si>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</si>
  <si>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</si>
  <si>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</si>
  <si>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</si>
  <si>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</si>
  <si>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</si>
  <si>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</si>
  <si>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</si>
  <si>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</si>
  <si>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</si>
  <si>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</si>
  <si>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</si>
  <si>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</si>
  <si>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</si>
  <si>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</si>
  <si>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</si>
  <si>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</si>
  <si>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</si>
  <si>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</si>
  <si>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</si>
  <si>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</si>
  <si>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</si>
  <si>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</si>
  <si>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</si>
  <si>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</si>
  <si>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</si>
  <si>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</si>
  <si>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</si>
  <si>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</si>
  <si>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</si>
  <si>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</si>
  <si>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</si>
  <si>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</si>
  <si>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</si>
  <si>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</si>
  <si>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</si>
  <si>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</si>
  <si>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</si>
  <si>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</si>
  <si>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</si>
  <si>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</si>
  <si>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</si>
  <si>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</si>
  <si>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</si>
  <si>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</si>
  <si>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</si>
  <si>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</si>
  <si>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</si>
  <si>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</si>
  <si>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</si>
  <si>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</si>
  <si>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</si>
  <si>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</si>
  <si>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</si>
  <si>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</si>
  <si>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</si>
  <si>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</si>
  <si>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</si>
  <si>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</si>
  <si>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</si>
  <si>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</si>
  <si>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</si>
  <si>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</si>
  <si>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</si>
  <si>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</si>
  <si>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</si>
  <si>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</si>
  <si>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</si>
  <si>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</si>
  <si>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</si>
  <si>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</si>
  <si>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</si>
  <si>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</si>
  <si>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</si>
  <si>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</si>
  <si>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</si>
  <si>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</si>
  <si>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</si>
  <si>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</si>
  <si>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</si>
  <si>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</si>
  <si>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</si>
  <si>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</si>
  <si>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</si>
  <si>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</si>
  <si>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</si>
  <si>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</si>
  <si>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</si>
  <si>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</si>
  <si>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</si>
  <si>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</si>
  <si>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</si>
  <si>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</si>
  <si>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</si>
  <si>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</si>
  <si>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</si>
  <si>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</si>
  <si>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</si>
  <si>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</si>
  <si>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</si>
  <si>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</si>
  <si>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</si>
  <si>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</si>
  <si>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</si>
  <si>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</si>
  <si>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</si>
  <si>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</si>
  <si>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</si>
  <si>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</si>
  <si>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</si>
  <si>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</si>
  <si>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</si>
  <si>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</si>
  <si>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</si>
  <si>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</si>
  <si>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</si>
  <si>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</si>
  <si>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</si>
  <si>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</si>
  <si>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</si>
  <si>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</si>
  <si>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</si>
  <si>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</si>
  <si>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</si>
  <si>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</si>
  <si>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</si>
  <si>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</si>
  <si>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</si>
  <si>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</si>
  <si>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</si>
  <si>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</si>
  <si>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</si>
  <si>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</si>
  <si>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</si>
  <si>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</si>
  <si>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</si>
  <si>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</si>
  <si>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</si>
  <si>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</si>
  <si>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</si>
  <si>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</si>
  <si>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</si>
  <si>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</si>
  <si>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</si>
  <si>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</si>
  <si>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</si>
  <si>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</si>
  <si>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</si>
  <si>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</si>
  <si>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</si>
  <si>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</si>
  <si>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</si>
  <si>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</si>
  <si>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</si>
  <si>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</si>
  <si>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</si>
  <si>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</si>
  <si>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</si>
  <si>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</si>
  <si>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</si>
  <si>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</si>
  <si>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</si>
  <si>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</si>
  <si>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</si>
  <si>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</si>
  <si>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</si>
  <si>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</si>
  <si>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</si>
  <si>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</si>
  <si>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</si>
  <si>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</si>
  <si>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</si>
  <si>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</si>
  <si>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</si>
  <si>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</si>
  <si>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</si>
  <si>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</si>
  <si>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</si>
  <si>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</si>
  <si>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</si>
  <si>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</si>
  <si>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</si>
  <si>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</si>
  <si>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</si>
  <si>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</si>
  <si>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</si>
  <si>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</si>
  <si>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</si>
  <si>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</si>
  <si>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</si>
  <si>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</si>
  <si>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</si>
  <si>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</si>
  <si>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</si>
  <si>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</si>
  <si>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</si>
  <si>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</si>
  <si>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</si>
  <si>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</si>
  <si>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</si>
  <si>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</si>
  <si>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</si>
  <si>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</si>
  <si>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</si>
  <si>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</si>
  <si>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</si>
  <si>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</si>
  <si>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</si>
  <si>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</si>
  <si>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</si>
  <si>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</si>
  <si>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</si>
  <si>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</si>
  <si>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</si>
  <si>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</si>
  <si>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</si>
  <si>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</si>
  <si>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</si>
  <si>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</si>
  <si>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</si>
  <si>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</si>
  <si>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</si>
  <si>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</si>
  <si>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</si>
  <si>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</si>
  <si>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</si>
  <si>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</si>
  <si>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</si>
  <si>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</si>
  <si>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</si>
  <si>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</si>
  <si>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</si>
  <si>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</si>
  <si>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</si>
  <si>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</si>
  <si>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</si>
  <si>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</si>
  <si>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</si>
  <si>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</si>
  <si>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</si>
  <si>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</si>
  <si>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</si>
  <si>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</si>
  <si>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</si>
  <si>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</si>
  <si>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</si>
  <si>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</si>
  <si>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</si>
  <si>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</si>
  <si>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</si>
  <si>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</si>
  <si>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</si>
  <si>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</si>
  <si>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</si>
  <si>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</si>
  <si>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</si>
  <si>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</si>
  <si>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</si>
  <si>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</si>
  <si>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</si>
  <si>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</si>
  <si>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</si>
  <si>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</si>
  <si>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</si>
  <si>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</si>
  <si>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</si>
  <si>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</si>
  <si>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</si>
  <si>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</si>
  <si>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</si>
  <si>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</si>
  <si>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</si>
  <si>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</si>
  <si>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</si>
  <si>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</si>
  <si>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</si>
  <si>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</si>
  <si>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</si>
  <si>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</si>
  <si>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</si>
  <si>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</si>
  <si>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</si>
  <si>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</si>
  <si>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</si>
  <si>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</si>
  <si>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</si>
  <si>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</si>
  <si>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</si>
  <si>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</si>
  <si>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</si>
  <si>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</si>
  <si>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</si>
  <si>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</si>
  <si>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</si>
  <si>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</si>
  <si>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</si>
  <si>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</si>
  <si>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</si>
  <si>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</si>
  <si>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</si>
  <si>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</si>
  <si>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</si>
  <si>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</si>
  <si>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</si>
  <si>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</si>
  <si>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</si>
  <si>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</si>
  <si>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</si>
  <si>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</si>
  <si>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</si>
  <si>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</si>
  <si>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</si>
  <si>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</si>
  <si>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</si>
  <si>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</si>
  <si>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</si>
  <si>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</si>
  <si>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</si>
  <si>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</si>
  <si>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</si>
  <si>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</si>
  <si>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</si>
  <si>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</si>
  <si>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</si>
  <si>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</si>
  <si>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</si>
  <si>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</si>
  <si>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</si>
  <si>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</si>
  <si>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</si>
  <si>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</si>
  <si>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</si>
  <si>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</si>
  <si>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</si>
  <si>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</si>
  <si>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</si>
  <si>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</si>
  <si>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</si>
  <si>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</si>
  <si>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</si>
  <si>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</si>
  <si>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</si>
  <si>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</si>
  <si>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</si>
  <si>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</si>
  <si>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</si>
  <si>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</si>
  <si>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</si>
  <si>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</si>
  <si>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</si>
  <si>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</si>
  <si>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</si>
  <si>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</si>
  <si>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</si>
  <si>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</si>
  <si>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</si>
  <si>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</si>
  <si>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</si>
  <si>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</si>
  <si>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</si>
  <si>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</si>
  <si>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</si>
  <si>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</si>
  <si>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</si>
  <si>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</si>
  <si>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</si>
  <si>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</si>
  <si>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</si>
  <si>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</si>
  <si>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</si>
  <si>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</si>
  <si>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</si>
  <si>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</si>
  <si>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</si>
  <si>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</si>
  <si>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</si>
  <si>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</si>
  <si>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</si>
  <si>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</si>
  <si>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</si>
  <si>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</si>
  <si>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</si>
  <si>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</si>
  <si>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</si>
  <si>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</si>
  <si>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</si>
  <si>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</si>
  <si>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</si>
  <si>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</si>
  <si>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</si>
  <si>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</si>
  <si>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</si>
  <si>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</si>
  <si>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</si>
  <si>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</si>
  <si>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</si>
  <si>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</si>
  <si>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</si>
  <si>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</si>
  <si>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</si>
  <si>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</si>
  <si>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</si>
  <si>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</si>
  <si>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</si>
  <si>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</si>
  <si>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</si>
  <si>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</si>
  <si>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</si>
  <si>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</si>
  <si>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</si>
  <si>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</si>
  <si>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</si>
  <si>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</si>
  <si>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</si>
  <si>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</si>
  <si>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</si>
  <si>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</si>
  <si>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</si>
  <si>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</si>
  <si>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</si>
  <si>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</si>
  <si>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</si>
  <si>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</si>
  <si>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</si>
  <si>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</si>
  <si>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</si>
  <si>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</si>
  <si>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</si>
  <si>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</si>
  <si>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</si>
  <si>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</si>
  <si>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</si>
  <si>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</si>
  <si>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</si>
  <si>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</si>
  <si>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</si>
  <si>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</si>
  <si>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</si>
  <si>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</si>
  <si>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</si>
  <si>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</si>
  <si>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</si>
  <si>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</si>
  <si>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</si>
  <si>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</si>
  <si>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</si>
  <si>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</si>
  <si>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</si>
  <si>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</si>
  <si>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</si>
  <si>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</si>
  <si>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</si>
  <si>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</si>
  <si>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</si>
  <si>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</si>
  <si>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</si>
  <si>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</si>
  <si>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</si>
  <si>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</si>
  <si>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</si>
  <si>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</si>
  <si>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</si>
  <si>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</si>
  <si>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</si>
  <si>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</si>
  <si>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</si>
  <si>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</si>
  <si>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</si>
  <si>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</si>
  <si>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</si>
  <si>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</si>
  <si>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</si>
  <si>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</si>
  <si>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</si>
  <si>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</si>
  <si>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</si>
  <si>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</si>
  <si>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</si>
  <si>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</si>
  <si>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</si>
  <si>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</si>
  <si>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</si>
  <si>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</si>
  <si>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</si>
  <si>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</si>
  <si>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</si>
  <si>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</si>
  <si>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</si>
  <si>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</si>
  <si>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</si>
  <si>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</si>
  <si>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</si>
  <si>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</si>
  <si>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</si>
  <si>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</si>
  <si>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</si>
  <si>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</si>
  <si>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</si>
  <si>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</si>
  <si>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</si>
  <si>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</si>
  <si>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</si>
  <si>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</si>
  <si>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</si>
  <si>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</si>
  <si>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</si>
  <si>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</si>
  <si>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</si>
  <si>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</si>
  <si>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</si>
  <si>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</si>
  <si>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</si>
  <si>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</si>
  <si>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</si>
  <si>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</si>
  <si>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</si>
  <si>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</si>
  <si>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</si>
  <si>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</si>
  <si>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</si>
  <si>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</si>
  <si>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</si>
  <si>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</si>
  <si>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</si>
  <si>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</si>
  <si>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</si>
  <si>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</si>
  <si>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</si>
  <si>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</si>
  <si>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</si>
  <si>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</si>
  <si>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</si>
  <si>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</si>
  <si>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</si>
  <si>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</si>
  <si>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</si>
  <si>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</si>
  <si>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</si>
  <si>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</si>
  <si>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</si>
  <si>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</si>
  <si>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</si>
  <si>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</si>
  <si>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</si>
  <si>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</si>
  <si>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</si>
  <si>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</si>
  <si>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</si>
  <si>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</si>
  <si>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</si>
  <si>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</si>
  <si>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</si>
  <si>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</si>
  <si>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</si>
  <si>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</si>
  <si>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</si>
  <si>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</si>
  <si>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</si>
  <si>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</si>
  <si>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</si>
  <si>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</si>
  <si>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</si>
  <si>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</si>
  <si>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</si>
  <si>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</si>
  <si>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</si>
  <si>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</si>
  <si>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</si>
  <si>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</si>
  <si>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</si>
  <si>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</si>
  <si>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</si>
  <si>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</si>
  <si>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</si>
  <si>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</si>
  <si>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</si>
  <si>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</si>
  <si>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</si>
  <si>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</si>
  <si>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</si>
  <si>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</si>
  <si>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</si>
  <si>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</si>
  <si>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</si>
  <si>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</si>
  <si>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</si>
  <si>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</si>
  <si>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</si>
  <si>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</si>
  <si>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</si>
  <si>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</si>
  <si>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</si>
  <si>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</si>
  <si>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</si>
  <si>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</si>
  <si>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</si>
  <si>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</si>
  <si>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</si>
  <si>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</si>
  <si>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</si>
  <si>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</si>
  <si>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</si>
  <si>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</si>
  <si>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</si>
  <si>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</si>
  <si>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</si>
  <si>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</si>
  <si>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</si>
  <si>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</si>
  <si>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</si>
  <si>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</si>
  <si>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</si>
  <si>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</si>
  <si>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</si>
  <si>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</si>
  <si>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</si>
  <si>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</si>
  <si>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</si>
  <si>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</si>
  <si>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</si>
  <si>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</si>
  <si>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</si>
  <si>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</si>
  <si>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</si>
  <si>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</si>
  <si>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</si>
  <si>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</si>
  <si>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</si>
  <si>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</si>
  <si>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</si>
  <si>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</si>
  <si>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</si>
  <si>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</si>
  <si>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</si>
  <si>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</si>
  <si>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</si>
  <si>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</si>
  <si>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</si>
  <si>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</si>
  <si>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</si>
  <si>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</si>
  <si>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</si>
  <si>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</si>
  <si>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</si>
  <si>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</si>
  <si>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</si>
  <si>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</si>
  <si>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</si>
  <si>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</si>
  <si>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</si>
  <si>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</si>
  <si>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</si>
  <si>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</si>
  <si>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</si>
  <si>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</si>
  <si>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</si>
  <si>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</si>
  <si>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</si>
  <si>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</si>
  <si>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</si>
  <si>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</si>
  <si>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</si>
  <si>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</si>
  <si>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</si>
  <si>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</si>
  <si>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</si>
  <si>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</si>
  <si>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</si>
  <si>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</si>
  <si>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</si>
  <si>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</si>
  <si>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</si>
  <si>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</si>
  <si>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</si>
  <si>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</si>
  <si>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</si>
  <si>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</si>
  <si>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</si>
  <si>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</si>
  <si>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</si>
  <si>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</si>
  <si>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</si>
  <si>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</si>
  <si>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</si>
  <si>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</si>
  <si>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</si>
  <si>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</si>
  <si>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</si>
  <si>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</si>
  <si>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</si>
  <si>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</si>
  <si>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</si>
  <si>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</si>
  <si>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</si>
  <si>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</si>
  <si>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</si>
  <si>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</si>
  <si>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</si>
  <si>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</si>
  <si>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</si>
  <si>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</si>
  <si>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</si>
  <si>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</si>
  <si>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</si>
  <si>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</si>
  <si>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</si>
  <si>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</si>
  <si>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</si>
  <si>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</si>
  <si>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</si>
  <si>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</si>
  <si>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</si>
  <si>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</si>
  <si>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</si>
  <si>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</si>
  <si>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</si>
  <si>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</si>
  <si>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</si>
  <si>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</si>
  <si>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</si>
  <si>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</si>
  <si>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</si>
  <si>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</si>
  <si>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</si>
  <si>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</si>
  <si>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</si>
  <si>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</si>
  <si>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</si>
  <si>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</si>
  <si>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</si>
  <si>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</si>
  <si>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</si>
  <si>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</si>
  <si>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</si>
  <si>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</si>
  <si>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</si>
  <si>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</si>
  <si>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</si>
  <si>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</si>
  <si>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</si>
  <si>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</si>
  <si>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</si>
  <si>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</si>
  <si>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</si>
  <si>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</si>
  <si>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</si>
  <si>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</si>
  <si>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</si>
  <si>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</si>
  <si>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</si>
  <si>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</si>
  <si>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</si>
  <si>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</si>
  <si>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</si>
  <si>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</si>
  <si>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</si>
  <si>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</si>
  <si>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</si>
  <si>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</si>
  <si>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</si>
  <si>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</si>
  <si>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</si>
  <si>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</si>
  <si>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</si>
  <si>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</si>
  <si>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</si>
  <si>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</si>
  <si>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</si>
  <si>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</si>
  <si>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</si>
  <si>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</si>
  <si>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</si>
  <si>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</si>
  <si>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</si>
  <si>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</si>
  <si>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</si>
  <si>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</si>
  <si>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</si>
  <si>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</si>
  <si>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</si>
  <si>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</si>
  <si>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</si>
  <si>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</si>
  <si>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</si>
  <si>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</si>
  <si>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</si>
  <si>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</si>
  <si>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</si>
  <si>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</si>
  <si>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</si>
  <si>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</si>
  <si>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</si>
  <si>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49 + 51 phố Trần Quang Diệu, tổ 102, Phường Ô Chợ Dừa, Đống Đa, Hà Nội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</si>
  <si>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</si>
  <si>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</si>
  <si>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</si>
  <si>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</si>
  <si>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</si>
  <si>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</si>
  <si>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</si>
  <si>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</si>
  <si>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</si>
  <si>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</si>
  <si>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</si>
  <si>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</si>
  <si>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</si>
  <si>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</si>
  <si>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</si>
  <si>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</si>
  <si>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</si>
  <si>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</si>
  <si>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</si>
  <si>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</si>
  <si>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</si>
  <si>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</si>
  <si>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</si>
  <si>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</si>
  <si>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</si>
  <si>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</si>
  <si>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</si>
  <si>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</si>
  <si>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</si>
  <si>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</si>
  <si>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</si>
  <si>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</si>
  <si>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</si>
  <si>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</si>
  <si>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</si>
  <si>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</si>
  <si>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</si>
  <si>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</si>
  <si>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</si>
  <si>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</si>
  <si>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</si>
  <si>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</si>
  <si>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</si>
  <si>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</si>
  <si>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</si>
  <si>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</si>
  <si>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</si>
  <si>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</si>
  <si>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</si>
  <si>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</si>
  <si>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</si>
  <si>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</si>
  <si>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</si>
  <si>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</si>
  <si>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</si>
  <si>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</si>
  <si>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</si>
  <si>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</si>
  <si>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</si>
  <si>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</si>
  <si>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</si>
  <si>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</si>
  <si>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</si>
  <si>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</si>
  <si>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</si>
  <si>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</si>
  <si>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</si>
  <si>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</si>
  <si>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</si>
  <si>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</si>
  <si>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</si>
  <si>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</si>
  <si>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</si>
  <si>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</si>
  <si>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</si>
  <si>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</si>
  <si>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</si>
  <si>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</si>
  <si>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</si>
  <si>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</si>
  <si>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</si>
  <si>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</si>
  <si>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</si>
  <si>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</si>
  <si>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</si>
  <si>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</si>
  <si>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</si>
  <si>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</si>
  <si>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</si>
  <si>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</si>
  <si>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</si>
  <si>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</si>
  <si>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</si>
  <si>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</si>
  <si>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</si>
  <si>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</si>
  <si>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</si>
  <si>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</si>
  <si>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</si>
  <si>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</si>
  <si>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</si>
  <si>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</si>
  <si>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</si>
  <si>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</si>
  <si>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</si>
  <si>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</si>
  <si>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</si>
  <si>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</si>
  <si>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</si>
  <si>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</si>
  <si>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</si>
  <si>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</si>
  <si>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</si>
  <si>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</si>
  <si>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</si>
  <si>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</si>
  <si>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</si>
  <si>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</si>
  <si>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</si>
  <si>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</si>
  <si>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</si>
  <si>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</si>
  <si>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</si>
  <si>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</si>
  <si>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</si>
  <si>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</si>
  <si>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</si>
  <si>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</si>
  <si>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</si>
  <si>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</si>
  <si>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</si>
  <si>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</si>
  <si>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</si>
  <si>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</si>
  <si>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</si>
  <si>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</si>
  <si>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</si>
  <si>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</si>
  <si>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</si>
  <si>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</si>
  <si>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</si>
  <si>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</si>
  <si>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</si>
  <si>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</si>
  <si>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</si>
  <si>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</si>
  <si>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</si>
  <si>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</si>
  <si>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</si>
  <si>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</si>
  <si>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</si>
  <si>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</si>
  <si>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</si>
  <si>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</si>
  <si>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</si>
  <si>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</si>
  <si>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</si>
  <si>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</si>
  <si>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</si>
  <si>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</si>
  <si>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</si>
  <si>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</si>
  <si>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</si>
  <si>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</si>
  <si>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</si>
  <si>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</si>
  <si>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</si>
  <si>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</si>
  <si>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</si>
  <si>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</si>
  <si>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</si>
  <si>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</si>
  <si>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</si>
  <si>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</si>
  <si>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</si>
  <si>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</si>
  <si>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</si>
  <si>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</si>
  <si>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</si>
  <si>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</si>
  <si>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</si>
  <si>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</si>
  <si>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</si>
  <si>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</si>
  <si>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</si>
  <si>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</si>
  <si>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</si>
  <si>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</si>
  <si>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</si>
  <si>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</si>
  <si>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</si>
  <si>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</si>
  <si>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</si>
  <si>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</si>
  <si>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</si>
  <si>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</si>
  <si>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</si>
  <si>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</si>
  <si>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</si>
  <si>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</si>
  <si>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</si>
  <si>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</si>
  <si>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</si>
  <si>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</si>
  <si>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</si>
  <si>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</si>
  <si>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</si>
  <si>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</si>
  <si>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</si>
  <si>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</si>
  <si>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</si>
  <si>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</si>
  <si>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</si>
  <si>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</si>
  <si>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</si>
  <si>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</si>
  <si>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</si>
  <si>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</si>
  <si>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</si>
  <si>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</si>
  <si>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</si>
  <si>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</si>
  <si>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</si>
  <si>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</si>
  <si>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</si>
  <si>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</si>
  <si>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</si>
  <si>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</si>
  <si>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</si>
  <si>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</si>
  <si>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</si>
  <si>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</si>
  <si>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</si>
  <si>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</si>
  <si>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</si>
  <si>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</si>
  <si>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</si>
  <si>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</si>
  <si>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</si>
  <si>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</si>
  <si>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</si>
  <si>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</si>
  <si>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</si>
  <si>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</si>
  <si>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</si>
  <si>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</si>
  <si>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</si>
  <si>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</si>
  <si>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</si>
  <si>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</si>
  <si>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</si>
  <si>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</si>
  <si>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</si>
  <si>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</si>
  <si>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</si>
  <si>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</si>
  <si>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</si>
  <si>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</si>
  <si>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</si>
  <si>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</si>
  <si>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</si>
  <si>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</si>
  <si>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</si>
  <si>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</si>
  <si>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</si>
  <si>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</si>
  <si>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</si>
  <si>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</si>
  <si>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</si>
  <si>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</si>
  <si>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</si>
  <si>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</si>
  <si>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</si>
  <si>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</si>
  <si>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</si>
  <si>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</si>
  <si>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</si>
  <si>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</si>
  <si>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</si>
  <si>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</si>
  <si>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</si>
  <si>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</si>
  <si>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</si>
  <si>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</si>
  <si>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</si>
  <si>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</si>
  <si>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</si>
  <si>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</si>
  <si>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</si>
  <si>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</si>
  <si>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</si>
  <si>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</si>
  <si>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</si>
  <si>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</si>
  <si>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</si>
  <si>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</si>
  <si>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</si>
  <si>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</si>
  <si>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</si>
  <si>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</si>
  <si>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</si>
  <si>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</si>
  <si>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</si>
  <si>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</si>
  <si>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</si>
  <si>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</si>
  <si>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</si>
  <si>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</si>
  <si>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</si>
  <si>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</si>
  <si>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</si>
  <si>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</si>
  <si>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</si>
  <si>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</si>
  <si>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</si>
  <si>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</si>
  <si>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</si>
  <si>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</si>
  <si>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</si>
  <si>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</si>
  <si>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</si>
  <si>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</si>
  <si>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</si>
  <si>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</si>
  <si>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</si>
  <si>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</si>
  <si>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</si>
  <si>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</si>
  <si>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</si>
  <si>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</si>
  <si>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</si>
  <si>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</si>
  <si>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</si>
  <si>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</si>
  <si>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</si>
  <si>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</si>
  <si>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</si>
  <si>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</si>
  <si>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</si>
  <si>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</si>
  <si>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</si>
  <si>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</si>
  <si>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</si>
  <si>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</si>
  <si>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</si>
  <si>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</si>
  <si>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</si>
  <si>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</si>
  <si>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</si>
  <si>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</si>
  <si>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</si>
  <si>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</si>
  <si>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</si>
  <si>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</si>
  <si>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</si>
  <si>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</si>
  <si>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</si>
  <si>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</si>
  <si>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</si>
  <si>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</si>
  <si>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</si>
  <si>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</si>
  <si>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</si>
  <si>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</si>
  <si>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</si>
  <si>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</si>
  <si>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</si>
  <si>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</si>
  <si>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</si>
  <si>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</si>
  <si>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</si>
  <si>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</si>
  <si>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</si>
  <si>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</si>
  <si>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</si>
  <si>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</si>
  <si>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</si>
  <si>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</si>
  <si>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</si>
  <si>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</si>
  <si>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</si>
  <si>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</si>
  <si>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</si>
  <si>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</si>
  <si>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</si>
  <si>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</si>
  <si>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</si>
  <si>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</si>
  <si>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</si>
  <si>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</si>
  <si>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</si>
  <si>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</si>
  <si>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</si>
  <si>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</si>
  <si>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</si>
  <si>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</si>
  <si>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</si>
  <si>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</si>
  <si>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</si>
  <si>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</si>
  <si>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</si>
  <si>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</si>
  <si>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</si>
  <si>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</si>
  <si>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</si>
  <si>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</si>
  <si>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</si>
  <si>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</si>
  <si>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</si>
  <si>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</si>
  <si>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</si>
  <si>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</si>
  <si>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</si>
  <si>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</si>
  <si>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</si>
  <si>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</si>
  <si>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</si>
  <si>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</si>
  <si>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</si>
  <si>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</si>
  <si>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</si>
  <si>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</si>
  <si>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</si>
  <si>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</si>
  <si>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</si>
  <si>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</si>
  <si>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</si>
  <si>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</si>
  <si>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</si>
  <si>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</si>
  <si>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</si>
  <si>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</si>
  <si>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</si>
  <si>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</si>
  <si>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</si>
  <si>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</si>
  <si>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</si>
  <si>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</si>
  <si>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</si>
  <si>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</si>
  <si>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</si>
  <si>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</si>
  <si>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</si>
  <si>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</si>
  <si>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</si>
  <si>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</si>
  <si>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</si>
  <si>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</si>
  <si>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</si>
  <si>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</si>
  <si>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</si>
  <si>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</si>
  <si>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</si>
  <si>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</si>
  <si>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</si>
  <si>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</si>
  <si>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</si>
  <si>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</si>
  <si>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</si>
  <si>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</si>
  <si>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</si>
  <si>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</si>
  <si>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</si>
  <si>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</si>
  <si>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</si>
  <si>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</si>
  <si>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</si>
  <si>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</si>
  <si>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</si>
  <si>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</si>
  <si>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</si>
  <si>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</si>
  <si>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</si>
  <si>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</si>
  <si>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</si>
  <si>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</si>
  <si>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</si>
  <si>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</si>
  <si>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</si>
  <si>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</si>
  <si>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</si>
  <si>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</si>
  <si>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</si>
  <si>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</si>
  <si>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</si>
  <si>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</si>
  <si>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</si>
  <si>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</si>
  <si>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</si>
  <si>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</si>
  <si>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</si>
  <si>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</si>
  <si>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</si>
  <si>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</si>
  <si>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</si>
  <si>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</si>
  <si>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</si>
  <si>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</si>
  <si>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</si>
  <si>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</si>
  <si>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</si>
  <si>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</si>
  <si>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</si>
  <si>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</si>
  <si>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</si>
  <si>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</si>
  <si>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</si>
  <si>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</si>
  <si>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</si>
  <si>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</si>
  <si>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</si>
  <si>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</si>
  <si>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</si>
  <si>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</si>
  <si>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</si>
  <si>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</si>
  <si>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</si>
  <si>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</si>
  <si>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</si>
  <si>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</si>
  <si>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</si>
  <si>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</si>
  <si>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</si>
  <si>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</si>
  <si>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</si>
  <si>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</si>
  <si>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</si>
  <si>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</si>
  <si>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</si>
  <si>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</si>
  <si>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</si>
  <si>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</si>
  <si>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</si>
  <si>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</si>
  <si>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</si>
  <si>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</si>
  <si>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</si>
  <si>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</si>
  <si>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</si>
  <si>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</si>
  <si>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</si>
  <si>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</si>
  <si>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</si>
  <si>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</si>
  <si>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</si>
  <si>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</si>
  <si>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</si>
  <si>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</si>
  <si>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</si>
  <si>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</si>
  <si>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</si>
  <si>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</si>
  <si>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</si>
  <si>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</si>
  <si>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</si>
  <si>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</si>
  <si>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</si>
  <si>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</si>
  <si>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</si>
  <si>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</si>
  <si>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</si>
  <si>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</si>
  <si>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</si>
  <si>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</si>
  <si>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</si>
  <si>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</si>
  <si>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</si>
  <si>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</si>
  <si>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</si>
  <si>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</si>
  <si>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</si>
  <si>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</si>
  <si>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</si>
  <si>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</si>
  <si>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</si>
  <si>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</si>
  <si>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</si>
  <si>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</si>
  <si>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</si>
  <si>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</si>
  <si>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</si>
  <si>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</si>
  <si>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</si>
  <si>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</si>
  <si>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</si>
  <si>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</si>
  <si>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</si>
  <si>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</si>
  <si>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</si>
  <si>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</si>
  <si>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</si>
  <si>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</si>
  <si>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</si>
  <si>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</si>
  <si>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</si>
  <si>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</si>
  <si>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</si>
  <si>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</si>
  <si>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</si>
  <si>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</si>
  <si>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</si>
  <si>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</si>
  <si>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</si>
  <si>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</si>
  <si>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</si>
  <si>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</si>
  <si>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</si>
  <si>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</si>
  <si>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</si>
  <si>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</si>
  <si>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</si>
  <si>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</si>
  <si>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</si>
  <si>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</si>
  <si>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</si>
  <si>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</si>
  <si>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</si>
  <si>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</si>
  <si>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</si>
  <si>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</si>
  <si>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</si>
  <si>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</si>
  <si>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</si>
  <si>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</si>
  <si>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</si>
  <si>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</si>
  <si>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</si>
  <si>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</si>
  <si>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</si>
  <si>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</si>
  <si>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</si>
  <si>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</si>
  <si>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</si>
  <si>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</si>
  <si>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</si>
  <si>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</si>
  <si>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</si>
  <si>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</si>
  <si>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</si>
  <si>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</si>
  <si>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</si>
  <si>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</si>
  <si>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</si>
  <si>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</si>
  <si>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</si>
  <si>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</si>
  <si>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</si>
  <si>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</si>
  <si>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</si>
  <si>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</si>
  <si>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</si>
  <si>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</si>
  <si>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</si>
  <si>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</si>
  <si>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</si>
  <si>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</si>
  <si>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</si>
  <si>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</si>
  <si>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</si>
  <si>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</si>
  <si>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</si>
  <si>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</si>
  <si>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</si>
  <si>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</si>
  <si>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</si>
  <si>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</si>
  <si>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</si>
  <si>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</si>
  <si>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</si>
  <si>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</si>
  <si>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</si>
  <si>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</si>
  <si>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</si>
  <si>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</si>
  <si>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</si>
  <si>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</si>
  <si>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</si>
  <si>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</si>
  <si>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</si>
  <si>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</si>
  <si>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</si>
  <si>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</si>
  <si>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</si>
  <si>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</si>
  <si>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</si>
  <si>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</si>
  <si>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</si>
  <si>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</si>
  <si>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</si>
  <si>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</si>
  <si>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</si>
  <si>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</si>
  <si>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</si>
  <si>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</si>
  <si>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</si>
  <si>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</si>
  <si>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</si>
  <si>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</si>
  <si>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</si>
  <si>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</si>
  <si>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</si>
  <si>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</si>
  <si>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</si>
  <si>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</si>
  <si>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</si>
  <si>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</si>
  <si>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</si>
  <si>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</si>
  <si>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</si>
  <si>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</si>
  <si>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</si>
  <si>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</si>
  <si>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</si>
  <si>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</si>
  <si>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</si>
  <si>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</si>
  <si>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</si>
  <si>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</si>
  <si>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</si>
  <si>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</si>
  <si>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</si>
  <si>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</si>
  <si>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</si>
  <si>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</si>
  <si>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</si>
  <si>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</si>
  <si>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</si>
  <si>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</si>
  <si>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</si>
  <si>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</si>
  <si>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</si>
  <si>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</si>
  <si>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</si>
  <si>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</si>
  <si>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</si>
  <si>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</si>
  <si>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</si>
  <si>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</si>
  <si>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</si>
  <si>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</si>
  <si>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</si>
  <si>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</si>
  <si>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</si>
  <si>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</si>
  <si>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</si>
  <si>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</si>
  <si>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</si>
  <si>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</si>
  <si>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</si>
  <si>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</si>
  <si>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</si>
  <si>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</si>
  <si>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</si>
  <si>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</si>
  <si>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</si>
  <si>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</si>
  <si>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</si>
  <si>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</si>
  <si>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</si>
  <si>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</si>
  <si>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</si>
  <si>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</si>
  <si>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</si>
  <si>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</si>
  <si>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</si>
  <si>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</si>
  <si>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</si>
  <si>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</si>
  <si>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</si>
  <si>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</si>
  <si>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</si>
  <si>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</si>
  <si>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</si>
  <si>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</si>
  <si>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</si>
  <si>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</si>
  <si>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</si>
  <si>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</si>
  <si>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</si>
  <si>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</si>
  <si>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</si>
  <si>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</si>
  <si>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</si>
  <si>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</si>
  <si>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</si>
  <si>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</si>
  <si>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</si>
  <si>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</si>
  <si>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</si>
  <si>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</si>
  <si>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</si>
  <si>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</si>
  <si>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</si>
  <si>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</si>
  <si>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</si>
  <si>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</si>
  <si>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</si>
  <si>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</si>
  <si>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</si>
  <si>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</si>
  <si>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</si>
  <si>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</si>
  <si>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</si>
  <si>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</si>
  <si>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</si>
  <si>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</si>
  <si>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</si>
  <si>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</si>
  <si>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</si>
  <si>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</si>
  <si>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</si>
  <si>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</si>
  <si>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</si>
  <si>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</si>
  <si>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</si>
  <si>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</si>
  <si>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</si>
  <si>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</si>
  <si>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</si>
  <si>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</si>
  <si>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</si>
  <si>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</si>
  <si>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</si>
  <si>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</si>
  <si>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</si>
  <si>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</si>
  <si>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</si>
  <si>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</si>
  <si>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</si>
  <si>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</si>
  <si>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</si>
  <si>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</si>
  <si>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</si>
  <si>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</si>
  <si>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</si>
  <si>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</si>
  <si>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</si>
  <si>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</si>
  <si>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</si>
  <si>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</si>
  <si>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</si>
  <si>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</si>
  <si>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</si>
  <si>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</si>
  <si>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</si>
  <si>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</si>
  <si>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</si>
  <si>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</si>
  <si>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</si>
  <si>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</si>
  <si>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</si>
  <si>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</si>
  <si>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</si>
  <si>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</si>
  <si>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</si>
  <si>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</si>
  <si>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</si>
  <si>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</si>
  <si>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</si>
  <si>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</si>
  <si>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</si>
  <si>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</si>
  <si>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</si>
  <si>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</si>
  <si>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</si>
  <si>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</si>
  <si>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</si>
  <si>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</si>
  <si>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</si>
  <si>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</si>
  <si>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</si>
  <si>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</si>
  <si>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</si>
  <si>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</si>
  <si>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</si>
  <si>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</si>
  <si>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</si>
  <si>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</si>
  <si>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</si>
  <si>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</si>
  <si>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</si>
  <si>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</si>
  <si>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</si>
  <si>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</si>
  <si>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</si>
  <si>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</si>
  <si>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</si>
  <si>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</si>
  <si>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</si>
  <si>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</si>
  <si>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</si>
  <si>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</si>
  <si>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</si>
  <si>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</si>
  <si>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</si>
  <si>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</si>
  <si>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</si>
  <si>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</si>
  <si>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</si>
  <si>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</si>
  <si>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</si>
  <si>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</si>
  <si>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</si>
  <si>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</si>
  <si>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</si>
  <si>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</si>
  <si>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</si>
  <si>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</si>
  <si>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</si>
  <si>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</si>
  <si>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</si>
  <si>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</si>
  <si>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</si>
  <si>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</si>
  <si>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</si>
  <si>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</si>
  <si>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</si>
  <si>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</si>
  <si>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</si>
  <si>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</si>
  <si>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</si>
  <si>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</si>
  <si>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</si>
  <si>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</si>
  <si>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</si>
  <si>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</si>
  <si>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</si>
  <si>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</si>
  <si>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</si>
  <si>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</si>
  <si>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</si>
  <si>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</si>
  <si>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</si>
  <si>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</si>
  <si>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</si>
  <si>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</si>
  <si>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</si>
  <si>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</si>
  <si>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</si>
  <si>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</si>
  <si>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</si>
  <si>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</si>
  <si>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</si>
  <si>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</si>
  <si>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</si>
  <si>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</si>
  <si>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GTNH250</t>
  </si>
  <si>
    <t>GL250</t>
  </si>
  <si>
    <t>GL500KT</t>
  </si>
  <si>
    <t>GHK300</t>
  </si>
  <si>
    <t>GL250KT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</si>
  <si>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</si>
  <si>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</si>
  <si>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</si>
  <si>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</si>
  <si>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</si>
  <si>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</si>
  <si>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</si>
  <si>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</si>
  <si>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</si>
  <si>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CGSC400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</si>
  <si>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</si>
  <si>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</si>
  <si>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</si>
  <si>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</si>
  <si>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</si>
  <si>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</si>
  <si>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</si>
  <si>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</si>
  <si>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</si>
  <si>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</si>
  <si>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</si>
  <si>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</si>
  <si>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</si>
  <si>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</si>
  <si>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</si>
  <si>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</si>
  <si>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</si>
  <si>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</si>
  <si>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</si>
  <si>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</si>
  <si>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</si>
  <si>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</si>
  <si>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</si>
  <si>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</si>
  <si>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</si>
  <si>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</si>
  <si>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</si>
  <si>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</si>
  <si>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</si>
  <si>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</si>
  <si>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</si>
  <si>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</si>
  <si>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</si>
  <si>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</si>
  <si>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</si>
  <si>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</si>
  <si>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</si>
  <si>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</si>
  <si>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</si>
  <si>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</si>
  <si>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</si>
  <si>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</si>
  <si>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</si>
  <si>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</si>
  <si>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</si>
  <si>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</si>
  <si>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</si>
  <si>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</si>
  <si>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</si>
  <si>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</si>
  <si>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</si>
  <si>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</si>
  <si>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</si>
  <si>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</si>
  <si>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</si>
  <si>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</si>
  <si>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</si>
  <si>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</si>
  <si>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</si>
  <si>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</si>
  <si>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</si>
  <si>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</si>
  <si>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</si>
  <si>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</si>
  <si>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</si>
  <si>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</si>
  <si>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</si>
  <si>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</si>
  <si>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</si>
  <si>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</si>
  <si>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</si>
  <si>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</si>
  <si>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</si>
  <si>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</si>
  <si>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</si>
  <si>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</si>
  <si>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</si>
  <si>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</si>
  <si>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</si>
  <si>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</si>
  <si>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</si>
  <si>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</si>
  <si>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</si>
  <si>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</si>
  <si>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</si>
  <si>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</si>
  <si>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</si>
  <si>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</si>
  <si>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</si>
  <si>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</si>
  <si>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</si>
  <si>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</si>
  <si>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</si>
  <si>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</si>
  <si>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</si>
  <si>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</si>
  <si>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</si>
  <si>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</si>
  <si>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</si>
  <si>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</si>
  <si>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</si>
  <si>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</si>
  <si>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</si>
  <si>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</si>
  <si>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</si>
  <si>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</si>
  <si>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</si>
  <si>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</si>
  <si>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</si>
  <si>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</si>
  <si>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</si>
  <si>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</si>
  <si>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</si>
  <si>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</si>
  <si>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</si>
  <si>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</si>
  <si>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</si>
  <si>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</si>
  <si>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</si>
  <si>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</si>
  <si>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</si>
  <si>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</si>
  <si>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</si>
  <si>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</si>
  <si>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</si>
  <si>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</si>
  <si>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</si>
  <si>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</si>
  <si>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</si>
  <si>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</si>
  <si>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</si>
  <si>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</si>
  <si>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</si>
  <si>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</si>
  <si>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</si>
  <si>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</si>
  <si>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</si>
  <si>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</si>
  <si>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</si>
  <si>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</si>
  <si>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</si>
  <si>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</si>
  <si>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</si>
  <si>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</si>
  <si>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</si>
  <si>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</si>
  <si>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</si>
  <si>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</si>
  <si>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</si>
  <si>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</si>
  <si>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</si>
  <si>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</si>
  <si>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</si>
  <si>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</si>
  <si>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</si>
  <si>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</si>
  <si>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</si>
  <si>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</si>
  <si>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</si>
  <si>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</si>
  <si>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</si>
  <si>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</si>
  <si>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</si>
  <si>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</si>
  <si>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</si>
  <si>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</si>
  <si>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</si>
  <si>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</si>
  <si>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</si>
  <si>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</si>
  <si>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</si>
  <si>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</si>
  <si>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</si>
  <si>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</si>
  <si>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</si>
  <si>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</si>
  <si>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</si>
  <si>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</si>
  <si>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</si>
  <si>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</si>
  <si>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</si>
  <si>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</si>
  <si>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</si>
  <si>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</si>
  <si>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</si>
  <si>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</si>
  <si>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CGXD150</t>
  </si>
  <si>
    <t>GHXD500</t>
  </si>
  <si>
    <t>Gà Hấp xì dầu 500g</t>
  </si>
  <si>
    <t>Chân gà XD 150g</t>
  </si>
  <si>
    <t>CGTM 150</t>
  </si>
  <si>
    <t>Chân gà TM 150g</t>
  </si>
  <si>
    <t>Sườn heo hun khối 200g</t>
  </si>
  <si>
    <t>SHHK200</t>
  </si>
  <si>
    <t>GTM500</t>
  </si>
  <si>
    <t>Gà thảo mộc 500g</t>
  </si>
  <si>
    <t>Sườn heo hun khói 200g</t>
  </si>
  <si>
    <t>Chân gà thảo mộc 150g</t>
  </si>
  <si>
    <t>Chân gà xì dầu 150g</t>
  </si>
  <si>
    <t>Gà xì dầu 500g</t>
  </si>
  <si>
    <r>
      <t xml:space="preserve">T SỐ 
</t>
    </r>
    <r>
      <rPr>
        <b/>
        <sz val="10"/>
        <rFont val="Times New Roman"/>
        <family val="1"/>
      </rPr>
      <t>chuyến</t>
    </r>
  </si>
  <si>
    <t>GHI CHÚ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</si>
  <si>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</si>
  <si>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</si>
  <si>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</si>
  <si>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</si>
  <si>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</si>
  <si>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</si>
  <si>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</si>
  <si>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</si>
  <si>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</si>
  <si>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</si>
  <si>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</si>
  <si>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</si>
  <si>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</si>
  <si>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</si>
  <si>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</si>
  <si>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</si>
  <si>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</si>
  <si>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</si>
  <si>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</si>
  <si>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</si>
  <si>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</si>
  <si>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</si>
  <si>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</si>
  <si>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</si>
  <si>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</si>
  <si>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</si>
  <si>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</si>
  <si>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</si>
  <si>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</si>
  <si>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</si>
  <si>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</si>
  <si>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</si>
  <si>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</si>
  <si>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</si>
  <si>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</si>
  <si>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</si>
  <si>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</si>
  <si>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</si>
  <si>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</si>
  <si>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</si>
  <si>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</si>
  <si>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</si>
  <si>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</si>
  <si>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</si>
  <si>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</si>
  <si>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</si>
  <si>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</si>
  <si>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</si>
  <si>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</si>
  <si>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</si>
  <si>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</si>
  <si>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</si>
  <si>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</si>
  <si>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</si>
  <si>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Xuất trả LCK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</si>
  <si>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</si>
  <si>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</si>
  <si>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</si>
  <si>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</si>
  <si>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</si>
  <si>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</si>
  <si>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</si>
  <si>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</si>
  <si>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</si>
  <si>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</si>
  <si>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</si>
  <si>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</si>
  <si>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</si>
  <si>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</si>
  <si>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</si>
  <si>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</si>
  <si>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</si>
  <si>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</si>
  <si>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</si>
  <si>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</si>
  <si>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</si>
  <si>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</si>
  <si>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</si>
  <si>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</si>
  <si>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</si>
  <si>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</si>
  <si>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</si>
  <si>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</si>
  <si>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</si>
  <si>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</si>
  <si>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</si>
  <si>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</si>
  <si>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</si>
  <si>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</si>
  <si>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</si>
  <si>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</si>
  <si>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</si>
  <si>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</si>
  <si>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</si>
  <si>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</si>
  <si>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</si>
  <si>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</si>
  <si>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</si>
  <si>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</si>
  <si>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</si>
  <si>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</si>
  <si>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</si>
  <si>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</si>
  <si>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</si>
  <si>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</si>
  <si>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</si>
  <si>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</si>
  <si>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</si>
  <si>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</si>
  <si>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</si>
  <si>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</si>
  <si>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</si>
  <si>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</si>
  <si>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</si>
  <si>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</si>
  <si>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</si>
  <si>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</si>
  <si>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</si>
  <si>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</si>
  <si>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</si>
  <si>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</si>
  <si>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</si>
  <si>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</si>
  <si>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</si>
  <si>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</si>
  <si>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</si>
  <si>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</si>
  <si>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</si>
  <si>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</si>
  <si>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</si>
  <si>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</si>
  <si>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</si>
  <si>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</si>
  <si>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</si>
  <si>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</si>
  <si>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</si>
  <si>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</si>
  <si>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</si>
  <si>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</si>
  <si>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</si>
  <si>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</si>
  <si>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</si>
  <si>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</si>
  <si>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</si>
  <si>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</si>
  <si>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</si>
  <si>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</si>
  <si>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</si>
  <si>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</si>
  <si>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</si>
  <si>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</si>
  <si>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</si>
  <si>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</si>
  <si>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</si>
  <si>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</si>
  <si>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</si>
  <si>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</si>
  <si>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</si>
  <si>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</si>
  <si>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</si>
  <si>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</si>
  <si>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</si>
  <si>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</si>
  <si>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</si>
  <si>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</si>
  <si>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</si>
  <si>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</si>
  <si>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</si>
  <si>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</si>
  <si>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</si>
  <si>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</si>
  <si>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</si>
  <si>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</si>
  <si>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</si>
  <si>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</si>
  <si>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</si>
  <si>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</si>
  <si>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</si>
  <si>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</si>
  <si>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</si>
  <si>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</si>
  <si>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</si>
  <si>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</si>
  <si>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</si>
  <si>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</si>
  <si>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</si>
  <si>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</si>
  <si>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</si>
  <si>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</si>
  <si>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</si>
  <si>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</si>
  <si>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</si>
  <si>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</si>
  <si>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</si>
  <si>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</si>
  <si>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</si>
  <si>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</si>
  <si>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</si>
  <si>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</si>
  <si>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</si>
  <si>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</si>
  <si>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</si>
  <si>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</si>
  <si>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</si>
  <si>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</si>
  <si>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</si>
  <si>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</si>
  <si>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</si>
  <si>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</si>
  <si>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</si>
  <si>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</si>
  <si>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</si>
  <si>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</si>
  <si>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</si>
  <si>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</si>
  <si>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</si>
  <si>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</si>
  <si>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</si>
  <si>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</si>
  <si>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</si>
  <si>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</si>
  <si>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</si>
  <si>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</si>
  <si>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</si>
  <si>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</si>
  <si>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</si>
  <si>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</si>
  <si>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</si>
  <si>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</si>
  <si>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</si>
  <si>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</si>
  <si>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</si>
  <si>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</si>
  <si>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</si>
  <si>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</si>
  <si>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</si>
  <si>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</si>
  <si>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</si>
  <si>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</si>
  <si>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</si>
  <si>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</si>
  <si>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</si>
  <si>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</si>
  <si>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</si>
  <si>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</si>
  <si>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</si>
  <si>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</si>
  <si>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</si>
  <si>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</si>
  <si>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</si>
  <si>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</si>
  <si>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</si>
  <si>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</si>
  <si>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</si>
  <si>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</si>
  <si>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</si>
  <si>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</si>
  <si>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</si>
  <si>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</si>
  <si>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</si>
  <si>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</si>
  <si>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</si>
  <si>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</si>
  <si>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</si>
  <si>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</si>
  <si>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</si>
  <si>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</si>
  <si>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</si>
  <si>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</si>
  <si>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</si>
  <si>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</si>
  <si>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</si>
  <si>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</si>
  <si>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</si>
  <si>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</si>
  <si>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</si>
  <si>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</si>
  <si>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ck-hn2239</t>
  </si>
  <si>
    <t xml:space="preserve">gian hàng tm 01S5A và 01S12A , ô đất B3 -C14 , tòa S1.09 , Gia Lâm </t>
  </si>
  <si>
    <t>win2aw3</t>
  </si>
  <si>
    <t xml:space="preserve">soố nhà 74D , Phố Quang Trung , Thị Xã Sơn Tây , TP.HÀ Nội </t>
  </si>
  <si>
    <t>kl00142</t>
  </si>
  <si>
    <t xml:space="preserve">tiện ích Long Hương </t>
  </si>
  <si>
    <t xml:space="preserve">số 15 , villa 2 huynhdai , hà trì , hà cầu , hà đông </t>
  </si>
  <si>
    <t>dalatfarm008</t>
  </si>
  <si>
    <t xml:space="preserve">Tòa s1.12 vinhome ocean park , đa tốn , gia lâm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</si>
  <si>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</si>
  <si>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</si>
  <si>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</si>
  <si>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vitalmart010</t>
  </si>
  <si>
    <t xml:space="preserve">TK 2-01.S02 Vinhome smart city -Tây Mỗ , Nam Từ Liêm , Hà Nội </t>
  </si>
  <si>
    <t>kl.hn006</t>
  </si>
  <si>
    <t>xuân phương smart</t>
  </si>
  <si>
    <t xml:space="preserve">số 20 TT11 khu đô thị sinh thái  xuân phương , nam từ liêm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</si>
  <si>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</si>
  <si>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</si>
  <si>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</si>
  <si>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ck-hn2242</t>
  </si>
  <si>
    <t xml:space="preserve">số 2 hồ ngọc lân , kinh bắc , bắc ninh </t>
  </si>
  <si>
    <t>brg11081</t>
  </si>
  <si>
    <t>win2ax6</t>
  </si>
  <si>
    <t xml:space="preserve">số 381 -383 kiêu kỵ , gia lâm </t>
  </si>
  <si>
    <t>kl00120</t>
  </si>
  <si>
    <t>min mart</t>
  </si>
  <si>
    <t xml:space="preserve">LK25 , KĐT Golden city , bồ đề , long biên </t>
  </si>
  <si>
    <t>ck-hn2238</t>
  </si>
  <si>
    <t xml:space="preserve">25 thái phiên </t>
  </si>
  <si>
    <t>số 25  thái phiên , phường Lê Đại Hành , Hai Bà Trưng</t>
  </si>
  <si>
    <t>TTMFARM2TT1B</t>
  </si>
  <si>
    <t xml:space="preserve">SỐ 2 TT1B NGÕ 622 minh khai , hai bà trưng </t>
  </si>
  <si>
    <t>brg11121</t>
  </si>
  <si>
    <t>win2aq5</t>
  </si>
  <si>
    <t xml:space="preserve">số 254 phố đại từ , đại kim , hoàng mai </t>
  </si>
  <si>
    <t>brg11101</t>
  </si>
  <si>
    <t>brg11011</t>
  </si>
  <si>
    <t>kl.hn007</t>
  </si>
  <si>
    <t>Minh Mart</t>
  </si>
  <si>
    <t xml:space="preserve">Tòa S102 Vinhomes smartcity , Tây Mỗ , Nam Từ Liêm </t>
  </si>
  <si>
    <t>dalatfarm009</t>
  </si>
  <si>
    <t xml:space="preserve">s1.08 vinhomes ocean park , đa tốn , gia lâm </t>
  </si>
  <si>
    <t>ck-hn2244</t>
  </si>
  <si>
    <t xml:space="preserve">nhà 18T1 khu đô thị mới Trung Hòa - Nhân Chính </t>
  </si>
  <si>
    <t>kl00146</t>
  </si>
  <si>
    <t>kai mart</t>
  </si>
  <si>
    <t xml:space="preserve">tòa s1.02 vinhome ocean park , đa tốn , gia lâm </t>
  </si>
  <si>
    <t>win2ay2</t>
  </si>
  <si>
    <t xml:space="preserve">khu 2 văn lôi , mê linh </t>
  </si>
  <si>
    <t>DALATFARM010</t>
  </si>
  <si>
    <t xml:space="preserve">S2.09 VINhomes ocean park , đa tốn , gia lâm </t>
  </si>
  <si>
    <t>kl00147</t>
  </si>
  <si>
    <t xml:space="preserve">tòa s2.11 vinhomeocean park , đa tốn , gia lâm </t>
  </si>
  <si>
    <t>brg11171</t>
  </si>
  <si>
    <t xml:space="preserve">tòa nhà rosary 89 Lạc Long quân , nghĩa đô , cầu giấy </t>
  </si>
  <si>
    <t>win2ax5</t>
  </si>
  <si>
    <t xml:space="preserve">căn u39 .2.tmdv10 khu chung cư cao tầng f5 -ch02 thuộc dự án mới tây mỗ -đại mỗ -vinhomes park , p.tây mỗ  , q.nam từ liêm </t>
  </si>
  <si>
    <t>Ngày 02-05</t>
  </si>
  <si>
    <t>XUẤT KHO THÁNG 5</t>
  </si>
  <si>
    <t>NHẬP XUẤT KHO THÁNG 5-204</t>
  </si>
  <si>
    <t>NHẬP KHO THÁNG 5</t>
  </si>
  <si>
    <t>Tổng cộng  tháng 5</t>
  </si>
  <si>
    <t>TỒN T
4-2024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</si>
  <si>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Giang hồng+Chín </t>
    </r>
    <r>
      <rPr>
        <b/>
        <sz val="9"/>
        <color indexed="57"/>
        <rFont val="Times New Roman"/>
        <family val="1"/>
      </rPr>
      <t>cốm</t>
    </r>
  </si>
  <si>
    <t xml:space="preserve">Khánh hồng - tình xanh - hiệp tím </t>
  </si>
  <si>
    <t xml:space="preserve">Hà đông </t>
  </si>
  <si>
    <t>win5857</t>
  </si>
  <si>
    <t>Giang 1Q -24Đ</t>
  </si>
  <si>
    <t xml:space="preserve">Đơn tay </t>
  </si>
  <si>
    <t>win4260</t>
  </si>
  <si>
    <t>win5832</t>
  </si>
  <si>
    <t>win4640</t>
  </si>
  <si>
    <t>win5055</t>
  </si>
  <si>
    <t>win6171</t>
  </si>
  <si>
    <t>win6017</t>
  </si>
  <si>
    <t>win4179</t>
  </si>
  <si>
    <t xml:space="preserve">Thanh xuân </t>
  </si>
  <si>
    <t>win2349</t>
  </si>
  <si>
    <t>win2066</t>
  </si>
  <si>
    <t>win6646</t>
  </si>
  <si>
    <t>win2146</t>
  </si>
  <si>
    <t>win2145</t>
  </si>
  <si>
    <t>win4216</t>
  </si>
  <si>
    <t>win5659</t>
  </si>
  <si>
    <t>win3692</t>
  </si>
  <si>
    <t>win3925</t>
  </si>
  <si>
    <t>win4584</t>
  </si>
  <si>
    <t>win4169</t>
  </si>
  <si>
    <t>win3531</t>
  </si>
  <si>
    <t>win3322</t>
  </si>
  <si>
    <t>win6152</t>
  </si>
  <si>
    <t>win2830</t>
  </si>
  <si>
    <t>win4515</t>
  </si>
  <si>
    <t>win5959</t>
  </si>
  <si>
    <t>win6852</t>
  </si>
  <si>
    <t>win2101</t>
  </si>
  <si>
    <t>win4249</t>
  </si>
  <si>
    <t>Chín 1Q -26Đ</t>
  </si>
  <si>
    <t>okonoa09</t>
  </si>
  <si>
    <t>,0269</t>
  </si>
  <si>
    <t>okonoa24</t>
  </si>
  <si>
    <t>cleverfood</t>
  </si>
  <si>
    <t>win2aq0</t>
  </si>
  <si>
    <t>vitalmart005</t>
  </si>
  <si>
    <t>,0915</t>
  </si>
  <si>
    <t>win3761</t>
  </si>
  <si>
    <t>pk0105</t>
  </si>
  <si>
    <t>win2ak1</t>
  </si>
  <si>
    <t>win4967</t>
  </si>
  <si>
    <t>win5465</t>
  </si>
  <si>
    <t>pk0101</t>
  </si>
  <si>
    <t>ck-hn2101</t>
  </si>
  <si>
    <t>win5589</t>
  </si>
  <si>
    <t>ck-hn2118</t>
  </si>
  <si>
    <t>win5749</t>
  </si>
  <si>
    <t>ck-hn2233</t>
  </si>
  <si>
    <t>win5720</t>
  </si>
  <si>
    <t>vitalmart002</t>
  </si>
  <si>
    <t>Ngày 03-05</t>
  </si>
  <si>
    <t>win-025</t>
  </si>
  <si>
    <t>kl00057</t>
  </si>
  <si>
    <t>win-096</t>
  </si>
  <si>
    <t>win-072</t>
  </si>
  <si>
    <t>win-038</t>
  </si>
  <si>
    <t>2a43</t>
  </si>
  <si>
    <t>win-035</t>
  </si>
  <si>
    <t>win-049</t>
  </si>
  <si>
    <t>win-003</t>
  </si>
  <si>
    <t>win-007</t>
  </si>
  <si>
    <t>2a90</t>
  </si>
  <si>
    <t>win-065</t>
  </si>
  <si>
    <t>win5565</t>
  </si>
  <si>
    <t xml:space="preserve">hải phòng </t>
  </si>
  <si>
    <t>win-059</t>
  </si>
  <si>
    <t>win-031</t>
  </si>
  <si>
    <t>win-056</t>
  </si>
  <si>
    <t>win-029</t>
  </si>
  <si>
    <t>win-001</t>
  </si>
  <si>
    <t>kho</t>
  </si>
  <si>
    <t>PHIẾU XUẤT THÁNG 5- Hàng LCK và sự cố</t>
  </si>
  <si>
    <t>PHIẾU XUẤT TRẢ NHÂN VIÊN GIAO HÀNG +NVKD THÁNG 5</t>
  </si>
  <si>
    <t>Ngày 03-05 ( 40 Thùng)</t>
  </si>
  <si>
    <t>win-004</t>
  </si>
  <si>
    <t>win-058</t>
  </si>
  <si>
    <t>win-030</t>
  </si>
  <si>
    <t>win-006</t>
  </si>
  <si>
    <t>win-020</t>
  </si>
  <si>
    <t>2am8</t>
  </si>
  <si>
    <t xml:space="preserve">Bắc từ liêm </t>
  </si>
  <si>
    <t>win5968</t>
  </si>
  <si>
    <t>win6323</t>
  </si>
  <si>
    <t>win6542</t>
  </si>
  <si>
    <t>Đống đa</t>
  </si>
  <si>
    <t>win2782</t>
  </si>
  <si>
    <t>win3841</t>
  </si>
  <si>
    <t>win5681</t>
  </si>
  <si>
    <t>win3961</t>
  </si>
  <si>
    <t>win4870</t>
  </si>
  <si>
    <t>win2406</t>
  </si>
  <si>
    <t>win4294</t>
  </si>
  <si>
    <t>win3951</t>
  </si>
  <si>
    <t>win2537</t>
  </si>
  <si>
    <t>win2219</t>
  </si>
  <si>
    <t>win5303</t>
  </si>
  <si>
    <t>win2557</t>
  </si>
  <si>
    <t>win4511</t>
  </si>
  <si>
    <t>win2164</t>
  </si>
  <si>
    <t>win1664</t>
  </si>
  <si>
    <t>win1589</t>
  </si>
  <si>
    <t>win6456</t>
  </si>
  <si>
    <t>win5467</t>
  </si>
  <si>
    <t>win2781</t>
  </si>
  <si>
    <t>win5434</t>
  </si>
  <si>
    <t>win4255</t>
  </si>
  <si>
    <t>win2403</t>
  </si>
  <si>
    <t>win2220</t>
  </si>
  <si>
    <t>win2340</t>
  </si>
  <si>
    <t>win2926</t>
  </si>
  <si>
    <t>win2412</t>
  </si>
  <si>
    <t>win2743</t>
  </si>
  <si>
    <t>win5505</t>
  </si>
  <si>
    <t>win2771</t>
  </si>
  <si>
    <t>win2117</t>
  </si>
  <si>
    <t>Ba đình</t>
  </si>
  <si>
    <t xml:space="preserve">Tây hồ </t>
  </si>
  <si>
    <t>win3248</t>
  </si>
  <si>
    <t>win5473</t>
  </si>
  <si>
    <t>win2116</t>
  </si>
  <si>
    <t>win4076</t>
  </si>
  <si>
    <t>win2756</t>
  </si>
  <si>
    <t>win1585</t>
  </si>
  <si>
    <t>win1655</t>
  </si>
  <si>
    <t>win2242</t>
  </si>
  <si>
    <t>win2410</t>
  </si>
  <si>
    <t>win1663</t>
  </si>
  <si>
    <t>win2216</t>
  </si>
  <si>
    <t xml:space="preserve">Hoàn kiếm </t>
  </si>
  <si>
    <t>win2056</t>
  </si>
  <si>
    <t>win4540</t>
  </si>
  <si>
    <t>win5567</t>
  </si>
  <si>
    <t>win2751</t>
  </si>
  <si>
    <t>win2542</t>
  </si>
  <si>
    <t>win3500</t>
  </si>
  <si>
    <t xml:space="preserve">Cầu giấy </t>
  </si>
  <si>
    <t>win1645</t>
  </si>
  <si>
    <t>win2439</t>
  </si>
  <si>
    <t>win2210</t>
  </si>
  <si>
    <t>win3220</t>
  </si>
  <si>
    <t>win2058</t>
  </si>
  <si>
    <t>win2825</t>
  </si>
  <si>
    <t>win4328</t>
  </si>
  <si>
    <t>win1665</t>
  </si>
  <si>
    <t>win2069</t>
  </si>
  <si>
    <t>win4085</t>
  </si>
  <si>
    <t>win2234</t>
  </si>
  <si>
    <t>win2358</t>
  </si>
  <si>
    <t>win2767</t>
  </si>
  <si>
    <t>win2833</t>
  </si>
  <si>
    <t>win2138</t>
  </si>
  <si>
    <t>win2435</t>
  </si>
  <si>
    <t>win5342</t>
  </si>
  <si>
    <t>win2812</t>
  </si>
  <si>
    <t>win5643</t>
  </si>
  <si>
    <t>win5895</t>
  </si>
  <si>
    <t>win5727</t>
  </si>
  <si>
    <t>win3179</t>
  </si>
  <si>
    <t>win2355</t>
  </si>
  <si>
    <t>win1531</t>
  </si>
  <si>
    <t>Giang 1Q-18Đ</t>
  </si>
  <si>
    <t>Quỳnh 4Q-55Đ</t>
  </si>
  <si>
    <t>Chín 1Q -30Đ</t>
  </si>
  <si>
    <t>kl00099</t>
  </si>
  <si>
    <t xml:space="preserve">ba đình </t>
  </si>
  <si>
    <t>ck-hn2074</t>
  </si>
  <si>
    <t>ck-hn2113</t>
  </si>
  <si>
    <t>ck-hn2155</t>
  </si>
  <si>
    <t>ck-hn2121</t>
  </si>
  <si>
    <t>vitalmart001</t>
  </si>
  <si>
    <t>okonoa20</t>
  </si>
  <si>
    <t>lotte-012</t>
  </si>
  <si>
    <t xml:space="preserve">Nam từ liêm </t>
  </si>
  <si>
    <t>kl00050</t>
  </si>
  <si>
    <t>kl00085</t>
  </si>
  <si>
    <t>kl00073</t>
  </si>
  <si>
    <t>CTT</t>
  </si>
  <si>
    <t>quang KDCK 407.389đ ngày 04/05/2024</t>
  </si>
  <si>
    <t>Quang KD CK 921.814đ ngày 04/05/2024</t>
  </si>
  <si>
    <t>dalatfarm002</t>
  </si>
  <si>
    <t>dalatfarm003</t>
  </si>
  <si>
    <t>dalatfarm007</t>
  </si>
  <si>
    <t>dalatfarm004</t>
  </si>
  <si>
    <t>okonoa08</t>
  </si>
  <si>
    <t>win4327</t>
  </si>
  <si>
    <t>win3370</t>
  </si>
  <si>
    <t>win3618</t>
  </si>
  <si>
    <t>win3264</t>
  </si>
  <si>
    <t>win4306</t>
  </si>
  <si>
    <t>win2188</t>
  </si>
  <si>
    <t>win4918</t>
  </si>
  <si>
    <t>win4525</t>
  </si>
  <si>
    <t>ck-hn2208</t>
  </si>
  <si>
    <t>ck-hn2175</t>
  </si>
  <si>
    <t>win2536</t>
  </si>
  <si>
    <t>win2752</t>
  </si>
  <si>
    <t>win3434</t>
  </si>
  <si>
    <t>win2777</t>
  </si>
  <si>
    <t>win3183</t>
  </si>
  <si>
    <t>win2213</t>
  </si>
  <si>
    <t>viety</t>
  </si>
  <si>
    <t>okonoa34</t>
  </si>
  <si>
    <t>xuất trả</t>
  </si>
  <si>
    <t>pk0276</t>
  </si>
  <si>
    <t>pk0136</t>
  </si>
  <si>
    <t>pk0172</t>
  </si>
  <si>
    <t>pk0152</t>
  </si>
  <si>
    <t>,0001</t>
  </si>
  <si>
    <t>,0003</t>
  </si>
  <si>
    <t>,0005</t>
  </si>
  <si>
    <t>ck-hn2201</t>
  </si>
  <si>
    <t>ck-hn2114</t>
  </si>
  <si>
    <t>ck-hn2164</t>
  </si>
  <si>
    <t>kl00039</t>
  </si>
  <si>
    <t>Ngày 04-05 ( 33 Thùng)</t>
  </si>
  <si>
    <t>Ngày 06-05</t>
  </si>
  <si>
    <t>win3851</t>
  </si>
  <si>
    <t>win2240</t>
  </si>
  <si>
    <t>win5585</t>
  </si>
  <si>
    <t>win2811</t>
  </si>
  <si>
    <t>win2ag9</t>
  </si>
  <si>
    <t>win2428</t>
  </si>
  <si>
    <t>win5224</t>
  </si>
  <si>
    <t>win6222</t>
  </si>
  <si>
    <t>win2ad0</t>
  </si>
  <si>
    <t>win2763</t>
  </si>
  <si>
    <t>win2747</t>
  </si>
  <si>
    <t>win2807</t>
  </si>
  <si>
    <t>win3225</t>
  </si>
  <si>
    <t>win4418</t>
  </si>
  <si>
    <t>win2233</t>
  </si>
  <si>
    <t>win2816</t>
  </si>
  <si>
    <t>win3012</t>
  </si>
  <si>
    <t>win2254</t>
  </si>
  <si>
    <t>win2799</t>
  </si>
  <si>
    <t>win4244</t>
  </si>
  <si>
    <t>win4140</t>
  </si>
  <si>
    <t>win3877</t>
  </si>
  <si>
    <t>win3477</t>
  </si>
  <si>
    <t>win2357</t>
  </si>
  <si>
    <t>win5191</t>
  </si>
  <si>
    <t>win4040</t>
  </si>
  <si>
    <t>win5584</t>
  </si>
  <si>
    <t>win4667</t>
  </si>
  <si>
    <t>win1646</t>
  </si>
  <si>
    <t>win4777</t>
  </si>
  <si>
    <t>win4280</t>
  </si>
  <si>
    <t>win3622</t>
  </si>
  <si>
    <t>win4531</t>
  </si>
  <si>
    <t>win3168</t>
  </si>
  <si>
    <t>win2395</t>
  </si>
  <si>
    <t>win1698</t>
  </si>
  <si>
    <t>win6095</t>
  </si>
  <si>
    <t>win5675</t>
  </si>
  <si>
    <t>win5800</t>
  </si>
  <si>
    <t>win5097</t>
  </si>
  <si>
    <t>win5290</t>
  </si>
  <si>
    <t>win3857</t>
  </si>
  <si>
    <t>win3962</t>
  </si>
  <si>
    <t>win4479</t>
  </si>
  <si>
    <t>win4059</t>
  </si>
  <si>
    <t>win4409</t>
  </si>
  <si>
    <t>win4060</t>
  </si>
  <si>
    <t>win3404</t>
  </si>
  <si>
    <t>win5054</t>
  </si>
  <si>
    <t>win2024</t>
  </si>
  <si>
    <t>win3303</t>
  </si>
  <si>
    <t>win3778</t>
  </si>
  <si>
    <t>win3280</t>
  </si>
  <si>
    <t>win3081</t>
  </si>
  <si>
    <t>win3682</t>
  </si>
  <si>
    <t>win3301</t>
  </si>
  <si>
    <t>win2a78</t>
  </si>
  <si>
    <t>win3948</t>
  </si>
  <si>
    <t>win4052</t>
  </si>
  <si>
    <t>win3312</t>
  </si>
  <si>
    <t>win5772</t>
  </si>
  <si>
    <t>win3347</t>
  </si>
  <si>
    <t>win5613</t>
  </si>
  <si>
    <t>win5474</t>
  </si>
  <si>
    <t>win3107</t>
  </si>
  <si>
    <t>win4301</t>
  </si>
  <si>
    <t>win3653</t>
  </si>
  <si>
    <t>win5698</t>
  </si>
  <si>
    <t>win2409</t>
  </si>
  <si>
    <t>win5577</t>
  </si>
  <si>
    <t>win4983</t>
  </si>
  <si>
    <t>win2119</t>
  </si>
  <si>
    <t>Giang 2Q -21Đ</t>
  </si>
  <si>
    <t>Chín 1Q -40Đ</t>
  </si>
  <si>
    <t>Huy KD</t>
  </si>
  <si>
    <t>Quỳnh 1Q-55Đ</t>
  </si>
  <si>
    <t>ck-hn2029</t>
  </si>
  <si>
    <t>ck-hn2162</t>
  </si>
  <si>
    <t>okonoa05</t>
  </si>
  <si>
    <t>ck-hn2178</t>
  </si>
  <si>
    <t>vitalmart004</t>
  </si>
  <si>
    <t xml:space="preserve">Hoàng mai </t>
  </si>
  <si>
    <t>ck-hn2145</t>
  </si>
  <si>
    <t>ck-hn2034</t>
  </si>
  <si>
    <t>kl00090</t>
  </si>
  <si>
    <t>kl.hn003</t>
  </si>
  <si>
    <t>vitalmart007</t>
  </si>
  <si>
    <t>vitalmart006</t>
  </si>
  <si>
    <t>ck-hn2232</t>
  </si>
  <si>
    <t>thạch KD</t>
  </si>
  <si>
    <t>Quang KD CK 376.701đ ngày 06/05/2024</t>
  </si>
  <si>
    <t>Đơn gối đầu thứ 3 ĐTT ĐS2 Quang KD CK 597.744đ ngày 06/05/2024</t>
  </si>
  <si>
    <t>Ngày 04-05</t>
  </si>
  <si>
    <t>ck-hn2189</t>
  </si>
  <si>
    <t>smart</t>
  </si>
  <si>
    <t>ttmfarmt3</t>
  </si>
  <si>
    <t>ttmfarmp9</t>
  </si>
  <si>
    <t>ttmfarmt2</t>
  </si>
  <si>
    <t>ttmfarmc423</t>
  </si>
  <si>
    <t>ptmart0002</t>
  </si>
  <si>
    <t>win3275</t>
  </si>
  <si>
    <t>win5573</t>
  </si>
  <si>
    <t>win4425</t>
  </si>
  <si>
    <t>win4136</t>
  </si>
  <si>
    <t>win4450</t>
  </si>
  <si>
    <t>win2303</t>
  </si>
  <si>
    <t>win5304</t>
  </si>
  <si>
    <t>win2050</t>
  </si>
  <si>
    <t>win3105</t>
  </si>
  <si>
    <t>win5225</t>
  </si>
  <si>
    <t>win3863</t>
  </si>
  <si>
    <t>win2853</t>
  </si>
  <si>
    <t>win2059</t>
  </si>
  <si>
    <t>win5602</t>
  </si>
  <si>
    <t>ck-hn2087</t>
  </si>
  <si>
    <t>,0077</t>
  </si>
  <si>
    <t>,0073</t>
  </si>
  <si>
    <t>pk0166</t>
  </si>
  <si>
    <t>,0596</t>
  </si>
  <si>
    <t>kl00070</t>
  </si>
  <si>
    <t>win-044</t>
  </si>
  <si>
    <t>2ah4</t>
  </si>
  <si>
    <t>2ad4</t>
  </si>
  <si>
    <t>2at6</t>
  </si>
  <si>
    <t>2al1</t>
  </si>
  <si>
    <t>win-091</t>
  </si>
  <si>
    <t xml:space="preserve">Ngày 02-05 </t>
  </si>
  <si>
    <t>2an2</t>
  </si>
  <si>
    <t>win-052</t>
  </si>
  <si>
    <t>2ay8</t>
  </si>
  <si>
    <t>win-034</t>
  </si>
  <si>
    <t>2a37</t>
  </si>
  <si>
    <t>Ngày 07-05</t>
  </si>
  <si>
    <t>Ngày 06-05 ( 19 Thùng)</t>
  </si>
  <si>
    <t xml:space="preserve">Gia lâm </t>
  </si>
  <si>
    <t>win5431</t>
  </si>
  <si>
    <t xml:space="preserve">Thanh oai </t>
  </si>
  <si>
    <t>win2an4</t>
  </si>
  <si>
    <t xml:space="preserve">Thanh trì </t>
  </si>
  <si>
    <t xml:space="preserve">Hai bà trưng </t>
  </si>
  <si>
    <t>win3180</t>
  </si>
  <si>
    <t>win4810</t>
  </si>
  <si>
    <t>win2167</t>
  </si>
  <si>
    <t>win2061</t>
  </si>
  <si>
    <t>win4067</t>
  </si>
  <si>
    <t>win1535</t>
  </si>
  <si>
    <t>win2400</t>
  </si>
  <si>
    <t>win3227</t>
  </si>
  <si>
    <t>win2178</t>
  </si>
  <si>
    <t>win1539</t>
  </si>
  <si>
    <t>win2am3</t>
  </si>
  <si>
    <t>win3529</t>
  </si>
  <si>
    <t>win4121</t>
  </si>
  <si>
    <t>win4816</t>
  </si>
  <si>
    <t>win4781</t>
  </si>
  <si>
    <t>win5385</t>
  </si>
  <si>
    <t>win5555</t>
  </si>
  <si>
    <t>win4256</t>
  </si>
  <si>
    <t>win5574</t>
  </si>
  <si>
    <t>Giang 1Q-16Đ</t>
  </si>
  <si>
    <t>Chín 3Q -33Đ</t>
  </si>
  <si>
    <t>Quỳnh 3Q-37Đ</t>
  </si>
  <si>
    <t>TỔNG DOANH SỐ HÀ NỘI THÁNG 5</t>
  </si>
  <si>
    <t>Tổng WIN HÀ NỘI T5</t>
  </si>
  <si>
    <t>Tổng CÔP+MEGA+BIC+K.LẺ HÀ NỘI T5</t>
  </si>
  <si>
    <t>ck-hn2204</t>
  </si>
  <si>
    <t>unit0004</t>
  </si>
  <si>
    <t>kl00079</t>
  </si>
  <si>
    <t>kl00089</t>
  </si>
  <si>
    <t>kl000101</t>
  </si>
  <si>
    <t>kl00066</t>
  </si>
  <si>
    <t>kl00107</t>
  </si>
  <si>
    <t>okonoa13</t>
  </si>
  <si>
    <t>ck-hn2186</t>
  </si>
  <si>
    <t>Ptmart0009</t>
  </si>
  <si>
    <t>ttmfarmp2</t>
  </si>
  <si>
    <t>ck-hn2182</t>
  </si>
  <si>
    <t>okonoa07</t>
  </si>
  <si>
    <t>tmarthateco</t>
  </si>
  <si>
    <t>ck-hn2181</t>
  </si>
  <si>
    <t>ck-hn2218</t>
  </si>
  <si>
    <t>kl00020</t>
  </si>
  <si>
    <t>unit0008</t>
  </si>
  <si>
    <t>kl00016</t>
  </si>
  <si>
    <t>ĐTT</t>
  </si>
  <si>
    <t>Cường KD CK 740.674đ ngày 07/05/2024</t>
  </si>
  <si>
    <t>Cường KD CK 536.289đ ngày 7/5/2024</t>
  </si>
  <si>
    <t>win6148</t>
  </si>
  <si>
    <t>ck-hn2225</t>
  </si>
  <si>
    <t>win4166</t>
  </si>
  <si>
    <t>ck-hn2217</t>
  </si>
  <si>
    <t>kl00098</t>
  </si>
  <si>
    <t>kl00092</t>
  </si>
  <si>
    <t>pk0007</t>
  </si>
  <si>
    <t>Ngày 07-05 ( 57 Thùng)</t>
  </si>
  <si>
    <t>Cường KDCK -7/5/2024-1.703.555đ</t>
  </si>
  <si>
    <t xml:space="preserve">chị huệ </t>
  </si>
  <si>
    <t>Thắp hương 1-4</t>
  </si>
  <si>
    <t>ck-hn2185</t>
  </si>
  <si>
    <t>kl00052</t>
  </si>
  <si>
    <t>win2524</t>
  </si>
  <si>
    <t>ck-hn2136</t>
  </si>
  <si>
    <t>win2309</t>
  </si>
  <si>
    <t>win5714</t>
  </si>
  <si>
    <t>win2124</t>
  </si>
  <si>
    <t>win5614</t>
  </si>
  <si>
    <t>win4023</t>
  </si>
  <si>
    <t>win2054</t>
  </si>
  <si>
    <t>win2758</t>
  </si>
  <si>
    <t>win2014</t>
  </si>
  <si>
    <t>ck-hn2187</t>
  </si>
  <si>
    <t>ck-hn2207</t>
  </si>
  <si>
    <t>win6546</t>
  </si>
  <si>
    <t>,0010</t>
  </si>
  <si>
    <t>,0002</t>
  </si>
  <si>
    <t>,0057</t>
  </si>
  <si>
    <t>,0147</t>
  </si>
  <si>
    <t>,0145</t>
  </si>
  <si>
    <t>,0148</t>
  </si>
  <si>
    <t>pk0301</t>
  </si>
  <si>
    <t>pk0380</t>
  </si>
  <si>
    <t>coophanoi</t>
  </si>
  <si>
    <t>ck-hn2183</t>
  </si>
  <si>
    <t>kl00068</t>
  </si>
  <si>
    <t xml:space="preserve">Hoàn kiêm </t>
  </si>
  <si>
    <t>ck-hn2013</t>
  </si>
  <si>
    <t>ck-hn2049</t>
  </si>
  <si>
    <t>ck-hn2212</t>
  </si>
  <si>
    <t>ck-hn2215</t>
  </si>
  <si>
    <t>ck-hn2041</t>
  </si>
  <si>
    <t>ck-hn2024</t>
  </si>
  <si>
    <t>ck-hn2036</t>
  </si>
  <si>
    <t>ck-hn2112</t>
  </si>
  <si>
    <t>BA đình</t>
  </si>
  <si>
    <t>ck-hn2059</t>
  </si>
  <si>
    <t>ck-hn2143</t>
  </si>
  <si>
    <t>ck-hn2148</t>
  </si>
  <si>
    <t>Đơn gối đầu 15 CTT Đs14</t>
  </si>
  <si>
    <t>win5285</t>
  </si>
  <si>
    <t>win3960</t>
  </si>
  <si>
    <t>win5408</t>
  </si>
  <si>
    <t>win3231</t>
  </si>
  <si>
    <t>win4411</t>
  </si>
  <si>
    <t>win3073</t>
  </si>
  <si>
    <t>win3528</t>
  </si>
  <si>
    <t>win4331</t>
  </si>
  <si>
    <t>win4611</t>
  </si>
  <si>
    <t>win3891</t>
  </si>
  <si>
    <t>win2169</t>
  </si>
  <si>
    <t>win4517</t>
  </si>
  <si>
    <t>win2244</t>
  </si>
  <si>
    <t>win4276</t>
  </si>
  <si>
    <t>win3883</t>
  </si>
  <si>
    <t>win5524</t>
  </si>
  <si>
    <t>win2826</t>
  </si>
  <si>
    <t>win2364</t>
  </si>
  <si>
    <t>win2775</t>
  </si>
  <si>
    <t>win3530</t>
  </si>
  <si>
    <t>win5553</t>
  </si>
  <si>
    <t>win5604</t>
  </si>
  <si>
    <t>win2565</t>
  </si>
  <si>
    <t>win2518</t>
  </si>
  <si>
    <t>win2554</t>
  </si>
  <si>
    <t>win4259</t>
  </si>
  <si>
    <t>win3342</t>
  </si>
  <si>
    <t>win4594</t>
  </si>
  <si>
    <t>win6165</t>
  </si>
  <si>
    <t>win5950</t>
  </si>
  <si>
    <t xml:space="preserve">Ba đình </t>
  </si>
  <si>
    <t>win5504</t>
  </si>
  <si>
    <t>win3027</t>
  </si>
  <si>
    <t>win6253</t>
  </si>
  <si>
    <t>win1650</t>
  </si>
  <si>
    <t>win2560</t>
  </si>
  <si>
    <t>win6380</t>
  </si>
  <si>
    <t>win2806</t>
  </si>
  <si>
    <t>win3137</t>
  </si>
  <si>
    <t>win4128</t>
  </si>
  <si>
    <t>win2785</t>
  </si>
  <si>
    <t>win2032</t>
  </si>
  <si>
    <t>win2098</t>
  </si>
  <si>
    <t>win2390</t>
  </si>
  <si>
    <t>Giang 2Q- 26Đ</t>
  </si>
  <si>
    <t>Chín 2Q -35Đ</t>
  </si>
  <si>
    <t>Quỳnh 4Q-44Đ</t>
  </si>
  <si>
    <t>ck-hp6005</t>
  </si>
  <si>
    <t>ck-hp6006</t>
  </si>
  <si>
    <t>ck-hp6014</t>
  </si>
  <si>
    <t>Ngày 08-05</t>
  </si>
  <si>
    <t>Ngày 7/5 ko có chả cốm giao do NM hỏng máy ko gửi được hàng</t>
  </si>
  <si>
    <t>Ngày 8/5 ko có chả cốm giao do NM hỏng máy ko gửi được hàng</t>
  </si>
  <si>
    <t>Ngày 08-05 ( 21 Thùng)</t>
  </si>
  <si>
    <t>TỔNG DOANH SỐ TỈNH  THÁNG 5</t>
  </si>
  <si>
    <t>Tổng CÔP+MEGA+BIC+K.LẺ Tỉnh T5</t>
  </si>
  <si>
    <t>Tổng WIN Tỉnh T5</t>
  </si>
  <si>
    <t>2a97</t>
  </si>
  <si>
    <t>2aam</t>
  </si>
  <si>
    <t>2as1</t>
  </si>
  <si>
    <t>2at7</t>
  </si>
  <si>
    <t>2ao0</t>
  </si>
  <si>
    <t>Đơn khai trương</t>
  </si>
  <si>
    <t>Ngày 09-05</t>
  </si>
  <si>
    <t>ck-hp6009</t>
  </si>
  <si>
    <t>win2796</t>
  </si>
  <si>
    <t>win4305</t>
  </si>
  <si>
    <t>win2347</t>
  </si>
  <si>
    <t>win6314</t>
  </si>
  <si>
    <t>win5430</t>
  </si>
  <si>
    <t>win4566</t>
  </si>
  <si>
    <t>win2ar5</t>
  </si>
  <si>
    <t>win5622</t>
  </si>
  <si>
    <t>win5636</t>
  </si>
  <si>
    <t>win4442</t>
  </si>
  <si>
    <t>win6226</t>
  </si>
  <si>
    <t>win4504</t>
  </si>
  <si>
    <t>win3261</t>
  </si>
  <si>
    <t>win5605</t>
  </si>
  <si>
    <t>win5617</t>
  </si>
  <si>
    <t>win5635</t>
  </si>
  <si>
    <t>win3994</t>
  </si>
  <si>
    <t>win5666</t>
  </si>
  <si>
    <t>win6225</t>
  </si>
  <si>
    <t>win6939</t>
  </si>
  <si>
    <t>win4108</t>
  </si>
  <si>
    <t>win3304</t>
  </si>
  <si>
    <t>win2306</t>
  </si>
  <si>
    <t>win5576</t>
  </si>
  <si>
    <t>win2021</t>
  </si>
  <si>
    <t>win5366</t>
  </si>
  <si>
    <t>win2092</t>
  </si>
  <si>
    <t>win4317</t>
  </si>
  <si>
    <t>win1533</t>
  </si>
  <si>
    <t>win3916</t>
  </si>
  <si>
    <t>win5879</t>
  </si>
  <si>
    <t>win3727</t>
  </si>
  <si>
    <t>win3208</t>
  </si>
  <si>
    <t>win4050</t>
  </si>
  <si>
    <t>win3197</t>
  </si>
  <si>
    <t>win1657</t>
  </si>
  <si>
    <t>win6255</t>
  </si>
  <si>
    <t>win4113</t>
  </si>
  <si>
    <t>win3980</t>
  </si>
  <si>
    <t>win5677</t>
  </si>
  <si>
    <t>Giang 2Q -33Đ</t>
  </si>
  <si>
    <t>Chín 1Q -27Đ</t>
  </si>
  <si>
    <t>Quỳnh 2Q -40Đ</t>
  </si>
  <si>
    <t>ck-hn2200</t>
  </si>
  <si>
    <t>ck-hn2194</t>
  </si>
  <si>
    <t>kl00148</t>
  </si>
  <si>
    <t>kl00076</t>
  </si>
  <si>
    <t>kl00078</t>
  </si>
  <si>
    <t>ck-hn2047</t>
  </si>
  <si>
    <t>ck-hn2144</t>
  </si>
  <si>
    <t>unit0007</t>
  </si>
  <si>
    <t>ck-hn2021</t>
  </si>
  <si>
    <t>Bắc từ liêm</t>
  </si>
  <si>
    <t>okonoa01</t>
  </si>
  <si>
    <t>okonoa18</t>
  </si>
  <si>
    <t>ck-hn2174</t>
  </si>
  <si>
    <t>ck-hn2104</t>
  </si>
  <si>
    <t>-</t>
  </si>
  <si>
    <t>uti mart</t>
  </si>
  <si>
    <t xml:space="preserve">tòa s2.18 vinhome ocean park , Đa Tốn , Gia lâm </t>
  </si>
  <si>
    <t>Ngày 09-05 ( 66 Thùng)</t>
  </si>
  <si>
    <t>win-095</t>
  </si>
  <si>
    <t>2ae4</t>
  </si>
  <si>
    <t>Ngày 10-05</t>
  </si>
  <si>
    <t>win2091</t>
  </si>
  <si>
    <t>win1675</t>
  </si>
  <si>
    <t>win1654</t>
  </si>
  <si>
    <t>win2080</t>
  </si>
  <si>
    <t>win2071</t>
  </si>
  <si>
    <t>win5612</t>
  </si>
  <si>
    <t>win3730</t>
  </si>
  <si>
    <t>win3014</t>
  </si>
  <si>
    <t>win2292</t>
  </si>
  <si>
    <t>win3541</t>
  </si>
  <si>
    <t>win4404</t>
  </si>
  <si>
    <t>Hoài đức</t>
  </si>
  <si>
    <t xml:space="preserve">Đan phượng </t>
  </si>
  <si>
    <t xml:space="preserve">Phúc thọ </t>
  </si>
  <si>
    <t>win2ak4</t>
  </si>
  <si>
    <t>win5722</t>
  </si>
  <si>
    <t>win5423</t>
  </si>
  <si>
    <t>win4887</t>
  </si>
  <si>
    <t xml:space="preserve">Ba vì </t>
  </si>
  <si>
    <t xml:space="preserve">Sơn tây </t>
  </si>
  <si>
    <t xml:space="preserve">Thạch thất </t>
  </si>
  <si>
    <t>win6424</t>
  </si>
  <si>
    <t>win5369</t>
  </si>
  <si>
    <t>win5685</t>
  </si>
  <si>
    <t>win2af1</t>
  </si>
  <si>
    <t>win5089</t>
  </si>
  <si>
    <t>win2369</t>
  </si>
  <si>
    <t>win1660</t>
  </si>
  <si>
    <t>win2430</t>
  </si>
  <si>
    <t>win1553</t>
  </si>
  <si>
    <t>win5595</t>
  </si>
  <si>
    <t>win1673</t>
  </si>
  <si>
    <t>win3276</t>
  </si>
  <si>
    <t>win2362</t>
  </si>
  <si>
    <t>win2768</t>
  </si>
  <si>
    <t>Giang 2Q -26Đ</t>
  </si>
  <si>
    <t>Chín 6Q- 38Đ</t>
  </si>
  <si>
    <t>Quỳnh 6Q -35Đ</t>
  </si>
  <si>
    <t>kl.hn</t>
  </si>
  <si>
    <t>ck-hn2152</t>
  </si>
  <si>
    <t xml:space="preserve">Hoài đức </t>
  </si>
  <si>
    <t>ck-hn2083</t>
  </si>
  <si>
    <t>ck-hn2184</t>
  </si>
  <si>
    <t>okonoa30</t>
  </si>
  <si>
    <t>ck-hn2012</t>
  </si>
  <si>
    <t xml:space="preserve">Hoàn kiêếm </t>
  </si>
  <si>
    <t>ck-hn2214</t>
  </si>
  <si>
    <t>okonoa25</t>
  </si>
  <si>
    <t>Đơn gối đầu 9 ĐTT ĐS8 Quang KD CK 592.505đ ngày 10/5/2024</t>
  </si>
  <si>
    <t>Đơn gối đầu 13 CTT ĐS12</t>
  </si>
  <si>
    <t>Quang KD CK 415.000đ ngày 10/5/2024</t>
  </si>
  <si>
    <t>okonoa32</t>
  </si>
  <si>
    <t>sanhdieu</t>
  </si>
  <si>
    <t>okonoa27</t>
  </si>
  <si>
    <t>okonoa16</t>
  </si>
  <si>
    <t>gtgl</t>
  </si>
  <si>
    <t>okonoa22</t>
  </si>
  <si>
    <t>win2151</t>
  </si>
  <si>
    <t>win2352</t>
  </si>
  <si>
    <t>win4116</t>
  </si>
  <si>
    <t>win3512</t>
  </si>
  <si>
    <t>win2a00</t>
  </si>
  <si>
    <t>win4114</t>
  </si>
  <si>
    <t>win5987</t>
  </si>
  <si>
    <t>win6629</t>
  </si>
  <si>
    <t>ck-hn2135</t>
  </si>
  <si>
    <t>ck-hn2171</t>
  </si>
  <si>
    <t>ck-hn2188</t>
  </si>
  <si>
    <t>ck-hn2216</t>
  </si>
  <si>
    <t>win2810</t>
  </si>
  <si>
    <t>win3144</t>
  </si>
  <si>
    <t>win5618</t>
  </si>
  <si>
    <t>win6379</t>
  </si>
  <si>
    <t>win5819</t>
  </si>
  <si>
    <t>win6394</t>
  </si>
  <si>
    <t>,0009</t>
  </si>
  <si>
    <t>,0146</t>
  </si>
  <si>
    <t>pk0080</t>
  </si>
  <si>
    <t>,0006</t>
  </si>
  <si>
    <t>pk0551</t>
  </si>
  <si>
    <t>pk0151</t>
  </si>
  <si>
    <t>pk0192</t>
  </si>
  <si>
    <t>pk0388</t>
  </si>
  <si>
    <t>pk0096</t>
  </si>
  <si>
    <t>pk0207</t>
  </si>
  <si>
    <t>ck-hn2142</t>
  </si>
  <si>
    <t>Ngày 10-05 ( 19 Thùng)</t>
  </si>
  <si>
    <t>Cường KDCK -10/5/2024-1.025.510đ</t>
  </si>
  <si>
    <t>Duy Khánh CK 10/5/2024-1.270.973đ</t>
  </si>
  <si>
    <t>win6136</t>
  </si>
  <si>
    <t>win3013</t>
  </si>
  <si>
    <t>win2761</t>
  </si>
  <si>
    <t>win5929</t>
  </si>
  <si>
    <t>win3188</t>
  </si>
  <si>
    <t>win3371</t>
  </si>
  <si>
    <t xml:space="preserve">Đông anh </t>
  </si>
  <si>
    <t>win5792</t>
  </si>
  <si>
    <t>win5906</t>
  </si>
  <si>
    <t>win3290</t>
  </si>
  <si>
    <t>win3990</t>
  </si>
  <si>
    <t>win3995</t>
  </si>
  <si>
    <t>win4122</t>
  </si>
  <si>
    <t>win3499</t>
  </si>
  <si>
    <t>win6312</t>
  </si>
  <si>
    <t>win5501</t>
  </si>
  <si>
    <t>win4968</t>
  </si>
  <si>
    <t>win6400</t>
  </si>
  <si>
    <t>win5090</t>
  </si>
  <si>
    <t>win5936</t>
  </si>
  <si>
    <t>win5190</t>
  </si>
  <si>
    <t>win3876</t>
  </si>
  <si>
    <t>win3910</t>
  </si>
  <si>
    <t>win3617</t>
  </si>
  <si>
    <t>win5177</t>
  </si>
  <si>
    <t>win5284</t>
  </si>
  <si>
    <t xml:space="preserve">Sóc sơn </t>
  </si>
  <si>
    <t>win5807</t>
  </si>
  <si>
    <t>win5368</t>
  </si>
  <si>
    <t>win5456</t>
  </si>
  <si>
    <t>win4356</t>
  </si>
  <si>
    <t>win4826</t>
  </si>
  <si>
    <t>win4535</t>
  </si>
  <si>
    <t>win6430</t>
  </si>
  <si>
    <t>win5993</t>
  </si>
  <si>
    <t>win4236</t>
  </si>
  <si>
    <t>win5272</t>
  </si>
  <si>
    <t>win6016</t>
  </si>
  <si>
    <t>win5765</t>
  </si>
  <si>
    <t>win5581</t>
  </si>
  <si>
    <t>win5788</t>
  </si>
  <si>
    <t>win5813</t>
  </si>
  <si>
    <t>win4634</t>
  </si>
  <si>
    <t>win4277</t>
  </si>
  <si>
    <t>win4190</t>
  </si>
  <si>
    <t>win4444</t>
  </si>
  <si>
    <t>win3015</t>
  </si>
  <si>
    <t>win4799</t>
  </si>
  <si>
    <t>win3350</t>
  </si>
  <si>
    <t>win2419</t>
  </si>
  <si>
    <t>win2ae8</t>
  </si>
  <si>
    <t>win2361</t>
  </si>
  <si>
    <t>win2982</t>
  </si>
  <si>
    <t>win2427</t>
  </si>
  <si>
    <t>win5495</t>
  </si>
  <si>
    <t>win2ah8</t>
  </si>
  <si>
    <t>win4199</t>
  </si>
  <si>
    <t>win3554</t>
  </si>
  <si>
    <t>Giang 3Q -31Đ</t>
  </si>
  <si>
    <t>Quỳnh 2Q -46Đ</t>
  </si>
  <si>
    <t>Chín 3Q -39Đ</t>
  </si>
  <si>
    <t xml:space="preserve">Mỹ đức </t>
  </si>
  <si>
    <t>vitalmart008</t>
  </si>
  <si>
    <t>ck-hn2108</t>
  </si>
  <si>
    <t>ck-hn2015</t>
  </si>
  <si>
    <t>ck-hn2063</t>
  </si>
  <si>
    <t>ck-hn2122</t>
  </si>
  <si>
    <t>ck-hn2230</t>
  </si>
  <si>
    <t>kl00094</t>
  </si>
  <si>
    <t>kl00082</t>
  </si>
  <si>
    <t>Tmart03007</t>
  </si>
  <si>
    <t>Thạch KD CK 737.541đ ngày 11/05/2024</t>
  </si>
  <si>
    <t>okonoa26</t>
  </si>
  <si>
    <t>okonoa29</t>
  </si>
  <si>
    <t>win2144</t>
  </si>
  <si>
    <t>ck-hn2053</t>
  </si>
  <si>
    <t>win5340</t>
  </si>
  <si>
    <t>win4011</t>
  </si>
  <si>
    <t>win2745</t>
  </si>
  <si>
    <t>win2012</t>
  </si>
  <si>
    <t>pk0139</t>
  </si>
  <si>
    <t>ck-hn2192</t>
  </si>
  <si>
    <t>ck-hn2095</t>
  </si>
  <si>
    <t>ck-hn2153</t>
  </si>
  <si>
    <t>2a64</t>
  </si>
  <si>
    <t>2ab9</t>
  </si>
  <si>
    <t>2az9</t>
  </si>
  <si>
    <t>win-045</t>
  </si>
  <si>
    <t>2ac5</t>
  </si>
  <si>
    <t xml:space="preserve">205 lạc long quan </t>
  </si>
  <si>
    <t xml:space="preserve">tòa G1 , sunshine garden dương văn bé , hoàng mai </t>
  </si>
  <si>
    <t>Ngày 11-05 ( 43 Thùng)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</si>
</sst>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(* #,##0_);_(* \(#,##0\);_(* &quot;-&quot;??_);_(@_)"/>
    <numFmt numFmtId="166" formatCode="[$-14809]d/m/yyyy;@"/>
    <numFmt numFmtId="167" formatCode="[$-1010000]d/m/yyyy;@"/>
  </numFmts>
  <fonts count="83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sz val="11"/>
      <name val="Calibri"/>
      <family val="2"/>
    </font>
    <font>
      <b/>
      <sz val="18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rgb="FFFF0000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6"/>
      <name val="Times New Roman"/>
      <family val="1"/>
    </font>
    <font>
      <sz val="9"/>
      <color indexed="81"/>
      <name val="Tahoma"/>
      <charset val="163"/>
    </font>
    <font>
      <b/>
      <sz val="9"/>
      <color indexed="81"/>
      <name val="Tahoma"/>
      <charset val="163"/>
    </font>
  </fonts>
  <fills count="4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CC99"/>
      </patternFill>
    </fill>
    <fill>
      <patternFill patternType="solid">
        <fgColor theme="5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2" fillId="41" borderId="22" applyNumberFormat="0" applyAlignment="0" applyProtection="0"/>
  </cellStyleXfs>
  <cellXfs count="800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5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33" fillId="0" borderId="0" xfId="1" applyNumberFormat="1" applyFont="1"/>
    <xf numFmtId="165" fontId="2" fillId="4" borderId="1" xfId="1" applyNumberFormat="1" applyFont="1" applyFill="1" applyBorder="1" applyAlignment="1">
      <alignment horizontal="left" vertical="center" wrapText="1"/>
    </xf>
    <xf numFmtId="165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5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5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5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5" fontId="25" fillId="0" borderId="1" xfId="1" applyNumberFormat="1" applyFont="1" applyBorder="1" applyAlignment="1">
      <alignment horizontal="center"/>
    </xf>
    <xf numFmtId="165" fontId="25" fillId="6" borderId="1" xfId="1" applyNumberFormat="1" applyFont="1" applyFill="1" applyBorder="1" applyAlignment="1">
      <alignment horizontal="center"/>
    </xf>
    <xf numFmtId="165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5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5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5" fontId="32" fillId="6" borderId="0" xfId="1" applyNumberFormat="1" applyFont="1" applyFill="1"/>
    <xf numFmtId="165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42" fillId="6" borderId="1" xfId="1" applyNumberFormat="1" applyFont="1" applyFill="1" applyBorder="1" applyAlignment="1">
      <alignment horizontal="center" vertical="center"/>
    </xf>
    <xf numFmtId="165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5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5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5" fontId="33" fillId="6" borderId="1" xfId="1" applyNumberFormat="1" applyFont="1" applyFill="1" applyBorder="1" applyAlignment="1">
      <alignment horizontal="center" vertical="center"/>
    </xf>
    <xf numFmtId="165" fontId="32" fillId="6" borderId="1" xfId="1" applyNumberFormat="1" applyFont="1" applyFill="1" applyBorder="1" applyAlignment="1">
      <alignment horizontal="center" vertical="center"/>
    </xf>
    <xf numFmtId="165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5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5" fontId="40" fillId="0" borderId="1" xfId="1" applyNumberFormat="1" applyFont="1" applyBorder="1" applyAlignment="1">
      <alignment horizontal="center" vertical="center"/>
    </xf>
    <xf numFmtId="165" fontId="39" fillId="6" borderId="1" xfId="1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5" fontId="25" fillId="0" borderId="1" xfId="1" applyNumberFormat="1" applyFont="1" applyBorder="1"/>
    <xf numFmtId="165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5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5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5" fontId="48" fillId="0" borderId="1" xfId="1" applyNumberFormat="1" applyFont="1" applyBorder="1" applyAlignment="1">
      <alignment horizontal="center" vertical="center"/>
    </xf>
    <xf numFmtId="165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7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5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5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5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/>
    </xf>
    <xf numFmtId="165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8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8" fillId="0" borderId="15" xfId="0" applyFont="1" applyBorder="1" applyAlignment="1">
      <alignment horizontal="left" vertical="center"/>
    </xf>
    <xf numFmtId="0" fontId="58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7" fontId="10" fillId="3" borderId="1" xfId="0" applyNumberFormat="1" applyFont="1" applyFill="1" applyBorder="1" applyAlignment="1">
      <alignment horizontal="center" vertical="center" wrapText="1"/>
    </xf>
    <xf numFmtId="0" fontId="0" fillId="13" borderId="0" xfId="0" applyFill="1"/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8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0" borderId="0" xfId="0" applyFont="1"/>
    <xf numFmtId="0" fontId="50" fillId="0" borderId="0" xfId="0" applyFont="1" applyAlignment="1">
      <alignment horizontal="center" vertical="center"/>
    </xf>
    <xf numFmtId="0" fontId="50" fillId="3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4" fillId="3" borderId="10" xfId="0" applyFont="1" applyFill="1" applyBorder="1" applyAlignment="1">
      <alignment horizontal="left"/>
    </xf>
    <xf numFmtId="0" fontId="58" fillId="0" borderId="16" xfId="0" applyFont="1" applyBorder="1" applyAlignment="1">
      <alignment horizontal="left" vertical="center"/>
    </xf>
    <xf numFmtId="0" fontId="44" fillId="3" borderId="2" xfId="0" applyFont="1" applyFill="1" applyBorder="1" applyAlignment="1">
      <alignment horizontal="left"/>
    </xf>
    <xf numFmtId="0" fontId="58" fillId="0" borderId="0" xfId="0" applyFont="1" applyAlignment="1">
      <alignment horizontal="left" vertical="center"/>
    </xf>
    <xf numFmtId="0" fontId="58" fillId="0" borderId="17" xfId="0" applyFont="1" applyBorder="1" applyAlignment="1">
      <alignment horizontal="left" vertical="center"/>
    </xf>
    <xf numFmtId="0" fontId="48" fillId="0" borderId="0" xfId="0" applyFont="1"/>
    <xf numFmtId="0" fontId="66" fillId="0" borderId="0" xfId="0" applyFont="1"/>
    <xf numFmtId="0" fontId="46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58" fillId="0" borderId="15" xfId="0" applyFont="1" applyBorder="1" applyAlignment="1">
      <alignment horizontal="center" vertical="center"/>
    </xf>
    <xf numFmtId="0" fontId="58" fillId="0" borderId="17" xfId="0" applyFont="1" applyBorder="1" applyAlignment="1">
      <alignment horizontal="left" vertical="center" wrapText="1"/>
    </xf>
    <xf numFmtId="0" fontId="0" fillId="0" borderId="15" xfId="0" applyBorder="1"/>
    <xf numFmtId="0" fontId="43" fillId="3" borderId="1" xfId="0" applyFont="1" applyFill="1" applyBorder="1" applyAlignment="1">
      <alignment horizontal="left"/>
    </xf>
    <xf numFmtId="0" fontId="32" fillId="40" borderId="1" xfId="0" applyFont="1" applyFill="1" applyBorder="1"/>
    <xf numFmtId="0" fontId="25" fillId="3" borderId="1" xfId="0" applyFont="1" applyFill="1" applyBorder="1"/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14" fontId="2" fillId="0" borderId="0" xfId="0" applyNumberFormat="1" applyFont="1" applyAlignment="1">
      <alignment horizontal="center"/>
    </xf>
    <xf numFmtId="1" fontId="7" fillId="5" borderId="1" xfId="0" applyNumberFormat="1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5" fontId="6" fillId="4" borderId="3" xfId="1" applyNumberFormat="1" applyFont="1" applyFill="1" applyBorder="1" applyAlignment="1">
      <alignment horizontal="center" vertical="center"/>
    </xf>
    <xf numFmtId="165" fontId="10" fillId="4" borderId="3" xfId="1" applyNumberFormat="1" applyFont="1" applyFill="1" applyBorder="1" applyAlignment="1">
      <alignment horizontal="center" vertical="center"/>
    </xf>
    <xf numFmtId="0" fontId="44" fillId="0" borderId="5" xfId="0" applyFont="1" applyBorder="1" applyAlignment="1">
      <alignment vertical="center"/>
    </xf>
    <xf numFmtId="165" fontId="44" fillId="0" borderId="1" xfId="1" applyNumberFormat="1" applyFont="1" applyBorder="1" applyAlignment="1">
      <alignment horizontal="center" vertical="center"/>
    </xf>
    <xf numFmtId="0" fontId="44" fillId="6" borderId="1" xfId="0" applyFont="1" applyFill="1" applyBorder="1" applyAlignment="1">
      <alignment vertical="center"/>
    </xf>
    <xf numFmtId="165" fontId="1" fillId="6" borderId="1" xfId="1" applyNumberFormat="1" applyFont="1" applyFill="1" applyBorder="1" applyAlignment="1">
      <alignment horizontal="center" vertical="center"/>
    </xf>
    <xf numFmtId="165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/>
    </xf>
    <xf numFmtId="165" fontId="1" fillId="4" borderId="3" xfId="1" applyNumberFormat="1" applyFont="1" applyFill="1" applyBorder="1" applyAlignment="1">
      <alignment horizontal="center" vertical="center"/>
    </xf>
    <xf numFmtId="165" fontId="34" fillId="0" borderId="1" xfId="1" applyNumberFormat="1" applyFont="1" applyBorder="1" applyAlignment="1">
      <alignment horizontal="center" vertical="center"/>
    </xf>
    <xf numFmtId="0" fontId="66" fillId="0" borderId="15" xfId="0" applyFont="1" applyBorder="1" applyAlignment="1">
      <alignment horizontal="center"/>
    </xf>
    <xf numFmtId="0" fontId="66" fillId="0" borderId="17" xfId="0" applyFont="1" applyBorder="1" applyAlignment="1">
      <alignment horizontal="center"/>
    </xf>
    <xf numFmtId="0" fontId="35" fillId="39" borderId="1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33" fillId="0" borderId="5" xfId="0" applyFont="1" applyBorder="1" applyAlignment="1">
      <alignment horizontal="center" vertical="center"/>
    </xf>
    <xf numFmtId="0" fontId="69" fillId="0" borderId="0" xfId="0" applyFont="1"/>
    <xf numFmtId="0" fontId="34" fillId="3" borderId="8" xfId="0" applyFont="1" applyFill="1" applyBorder="1" applyAlignment="1">
      <alignment horizontal="center" vertical="center" wrapText="1"/>
    </xf>
    <xf numFmtId="165" fontId="51" fillId="0" borderId="1" xfId="1" applyNumberFormat="1" applyFont="1" applyBorder="1" applyAlignment="1">
      <alignment horizontal="center" vertical="center"/>
    </xf>
    <xf numFmtId="165" fontId="7" fillId="0" borderId="1" xfId="1" applyNumberFormat="1" applyFont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165" fontId="16" fillId="3" borderId="1" xfId="1" applyNumberFormat="1" applyFont="1" applyFill="1" applyBorder="1" applyAlignment="1">
      <alignment horizontal="center" vertical="center"/>
    </xf>
    <xf numFmtId="165" fontId="51" fillId="4" borderId="1" xfId="1" applyNumberFormat="1" applyFont="1" applyFill="1" applyBorder="1" applyAlignment="1">
      <alignment horizontal="center" vertical="center"/>
    </xf>
    <xf numFmtId="165" fontId="51" fillId="3" borderId="1" xfId="1" applyNumberFormat="1" applyFont="1" applyFill="1" applyBorder="1" applyAlignment="1">
      <alignment horizontal="center" vertical="center"/>
    </xf>
    <xf numFmtId="165" fontId="51" fillId="0" borderId="1" xfId="1" applyNumberFormat="1" applyFont="1" applyBorder="1" applyAlignment="1">
      <alignment horizontal="center"/>
    </xf>
    <xf numFmtId="0" fontId="71" fillId="3" borderId="1" xfId="0" applyFont="1" applyFill="1" applyBorder="1" applyAlignment="1">
      <alignment horizontal="center" vertical="center" wrapText="1"/>
    </xf>
    <xf numFmtId="165" fontId="42" fillId="0" borderId="1" xfId="1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 wrapText="1"/>
    </xf>
    <xf numFmtId="0" fontId="6" fillId="13" borderId="0" xfId="0" applyFont="1" applyFill="1" applyAlignment="1">
      <alignment vertical="center"/>
    </xf>
    <xf numFmtId="0" fontId="2" fillId="13" borderId="1" xfId="0" applyFont="1" applyFill="1" applyBorder="1" applyAlignment="1">
      <alignment horizontal="center" vertical="center" wrapText="1"/>
    </xf>
    <xf numFmtId="0" fontId="71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165" fontId="6" fillId="3" borderId="3" xfId="1" applyNumberFormat="1" applyFont="1" applyFill="1" applyBorder="1" applyAlignment="1">
      <alignment horizontal="center" vertical="center"/>
    </xf>
    <xf numFmtId="165" fontId="22" fillId="4" borderId="3" xfId="1" applyNumberFormat="1" applyFont="1" applyFill="1" applyBorder="1" applyAlignment="1">
      <alignment horizontal="center" vertical="center"/>
    </xf>
    <xf numFmtId="0" fontId="44" fillId="3" borderId="21" xfId="0" applyFont="1" applyFill="1" applyBorder="1" applyAlignment="1">
      <alignment horizontal="center" vertical="center"/>
    </xf>
    <xf numFmtId="0" fontId="58" fillId="0" borderId="23" xfId="0" applyFont="1" applyBorder="1" applyAlignment="1">
      <alignment horizontal="left" vertical="center"/>
    </xf>
    <xf numFmtId="0" fontId="29" fillId="28" borderId="1" xfId="0" applyFont="1" applyFill="1" applyBorder="1"/>
    <xf numFmtId="0" fontId="73" fillId="0" borderId="0" xfId="0" applyFont="1"/>
    <xf numFmtId="165" fontId="6" fillId="4" borderId="5" xfId="1" applyNumberFormat="1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29" fillId="13" borderId="1" xfId="0" applyFont="1" applyFill="1" applyBorder="1"/>
    <xf numFmtId="165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9" fillId="0" borderId="0" xfId="0" applyFont="1" applyAlignment="1">
      <alignment horizontal="center" vertical="center"/>
    </xf>
    <xf numFmtId="0" fontId="65" fillId="0" borderId="5" xfId="0" applyFont="1" applyBorder="1" applyAlignment="1">
      <alignment horizontal="center" vertical="center"/>
    </xf>
    <xf numFmtId="0" fontId="65" fillId="13" borderId="5" xfId="0" applyFont="1" applyFill="1" applyBorder="1" applyAlignment="1">
      <alignment horizontal="center" vertical="center"/>
    </xf>
    <xf numFmtId="14" fontId="56" fillId="3" borderId="1" xfId="0" applyNumberFormat="1" applyFont="1" applyFill="1" applyBorder="1" applyAlignment="1">
      <alignment horizontal="center"/>
    </xf>
    <xf numFmtId="0" fontId="60" fillId="13" borderId="1" xfId="0" applyFont="1" applyFill="1" applyBorder="1"/>
    <xf numFmtId="0" fontId="29" fillId="0" borderId="0" xfId="0" applyFont="1"/>
    <xf numFmtId="0" fontId="29" fillId="38" borderId="18" xfId="0" applyFont="1" applyFill="1" applyBorder="1"/>
    <xf numFmtId="0" fontId="70" fillId="3" borderId="1" xfId="0" applyFont="1" applyFill="1" applyBorder="1" applyAlignment="1">
      <alignment horizontal="center" vertical="center" wrapText="1"/>
    </xf>
    <xf numFmtId="0" fontId="74" fillId="3" borderId="1" xfId="0" applyFont="1" applyFill="1" applyBorder="1" applyAlignment="1">
      <alignment horizontal="right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5" fontId="39" fillId="3" borderId="0" xfId="1" applyNumberFormat="1" applyFont="1" applyFill="1" applyBorder="1" applyAlignment="1">
      <alignment horizontal="center" vertical="center"/>
    </xf>
    <xf numFmtId="165" fontId="39" fillId="3" borderId="0" xfId="1" applyNumberFormat="1" applyFont="1" applyFill="1" applyBorder="1" applyAlignment="1">
      <alignment horizontal="center"/>
    </xf>
    <xf numFmtId="165" fontId="48" fillId="3" borderId="0" xfId="1" applyNumberFormat="1" applyFont="1" applyFill="1" applyBorder="1" applyAlignment="1">
      <alignment horizontal="center" vertical="center"/>
    </xf>
    <xf numFmtId="165" fontId="49" fillId="0" borderId="1" xfId="1" applyNumberFormat="1" applyFont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wrapText="1"/>
    </xf>
    <xf numFmtId="165" fontId="47" fillId="4" borderId="1" xfId="1" applyNumberFormat="1" applyFont="1" applyFill="1" applyBorder="1" applyAlignment="1">
      <alignment horizontal="center" vertical="center"/>
    </xf>
    <xf numFmtId="165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5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5" fontId="39" fillId="13" borderId="1" xfId="1" applyNumberFormat="1" applyFont="1" applyFill="1" applyBorder="1" applyAlignment="1">
      <alignment horizontal="center" vertical="center"/>
    </xf>
    <xf numFmtId="165" fontId="39" fillId="13" borderId="1" xfId="1" applyNumberFormat="1" applyFont="1" applyFill="1" applyBorder="1" applyAlignment="1">
      <alignment horizontal="center"/>
    </xf>
    <xf numFmtId="165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1" fillId="28" borderId="1" xfId="0" applyFont="1" applyFill="1" applyBorder="1" applyAlignment="1">
      <alignment horizontal="center" vertical="center"/>
    </xf>
    <xf numFmtId="165" fontId="47" fillId="28" borderId="1" xfId="1" applyNumberFormat="1" applyFont="1" applyFill="1" applyBorder="1" applyAlignment="1">
      <alignment horizontal="center" vertical="center"/>
    </xf>
    <xf numFmtId="165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5" fontId="71" fillId="28" borderId="1" xfId="0" applyNumberFormat="1" applyFont="1" applyFill="1" applyBorder="1" applyAlignment="1">
      <alignment horizontal="center" vertical="center"/>
    </xf>
    <xf numFmtId="165" fontId="62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14" fontId="54" fillId="3" borderId="5" xfId="0" applyNumberFormat="1" applyFont="1" applyFill="1" applyBorder="1" applyAlignment="1">
      <alignment horizontal="center" vertical="center"/>
    </xf>
    <xf numFmtId="14" fontId="44" fillId="3" borderId="1" xfId="0" applyNumberFormat="1" applyFont="1" applyFill="1" applyBorder="1" applyAlignment="1">
      <alignment horizontal="center" vertical="center"/>
    </xf>
    <xf numFmtId="0" fontId="32" fillId="40" borderId="1" xfId="0" applyFont="1" applyFill="1" applyBorder="1" applyAlignment="1">
      <alignment horizontal="right"/>
    </xf>
    <xf numFmtId="0" fontId="40" fillId="13" borderId="0" xfId="0" applyFont="1" applyFill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4" fillId="3" borderId="1" xfId="0" applyFont="1" applyFill="1" applyBorder="1"/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77" fillId="3" borderId="3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0" fontId="32" fillId="3" borderId="22" xfId="6" applyFont="1" applyFill="1"/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5" fontId="64" fillId="6" borderId="1" xfId="1" applyNumberFormat="1" applyFont="1" applyFill="1" applyBorder="1" applyAlignment="1">
      <alignment horizontal="center"/>
    </xf>
    <xf numFmtId="165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49" fillId="0" borderId="1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22" fillId="13" borderId="3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0" borderId="1" xfId="0" applyFont="1" applyBorder="1" applyAlignment="1">
      <alignment horizontal="center"/>
    </xf>
    <xf numFmtId="0" fontId="29" fillId="3" borderId="1" xfId="0" applyFont="1" applyFill="1" applyBorder="1" applyAlignment="1">
      <alignment horizontal="right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5" fontId="34" fillId="6" borderId="3" xfId="0" applyNumberFormat="1" applyFont="1" applyFill="1" applyBorder="1" applyAlignment="1">
      <alignment horizontal="center" vertical="center"/>
    </xf>
    <xf numFmtId="165" fontId="44" fillId="6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58" fillId="0" borderId="17" xfId="0" applyFont="1" applyFill="1" applyBorder="1" applyAlignment="1">
      <alignment horizontal="left" vertical="center"/>
    </xf>
    <xf numFmtId="0" fontId="58" fillId="0" borderId="0" xfId="0" applyFont="1" applyFill="1" applyBorder="1" applyAlignment="1">
      <alignment horizontal="left" vertical="center"/>
    </xf>
    <xf numFmtId="0" fontId="43" fillId="3" borderId="4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39" fillId="6" borderId="1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4" fillId="3" borderId="3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57" fillId="39" borderId="20" xfId="0" applyFont="1" applyFill="1" applyBorder="1" applyAlignment="1">
      <alignment horizontal="center" vertical="center"/>
    </xf>
    <xf numFmtId="0" fontId="57" fillId="3" borderId="4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/>
    </xf>
    <xf numFmtId="0" fontId="0" fillId="12" borderId="3" xfId="0" applyFill="1" applyBorder="1"/>
    <xf numFmtId="0" fontId="1" fillId="3" borderId="3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/>
    </xf>
    <xf numFmtId="165" fontId="1" fillId="3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/>
    </xf>
    <xf numFmtId="0" fontId="34" fillId="4" borderId="5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71" fillId="3" borderId="5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8" fillId="42" borderId="1" xfId="0" applyFont="1" applyFill="1" applyBorder="1" applyAlignment="1">
      <alignment horizontal="center" vertical="center"/>
    </xf>
    <xf numFmtId="0" fontId="34" fillId="42" borderId="3" xfId="0" applyFont="1" applyFill="1" applyBorder="1" applyAlignment="1">
      <alignment horizontal="center" vertical="center" wrapText="1"/>
    </xf>
    <xf numFmtId="0" fontId="38" fillId="32" borderId="1" xfId="0" applyFont="1" applyFill="1" applyBorder="1" applyAlignment="1">
      <alignment horizontal="center" vertical="center"/>
    </xf>
    <xf numFmtId="0" fontId="34" fillId="32" borderId="3" xfId="0" applyFont="1" applyFill="1" applyBorder="1" applyAlignment="1">
      <alignment horizontal="center" vertical="center" wrapText="1"/>
    </xf>
    <xf numFmtId="14" fontId="54" fillId="13" borderId="5" xfId="0" applyNumberFormat="1" applyFont="1" applyFill="1" applyBorder="1" applyAlignment="1">
      <alignment horizontal="center" vertical="center"/>
    </xf>
    <xf numFmtId="0" fontId="38" fillId="13" borderId="1" xfId="0" applyFont="1" applyFill="1" applyBorder="1" applyAlignment="1">
      <alignment horizontal="center" vertical="center"/>
    </xf>
    <xf numFmtId="0" fontId="57" fillId="13" borderId="4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left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9" xfId="0" applyFont="1" applyFill="1" applyBorder="1" applyAlignment="1">
      <alignment horizontal="center" wrapText="1"/>
    </xf>
    <xf numFmtId="0" fontId="34" fillId="13" borderId="3" xfId="0" applyFont="1" applyFill="1" applyBorder="1" applyAlignment="1">
      <alignment horizontal="center" vertical="center" wrapText="1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4" xfId="0" applyFont="1" applyFill="1" applyBorder="1" applyAlignment="1">
      <alignment horizontal="left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32" borderId="1" xfId="0" applyFont="1" applyFill="1" applyBorder="1"/>
    <xf numFmtId="0" fontId="34" fillId="42" borderId="1" xfId="0" applyFont="1" applyFill="1" applyBorder="1"/>
    <xf numFmtId="14" fontId="38" fillId="13" borderId="1" xfId="0" applyNumberFormat="1" applyFont="1" applyFill="1" applyBorder="1" applyAlignment="1">
      <alignment horizontal="center" vertical="center"/>
    </xf>
    <xf numFmtId="0" fontId="34" fillId="13" borderId="1" xfId="0" applyFont="1" applyFill="1" applyBorder="1"/>
    <xf numFmtId="0" fontId="36" fillId="14" borderId="3" xfId="0" quotePrefix="1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center" vertical="center"/>
    </xf>
    <xf numFmtId="0" fontId="36" fillId="13" borderId="3" xfId="0" applyFont="1" applyFill="1" applyBorder="1" applyAlignment="1">
      <alignment horizontal="center" vertical="center" wrapText="1"/>
    </xf>
    <xf numFmtId="0" fontId="77" fillId="13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34" fillId="25" borderId="1" xfId="0" applyFont="1" applyFill="1" applyBorder="1"/>
    <xf numFmtId="0" fontId="38" fillId="33" borderId="1" xfId="0" applyFont="1" applyFill="1" applyBorder="1" applyAlignment="1">
      <alignment horizontal="center" vertical="center"/>
    </xf>
    <xf numFmtId="0" fontId="34" fillId="3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44" fillId="42" borderId="1" xfId="0" applyFont="1" applyFill="1" applyBorder="1" applyAlignment="1">
      <alignment horizontal="center" vertical="center"/>
    </xf>
    <xf numFmtId="0" fontId="44" fillId="32" borderId="1" xfId="0" applyFont="1" applyFill="1" applyBorder="1" applyAlignment="1">
      <alignment horizontal="center" vertical="center"/>
    </xf>
    <xf numFmtId="0" fontId="44" fillId="33" borderId="1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/>
    </xf>
    <xf numFmtId="0" fontId="34" fillId="27" borderId="1" xfId="0" applyFont="1" applyFill="1" applyBorder="1"/>
    <xf numFmtId="0" fontId="34" fillId="42" borderId="1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80" fillId="3" borderId="3" xfId="0" applyFont="1" applyFill="1" applyBorder="1" applyAlignment="1">
      <alignment horizontal="center" vertical="center" wrapText="1"/>
    </xf>
    <xf numFmtId="0" fontId="1" fillId="42" borderId="1" xfId="0" applyFont="1" applyFill="1" applyBorder="1"/>
    <xf numFmtId="0" fontId="1" fillId="3" borderId="1" xfId="0" applyFont="1" applyFill="1" applyBorder="1"/>
    <xf numFmtId="0" fontId="1" fillId="32" borderId="1" xfId="0" applyFont="1" applyFill="1" applyBorder="1"/>
    <xf numFmtId="0" fontId="44" fillId="33" borderId="5" xfId="0" applyFont="1" applyFill="1" applyBorder="1" applyAlignment="1">
      <alignment horizontal="center" vertical="center"/>
    </xf>
    <xf numFmtId="14" fontId="48" fillId="13" borderId="1" xfId="0" applyNumberFormat="1" applyFont="1" applyFill="1" applyBorder="1"/>
    <xf numFmtId="0" fontId="44" fillId="13" borderId="5" xfId="0" applyFont="1" applyFill="1" applyBorder="1" applyAlignment="1">
      <alignment horizontal="center" vertical="center"/>
    </xf>
    <xf numFmtId="0" fontId="34" fillId="33" borderId="1" xfId="0" applyFont="1" applyFill="1" applyBorder="1" applyAlignment="1">
      <alignment horizontal="center" vertical="center" wrapText="1"/>
    </xf>
    <xf numFmtId="164" fontId="1" fillId="3" borderId="1" xfId="2" applyFont="1" applyFill="1" applyBorder="1" applyAlignment="1">
      <alignment horizontal="center" vertical="center" wrapText="1"/>
    </xf>
    <xf numFmtId="0" fontId="44" fillId="42" borderId="5" xfId="0" applyFont="1" applyFill="1" applyBorder="1" applyAlignment="1">
      <alignment horizontal="center" vertical="center"/>
    </xf>
    <xf numFmtId="0" fontId="44" fillId="32" borderId="5" xfId="0" applyFont="1" applyFill="1" applyBorder="1" applyAlignment="1">
      <alignment horizontal="center" vertical="center"/>
    </xf>
    <xf numFmtId="0" fontId="34" fillId="42" borderId="1" xfId="0" applyFont="1" applyFill="1" applyBorder="1" applyAlignment="1">
      <alignment horizontal="center" vertical="center" wrapText="1"/>
    </xf>
    <xf numFmtId="0" fontId="34" fillId="32" borderId="1" xfId="0" applyFont="1" applyFill="1" applyBorder="1" applyAlignment="1">
      <alignment horizontal="center" vertical="center" wrapText="1"/>
    </xf>
    <xf numFmtId="0" fontId="76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76" fillId="13" borderId="1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76" fillId="3" borderId="1" xfId="0" applyFont="1" applyFill="1" applyBorder="1" applyAlignment="1">
      <alignment wrapText="1"/>
    </xf>
    <xf numFmtId="0" fontId="76" fillId="13" borderId="1" xfId="0" applyFont="1" applyFill="1" applyBorder="1" applyAlignment="1">
      <alignment wrapText="1"/>
    </xf>
    <xf numFmtId="0" fontId="1" fillId="3" borderId="3" xfId="0" applyFont="1" applyFill="1" applyBorder="1" applyAlignment="1">
      <alignment horizontal="center" vertical="center" wrapText="1"/>
    </xf>
    <xf numFmtId="0" fontId="1" fillId="17" borderId="3" xfId="0" applyFont="1" applyFill="1" applyBorder="1" applyAlignment="1">
      <alignment horizontal="center" vertical="center"/>
    </xf>
    <xf numFmtId="0" fontId="1" fillId="17" borderId="3" xfId="0" quotePrefix="1" applyFont="1" applyFill="1" applyBorder="1" applyAlignment="1">
      <alignment horizontal="center" vertical="center" wrapText="1"/>
    </xf>
    <xf numFmtId="0" fontId="44" fillId="6" borderId="5" xfId="0" applyFont="1" applyFill="1" applyBorder="1" applyAlignment="1">
      <alignment horizontal="center" vertical="center"/>
    </xf>
    <xf numFmtId="167" fontId="10" fillId="3" borderId="4" xfId="0" applyNumberFormat="1" applyFont="1" applyFill="1" applyBorder="1" applyAlignment="1">
      <alignment horizontal="center" vertical="center" wrapText="1"/>
    </xf>
    <xf numFmtId="0" fontId="43" fillId="3" borderId="8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left"/>
    </xf>
    <xf numFmtId="14" fontId="10" fillId="28" borderId="1" xfId="0" applyNumberFormat="1" applyFont="1" applyFill="1" applyBorder="1" applyAlignment="1">
      <alignment horizontal="center" vertical="center"/>
    </xf>
    <xf numFmtId="0" fontId="34" fillId="28" borderId="4" xfId="0" applyFont="1" applyFill="1" applyBorder="1" applyAlignment="1">
      <alignment horizontal="left"/>
    </xf>
    <xf numFmtId="0" fontId="34" fillId="28" borderId="1" xfId="0" applyFont="1" applyFill="1" applyBorder="1" applyAlignment="1">
      <alignment horizontal="left"/>
    </xf>
    <xf numFmtId="0" fontId="34" fillId="28" borderId="3" xfId="0" quotePrefix="1" applyFont="1" applyFill="1" applyBorder="1" applyAlignment="1">
      <alignment horizontal="center" vertical="center" wrapText="1"/>
    </xf>
    <xf numFmtId="0" fontId="34" fillId="28" borderId="3" xfId="0" applyFont="1" applyFill="1" applyBorder="1" applyAlignment="1">
      <alignment horizontal="center" vertical="center"/>
    </xf>
    <xf numFmtId="0" fontId="34" fillId="28" borderId="3" xfId="0" applyFont="1" applyFill="1" applyBorder="1" applyAlignment="1">
      <alignment horizontal="center"/>
    </xf>
    <xf numFmtId="0" fontId="34" fillId="28" borderId="3" xfId="0" applyFont="1" applyFill="1" applyBorder="1" applyAlignment="1">
      <alignment horizontal="left" vertical="center"/>
    </xf>
    <xf numFmtId="0" fontId="44" fillId="28" borderId="3" xfId="0" applyFont="1" applyFill="1" applyBorder="1" applyAlignment="1">
      <alignment horizontal="center" vertical="center" wrapText="1"/>
    </xf>
    <xf numFmtId="0" fontId="0" fillId="28" borderId="0" xfId="0" applyFill="1"/>
    <xf numFmtId="14" fontId="44" fillId="28" borderId="1" xfId="0" applyNumberFormat="1" applyFont="1" applyFill="1" applyBorder="1" applyAlignment="1">
      <alignment horizontal="center" vertical="center"/>
    </xf>
    <xf numFmtId="0" fontId="54" fillId="28" borderId="5" xfId="0" applyFont="1" applyFill="1" applyBorder="1" applyAlignment="1">
      <alignment horizontal="center" vertical="center"/>
    </xf>
    <xf numFmtId="0" fontId="43" fillId="28" borderId="4" xfId="0" applyFont="1" applyFill="1" applyBorder="1" applyAlignment="1">
      <alignment horizontal="left"/>
    </xf>
    <xf numFmtId="2" fontId="34" fillId="28" borderId="1" xfId="0" applyNumberFormat="1" applyFont="1" applyFill="1" applyBorder="1" applyAlignment="1">
      <alignment horizontal="left"/>
    </xf>
    <xf numFmtId="0" fontId="42" fillId="28" borderId="1" xfId="0" applyFont="1" applyFill="1" applyBorder="1"/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5" fontId="2" fillId="4" borderId="4" xfId="1" applyNumberFormat="1" applyFont="1" applyFill="1" applyBorder="1" applyAlignment="1">
      <alignment horizontal="center" vertical="center" wrapText="1"/>
    </xf>
    <xf numFmtId="165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62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/>
    </xf>
    <xf numFmtId="0" fontId="63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/>
    </xf>
    <xf numFmtId="0" fontId="63" fillId="7" borderId="3" xfId="0" applyFont="1" applyFill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 wrapText="1"/>
    </xf>
    <xf numFmtId="0" fontId="63" fillId="7" borderId="3" xfId="0" applyFont="1" applyFill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center" vertical="center"/>
    </xf>
    <xf numFmtId="0" fontId="64" fillId="3" borderId="3" xfId="0" applyFont="1" applyFill="1" applyBorder="1" applyAlignment="1">
      <alignment horizontal="center" vertical="center"/>
    </xf>
    <xf numFmtId="0" fontId="64" fillId="3" borderId="7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 wrapText="1"/>
    </xf>
    <xf numFmtId="0" fontId="65" fillId="7" borderId="12" xfId="0" applyFont="1" applyFill="1" applyBorder="1" applyAlignment="1">
      <alignment horizontal="center" vertical="center" wrapText="1"/>
    </xf>
    <xf numFmtId="0" fontId="65" fillId="7" borderId="6" xfId="0" applyFont="1" applyFill="1" applyBorder="1" applyAlignment="1">
      <alignment horizontal="center" vertical="center"/>
    </xf>
    <xf numFmtId="0" fontId="64" fillId="7" borderId="2" xfId="0" applyFont="1" applyFill="1" applyBorder="1" applyAlignment="1">
      <alignment horizontal="center" vertical="center" wrapText="1"/>
    </xf>
    <xf numFmtId="0" fontId="64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0" fillId="37" borderId="0" xfId="0" applyFont="1" applyFill="1" applyAlignment="1">
      <alignment horizontal="center"/>
    </xf>
    <xf numFmtId="0" fontId="2" fillId="37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165" fontId="75" fillId="25" borderId="1" xfId="1" applyNumberFormat="1" applyFont="1" applyFill="1" applyBorder="1" applyAlignment="1">
      <alignment horizontal="center" vertic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5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0" fontId="71" fillId="3" borderId="1" xfId="0" applyFont="1" applyFill="1" applyBorder="1" applyAlignment="1">
      <alignment horizontal="center" vertical="center" wrapText="1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0" fillId="0" borderId="25" xfId="0" applyFont="1" applyBorder="1" applyAlignment="1">
      <alignment horizontal="center"/>
    </xf>
    <xf numFmtId="165" fontId="75" fillId="25" borderId="11" xfId="1" applyNumberFormat="1" applyFont="1" applyFill="1" applyBorder="1" applyAlignment="1">
      <alignment horizontal="center" vertical="center"/>
    </xf>
    <xf numFmtId="165" fontId="75" fillId="25" borderId="24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5" fontId="6" fillId="4" borderId="4" xfId="1" applyNumberFormat="1" applyFont="1" applyFill="1" applyBorder="1" applyAlignment="1">
      <alignment horizontal="center" vertical="center" wrapText="1"/>
    </xf>
    <xf numFmtId="165" fontId="6" fillId="4" borderId="8" xfId="1" applyNumberFormat="1" applyFont="1" applyFill="1" applyBorder="1" applyAlignment="1">
      <alignment horizontal="center" vertical="center" wrapText="1"/>
    </xf>
    <xf numFmtId="165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75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4-202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4-2024"/>
      <sheetName val="Sheet12"/>
      <sheetName val="Vin Tỉnh -tháng 4"/>
      <sheetName val="Sheet8"/>
      <sheetName val="Sheet9"/>
      <sheetName val="Côp+Mega+BigC+Tinh T4"/>
      <sheetName val="Vin Hà nội  tháng 4"/>
      <sheetName val="Sheet11"/>
      <sheetName val="Côp+Mega+BigC HN lẻ-T4"/>
      <sheetName val="Xuất trả -T4"/>
      <sheetName val="Xuất đổi -T4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5</v>
          </cell>
        </row>
        <row r="5">
          <cell r="BU5">
            <v>0</v>
          </cell>
        </row>
        <row r="8">
          <cell r="BU8">
            <v>68</v>
          </cell>
        </row>
        <row r="10">
          <cell r="BU10">
            <v>83</v>
          </cell>
        </row>
        <row r="11">
          <cell r="BU11">
            <v>12</v>
          </cell>
        </row>
        <row r="13">
          <cell r="BU13">
            <v>30</v>
          </cell>
        </row>
        <row r="17">
          <cell r="BU17">
            <v>63</v>
          </cell>
        </row>
        <row r="19">
          <cell r="BU19">
            <v>343</v>
          </cell>
        </row>
        <row r="20">
          <cell r="BU20">
            <v>699</v>
          </cell>
        </row>
        <row r="21">
          <cell r="BU21">
            <v>-1</v>
          </cell>
        </row>
        <row r="22">
          <cell r="BU22">
            <v>0</v>
          </cell>
        </row>
        <row r="23">
          <cell r="BU23">
            <v>0</v>
          </cell>
        </row>
        <row r="24">
          <cell r="BU24">
            <v>0</v>
          </cell>
        </row>
        <row r="25">
          <cell r="BU25">
            <v>157</v>
          </cell>
        </row>
        <row r="26">
          <cell r="BU26">
            <v>7</v>
          </cell>
        </row>
        <row r="27">
          <cell r="BU27">
            <v>459</v>
          </cell>
        </row>
        <row r="28">
          <cell r="BU28">
            <v>1283</v>
          </cell>
        </row>
        <row r="30">
          <cell r="BU30">
            <v>468</v>
          </cell>
        </row>
        <row r="31">
          <cell r="BU31">
            <v>0</v>
          </cell>
        </row>
        <row r="32">
          <cell r="BU32">
            <v>127</v>
          </cell>
        </row>
        <row r="33">
          <cell r="BU33">
            <v>0</v>
          </cell>
        </row>
        <row r="34">
          <cell r="BU34">
            <v>0</v>
          </cell>
        </row>
        <row r="35">
          <cell r="BU35">
            <v>0</v>
          </cell>
        </row>
        <row r="36">
          <cell r="BU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199"/>
      <c r="B2" s="716" t="s">
        <v>5564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717" t="s">
        <v>5639</v>
      </c>
      <c r="C2194" s="717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718" t="s">
        <v>2848</v>
      </c>
      <c r="C2195" s="719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720" t="s">
        <v>2849</v>
      </c>
      <c r="C2196" s="721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7550" priority="16" stopIfTrue="1"/>
  </conditionalFormatting>
  <conditionalFormatting sqref="D695">
    <cfRule type="duplicateValues" dxfId="7549" priority="13" stopIfTrue="1"/>
  </conditionalFormatting>
  <conditionalFormatting sqref="D914">
    <cfRule type="duplicateValues" dxfId="7548" priority="14" stopIfTrue="1"/>
  </conditionalFormatting>
  <conditionalFormatting sqref="D1025">
    <cfRule type="duplicateValues" dxfId="7547" priority="12" stopIfTrue="1"/>
  </conditionalFormatting>
  <conditionalFormatting sqref="D1125:D1126">
    <cfRule type="duplicateValues" dxfId="7546" priority="11" stopIfTrue="1"/>
  </conditionalFormatting>
  <conditionalFormatting sqref="D1229">
    <cfRule type="duplicateValues" dxfId="7545" priority="10" stopIfTrue="1"/>
  </conditionalFormatting>
  <conditionalFormatting sqref="D1303">
    <cfRule type="duplicateValues" dxfId="7544" priority="9" stopIfTrue="1"/>
  </conditionalFormatting>
  <conditionalFormatting sqref="D1433">
    <cfRule type="duplicateValues" dxfId="7543" priority="8" stopIfTrue="1"/>
  </conditionalFormatting>
  <conditionalFormatting sqref="D1565">
    <cfRule type="duplicateValues" dxfId="7542" priority="7" stopIfTrue="1"/>
  </conditionalFormatting>
  <conditionalFormatting sqref="D1692">
    <cfRule type="duplicateValues" dxfId="7541" priority="6" stopIfTrue="1"/>
  </conditionalFormatting>
  <conditionalFormatting sqref="D1806">
    <cfRule type="duplicateValues" dxfId="7540" priority="5" stopIfTrue="1"/>
  </conditionalFormatting>
  <conditionalFormatting sqref="D1888:D1918">
    <cfRule type="duplicateValues" dxfId="7539" priority="3" stopIfTrue="1"/>
  </conditionalFormatting>
  <conditionalFormatting sqref="D1939">
    <cfRule type="duplicateValues" dxfId="7538" priority="4" stopIfTrue="1"/>
  </conditionalFormatting>
  <conditionalFormatting sqref="D2022">
    <cfRule type="duplicateValues" dxfId="7537" priority="2" stopIfTrue="1"/>
  </conditionalFormatting>
  <conditionalFormatting sqref="D2044:D2046">
    <cfRule type="duplicateValues" dxfId="7536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7535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707"/>
  <sheetViews>
    <sheetView zoomScaleNormal="100" workbookViewId="0">
      <pane xSplit="5" ySplit="4" topLeftCell="F382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F397" sqref="F397:AH397"/>
    </sheetView>
  </sheetViews>
  <sheetFormatPr defaultRowHeight="18" customHeight="1" x14ac:dyDescent="0.25"/>
  <cols>
    <col min="1" max="1" width="9" style="571" customWidth="1"/>
    <col min="2" max="2" width="6.85546875" style="424" customWidth="1"/>
    <col min="3" max="3" width="9.28515625" style="22" customWidth="1"/>
    <col min="4" max="4" width="24.7109375" style="339" customWidth="1"/>
    <col min="5" max="5" width="12.85546875" style="340" customWidth="1"/>
    <col min="6" max="6" width="6.85546875" style="411" customWidth="1"/>
    <col min="7" max="7" width="6.85546875" style="412" customWidth="1"/>
    <col min="8" max="9" width="6.85546875" style="412" hidden="1" customWidth="1"/>
    <col min="10" max="10" width="6.85546875" style="412" customWidth="1"/>
    <col min="11" max="11" width="6.85546875" style="412" hidden="1" customWidth="1"/>
    <col min="12" max="13" width="6.85546875" style="412" customWidth="1"/>
    <col min="14" max="14" width="6.85546875" style="412" hidden="1" customWidth="1"/>
    <col min="15" max="15" width="6.85546875" style="412" customWidth="1"/>
    <col min="16" max="18" width="6.85546875" style="412" hidden="1" customWidth="1"/>
    <col min="19" max="19" width="7.42578125" style="412" customWidth="1"/>
    <col min="20" max="20" width="7.42578125" style="412" hidden="1" customWidth="1"/>
    <col min="21" max="21" width="6.85546875" style="412" customWidth="1"/>
    <col min="22" max="22" width="7.42578125" style="412" customWidth="1"/>
    <col min="23" max="23" width="6" style="412" hidden="1" customWidth="1"/>
    <col min="24" max="24" width="6.85546875" style="412" customWidth="1"/>
    <col min="25" max="25" width="5.85546875" style="412" hidden="1" customWidth="1"/>
    <col min="26" max="26" width="6" style="412" hidden="1" customWidth="1"/>
    <col min="27" max="27" width="6.28515625" style="412" customWidth="1"/>
    <col min="28" max="28" width="5.85546875" style="412" hidden="1" customWidth="1"/>
    <col min="29" max="29" width="7.5703125" style="412" customWidth="1"/>
    <col min="30" max="30" width="8.140625" style="412" customWidth="1"/>
    <col min="31" max="31" width="6.5703125" style="412" hidden="1" customWidth="1"/>
    <col min="32" max="32" width="7.7109375" style="412" customWidth="1"/>
    <col min="33" max="34" width="6.85546875" style="412" customWidth="1"/>
    <col min="35" max="35" width="6.7109375" style="412" customWidth="1"/>
    <col min="36" max="36" width="58.85546875" style="337" customWidth="1"/>
    <col min="37" max="65" width="9.140625" style="26"/>
  </cols>
  <sheetData>
    <row r="1" spans="1:65" s="3" customFormat="1" ht="18" customHeight="1" x14ac:dyDescent="0.3">
      <c r="A1" s="563"/>
      <c r="B1" s="423"/>
      <c r="C1" s="715" t="s">
        <v>2803</v>
      </c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57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</row>
    <row r="2" spans="1:65" s="3" customFormat="1" ht="4.5" customHeight="1" x14ac:dyDescent="0.25">
      <c r="A2" s="563"/>
      <c r="B2" s="423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58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16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</row>
    <row r="3" spans="1:65" s="3" customFormat="1" ht="18" hidden="1" customHeight="1" x14ac:dyDescent="0.25">
      <c r="A3" s="563"/>
      <c r="B3" s="423"/>
      <c r="C3" s="146"/>
      <c r="D3" s="336"/>
      <c r="E3" s="262"/>
      <c r="F3" s="409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  <c r="AF3" s="410"/>
      <c r="AG3" s="410"/>
      <c r="AH3" s="606"/>
      <c r="AI3" s="410"/>
      <c r="AJ3" s="346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</row>
    <row r="4" spans="1:65" s="3" customFormat="1" ht="75" customHeight="1" x14ac:dyDescent="0.25">
      <c r="A4" s="564" t="s">
        <v>6368</v>
      </c>
      <c r="B4" s="467" t="s">
        <v>16889</v>
      </c>
      <c r="C4" s="197" t="s">
        <v>3</v>
      </c>
      <c r="D4" s="9" t="s">
        <v>4</v>
      </c>
      <c r="E4" s="9" t="s">
        <v>5</v>
      </c>
      <c r="F4" s="10" t="s">
        <v>6428</v>
      </c>
      <c r="G4" s="10" t="s">
        <v>6429</v>
      </c>
      <c r="H4" s="414" t="s">
        <v>6430</v>
      </c>
      <c r="I4" s="10" t="s">
        <v>6431</v>
      </c>
      <c r="J4" s="759" t="s">
        <v>16667</v>
      </c>
      <c r="K4" s="759"/>
      <c r="L4" s="50" t="s">
        <v>16371</v>
      </c>
      <c r="M4" s="760" t="s">
        <v>16668</v>
      </c>
      <c r="N4" s="761"/>
      <c r="O4" s="760" t="s">
        <v>16669</v>
      </c>
      <c r="P4" s="761"/>
      <c r="Q4" s="760" t="s">
        <v>16666</v>
      </c>
      <c r="R4" s="761"/>
      <c r="S4" s="760" t="s">
        <v>16670</v>
      </c>
      <c r="T4" s="761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50" t="s">
        <v>15</v>
      </c>
      <c r="AE4" s="10" t="s">
        <v>6357</v>
      </c>
      <c r="AF4" s="10" t="s">
        <v>6359</v>
      </c>
      <c r="AG4" s="10" t="s">
        <v>6360</v>
      </c>
      <c r="AH4" s="10" t="s">
        <v>6362</v>
      </c>
      <c r="AI4" s="10" t="s">
        <v>6361</v>
      </c>
      <c r="AJ4" s="10" t="s">
        <v>17015</v>
      </c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</row>
    <row r="5" spans="1:65" s="3" customFormat="1" ht="27.75" hidden="1" customHeight="1" x14ac:dyDescent="0.25">
      <c r="A5" s="565"/>
      <c r="B5" s="482"/>
      <c r="C5" s="194"/>
      <c r="D5" s="483"/>
      <c r="E5" s="483"/>
      <c r="F5" s="170"/>
      <c r="G5" s="170"/>
      <c r="H5" s="170"/>
      <c r="I5" s="170"/>
      <c r="J5" s="484"/>
      <c r="K5" s="484"/>
      <c r="L5" s="483"/>
      <c r="M5" s="484"/>
      <c r="N5" s="484"/>
      <c r="O5" s="484"/>
      <c r="P5" s="484"/>
      <c r="Q5" s="484"/>
      <c r="R5" s="484"/>
      <c r="S5" s="484"/>
      <c r="T5" s="484"/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170"/>
      <c r="AG5" s="170"/>
      <c r="AH5" s="48"/>
      <c r="AI5" s="170"/>
      <c r="AJ5" s="48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</row>
    <row r="6" spans="1:65" s="3" customFormat="1" ht="23.25" customHeight="1" x14ac:dyDescent="0.25">
      <c r="A6" s="566"/>
      <c r="B6" s="438"/>
      <c r="C6" s="364"/>
      <c r="D6" s="372" t="s">
        <v>17361</v>
      </c>
      <c r="E6" s="362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4"/>
      <c r="AJ6" s="10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</row>
    <row r="7" spans="1:65" s="3" customFormat="1" ht="17.25" customHeight="1" x14ac:dyDescent="0.25">
      <c r="A7" s="543">
        <v>45327</v>
      </c>
      <c r="B7" s="549">
        <v>5371</v>
      </c>
      <c r="C7" s="19" t="s">
        <v>17360</v>
      </c>
      <c r="D7" s="353" t="str">
        <f>IFERROR(VLOOKUP($C7,'[2]Mã KH'!$A$3:$E$4001,3,0)," ")</f>
        <v>89 Nguyễn Thái Học, Phường Minh Khai, TP Hà Giang, Tỉnh Hà Giang, Việt Nam</v>
      </c>
      <c r="E7" s="19" t="s">
        <v>17019</v>
      </c>
      <c r="F7" s="550"/>
      <c r="G7" s="686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>
        <v>30</v>
      </c>
      <c r="V7" s="550"/>
      <c r="W7" s="550"/>
      <c r="X7" s="550"/>
      <c r="Y7" s="551"/>
      <c r="Z7" s="551"/>
      <c r="AA7" s="551"/>
      <c r="AB7" s="551"/>
      <c r="AC7" s="551"/>
      <c r="AD7" s="551"/>
      <c r="AE7" s="551"/>
      <c r="AF7" s="551"/>
      <c r="AG7" s="551"/>
      <c r="AH7" s="553"/>
      <c r="AI7" s="552"/>
      <c r="AJ7" s="658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</row>
    <row r="8" spans="1:65" s="26" customFormat="1" ht="18" customHeight="1" x14ac:dyDescent="0.25">
      <c r="A8" s="566"/>
      <c r="B8" s="438"/>
      <c r="C8" s="364"/>
      <c r="D8" s="372" t="s">
        <v>17092</v>
      </c>
      <c r="E8" s="362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I8" s="354"/>
      <c r="AJ8" s="10"/>
    </row>
    <row r="9" spans="1:65" s="401" customFormat="1" ht="18" customHeight="1" x14ac:dyDescent="0.25">
      <c r="A9" s="543">
        <v>45356</v>
      </c>
      <c r="B9" s="637">
        <v>6298</v>
      </c>
      <c r="C9" s="19" t="s">
        <v>17072</v>
      </c>
      <c r="D9" s="353" t="str">
        <f>IFERROR(VLOOKUP($C9,'[2]Mã KH'!$A$3:$E$4001,3,0)," ")</f>
        <v>Số nhà 310 Trường Chinh, Tổ dân phố 06, Phường Mường Thanh, Thành phố Điện Biên Phủ, Tỉnh Điện Biên, Việt Nam</v>
      </c>
      <c r="E9" s="19">
        <v>4159299996</v>
      </c>
      <c r="F9" s="550"/>
      <c r="G9" s="686"/>
      <c r="H9" s="550"/>
      <c r="I9" s="550"/>
      <c r="J9" s="550"/>
      <c r="K9" s="550"/>
      <c r="L9" s="671">
        <v>20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  <c r="Z9" s="551"/>
      <c r="AA9" s="551"/>
      <c r="AB9" s="551"/>
      <c r="AC9" s="551"/>
      <c r="AD9" s="551"/>
      <c r="AE9" s="551"/>
      <c r="AF9" s="551"/>
      <c r="AG9" s="551"/>
      <c r="AH9" s="553"/>
      <c r="AI9" s="552"/>
      <c r="AJ9" s="609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401" customFormat="1" ht="18" customHeight="1" x14ac:dyDescent="0.25">
      <c r="A10" s="543">
        <v>45356</v>
      </c>
      <c r="B10" s="549">
        <v>6298</v>
      </c>
      <c r="C10" s="19" t="s">
        <v>17072</v>
      </c>
      <c r="D10" s="353" t="str">
        <f>IFERROR(VLOOKUP($C10,'[2]Mã KH'!$A$3:$E$4001,3,0)," ")</f>
        <v>Số nhà 310 Trường Chinh, Tổ dân phố 06, Phường Mường Thanh, Thành phố Điện Biên Phủ, Tỉnh Điện Biên, Việt Nam</v>
      </c>
      <c r="E10" s="19">
        <v>4159084752</v>
      </c>
      <c r="F10" s="550"/>
      <c r="G10" s="686"/>
      <c r="H10" s="550"/>
      <c r="I10" s="550"/>
      <c r="J10" s="550"/>
      <c r="K10" s="550"/>
      <c r="L10" s="671">
        <v>10</v>
      </c>
      <c r="M10" s="671"/>
      <c r="N10" s="671"/>
      <c r="O10" s="671"/>
      <c r="P10" s="671"/>
      <c r="Q10" s="671"/>
      <c r="R10" s="671"/>
      <c r="S10" s="671"/>
      <c r="T10" s="671"/>
      <c r="U10" s="671"/>
      <c r="V10" s="671">
        <v>10</v>
      </c>
      <c r="W10" s="671"/>
      <c r="X10" s="671"/>
      <c r="Y10" s="672"/>
      <c r="Z10" s="672"/>
      <c r="AA10" s="672"/>
      <c r="AB10" s="672"/>
      <c r="AC10" s="672"/>
      <c r="AD10" s="672">
        <v>5</v>
      </c>
      <c r="AE10" s="551"/>
      <c r="AF10" s="551"/>
      <c r="AG10" s="551"/>
      <c r="AH10" s="553"/>
      <c r="AI10" s="552"/>
      <c r="AJ10" s="609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401" customFormat="1" ht="18" customHeight="1" x14ac:dyDescent="0.25">
      <c r="A11" s="543">
        <v>45356</v>
      </c>
      <c r="B11" s="637">
        <v>6313</v>
      </c>
      <c r="C11" s="19" t="s">
        <v>17073</v>
      </c>
      <c r="D11" s="353" t="str">
        <f>IFERROR(VLOOKUP($C11,'[2]Mã KH'!$A$3:$E$4001,3,0)," ")</f>
        <v>Số 02-04 Võ Nguyên Giáp, Phường Bắc Cường, Thành phố Lào Cai, Tỉnh Lào Cai, Việt Nam</v>
      </c>
      <c r="E11" s="19">
        <v>4159333800</v>
      </c>
      <c r="F11" s="550"/>
      <c r="G11" s="686"/>
      <c r="H11" s="550"/>
      <c r="I11" s="550"/>
      <c r="J11" s="550"/>
      <c r="K11" s="550"/>
      <c r="L11" s="671">
        <v>20</v>
      </c>
      <c r="M11" s="671"/>
      <c r="N11" s="671"/>
      <c r="O11" s="671"/>
      <c r="P11" s="671"/>
      <c r="Q11" s="671"/>
      <c r="R11" s="671"/>
      <c r="S11" s="671"/>
      <c r="T11" s="671"/>
      <c r="U11" s="671"/>
      <c r="V11" s="671">
        <v>30</v>
      </c>
      <c r="W11" s="671"/>
      <c r="X11" s="671"/>
      <c r="Y11" s="672"/>
      <c r="Z11" s="672"/>
      <c r="AA11" s="672"/>
      <c r="AB11" s="672"/>
      <c r="AC11" s="672"/>
      <c r="AD11" s="672">
        <v>5</v>
      </c>
      <c r="AE11" s="551"/>
      <c r="AF11" s="551"/>
      <c r="AG11" s="551"/>
      <c r="AH11" s="553"/>
      <c r="AI11" s="552"/>
      <c r="AJ11" s="609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401" customFormat="1" ht="18" customHeight="1" x14ac:dyDescent="0.25">
      <c r="A12" s="543">
        <v>45356</v>
      </c>
      <c r="B12" s="637">
        <v>5778</v>
      </c>
      <c r="C12" s="19" t="s">
        <v>17073</v>
      </c>
      <c r="D12" s="353" t="str">
        <f>IFERROR(VLOOKUP($C12,'[2]Mã KH'!$A$3:$E$4001,3,0)," ")</f>
        <v>Số 02-04 Võ Nguyên Giáp, Phường Bắc Cường, Thành phố Lào Cai, Tỉnh Lào Cai, Việt Nam</v>
      </c>
      <c r="E12" s="19">
        <v>4159299873</v>
      </c>
      <c r="F12" s="550"/>
      <c r="G12" s="686"/>
      <c r="H12" s="550"/>
      <c r="I12" s="550"/>
      <c r="J12" s="550"/>
      <c r="K12" s="550"/>
      <c r="L12" s="671">
        <v>15</v>
      </c>
      <c r="M12" s="671"/>
      <c r="N12" s="671"/>
      <c r="O12" s="671"/>
      <c r="P12" s="671"/>
      <c r="Q12" s="671"/>
      <c r="R12" s="671"/>
      <c r="S12" s="671"/>
      <c r="T12" s="671"/>
      <c r="U12" s="671"/>
      <c r="V12" s="671">
        <v>5</v>
      </c>
      <c r="W12" s="671"/>
      <c r="X12" s="671"/>
      <c r="Y12" s="672"/>
      <c r="Z12" s="672"/>
      <c r="AA12" s="672"/>
      <c r="AB12" s="672"/>
      <c r="AC12" s="672"/>
      <c r="AD12" s="672">
        <v>20</v>
      </c>
      <c r="AE12" s="551"/>
      <c r="AF12" s="551"/>
      <c r="AG12" s="551"/>
      <c r="AH12" s="553"/>
      <c r="AI12" s="552"/>
      <c r="AJ12" s="609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401" customFormat="1" ht="18" customHeight="1" x14ac:dyDescent="0.25">
      <c r="A13" s="543">
        <v>45356</v>
      </c>
      <c r="B13" s="637">
        <v>4711</v>
      </c>
      <c r="C13" s="19" t="s">
        <v>17074</v>
      </c>
      <c r="D13" s="353" t="str">
        <f>IFERROR(VLOOKUP($C13,'[2]Mã KH'!$A$3:$E$4001,3,0)," ")</f>
        <v>Tầng 2, TTTM Vincom Tuyên Quang, Số 260 đường Quang Trung, Phường Phan Thiết, Thành Phố Tuyên Quang, Tỉnh Tuyên Quang, Việt Nam</v>
      </c>
      <c r="E13" s="19">
        <v>4159281974</v>
      </c>
      <c r="F13" s="550"/>
      <c r="G13" s="686"/>
      <c r="H13" s="550"/>
      <c r="I13" s="550"/>
      <c r="J13" s="550"/>
      <c r="K13" s="550"/>
      <c r="L13" s="671">
        <v>20</v>
      </c>
      <c r="M13" s="671"/>
      <c r="N13" s="671"/>
      <c r="O13" s="671"/>
      <c r="P13" s="671"/>
      <c r="Q13" s="671"/>
      <c r="R13" s="671"/>
      <c r="S13" s="671"/>
      <c r="T13" s="671"/>
      <c r="U13" s="671"/>
      <c r="V13" s="671">
        <v>20</v>
      </c>
      <c r="W13" s="550"/>
      <c r="X13" s="550"/>
      <c r="Y13" s="551"/>
      <c r="Z13" s="551"/>
      <c r="AA13" s="551"/>
      <c r="AB13" s="551"/>
      <c r="AC13" s="551"/>
      <c r="AD13" s="551"/>
      <c r="AE13" s="551"/>
      <c r="AF13" s="551"/>
      <c r="AG13" s="551"/>
      <c r="AH13" s="553"/>
      <c r="AI13" s="552"/>
      <c r="AJ13" s="609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401" customFormat="1" ht="18" customHeight="1" x14ac:dyDescent="0.25">
      <c r="A14" s="543">
        <v>45356</v>
      </c>
      <c r="B14" s="637" t="s">
        <v>17075</v>
      </c>
      <c r="C14" s="19" t="s">
        <v>17076</v>
      </c>
      <c r="D14" s="353" t="str">
        <f>IFERROR(VLOOKUP($C14,'[2]Mã KH'!$A$3:$E$4001,3,0)," ")</f>
        <v>TTTM Vincom Yên Bái, đường Thành Công, Phường Nguyễn Thái Học, Thành phố  Yên Bái, Tỉnh Yên Bái, Việt Nam</v>
      </c>
      <c r="E14" s="19">
        <v>4159280841</v>
      </c>
      <c r="F14" s="550"/>
      <c r="G14" s="686"/>
      <c r="H14" s="550"/>
      <c r="I14" s="550"/>
      <c r="J14" s="550"/>
      <c r="K14" s="550"/>
      <c r="L14" s="671">
        <v>40</v>
      </c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1"/>
      <c r="Z14" s="551"/>
      <c r="AA14" s="551"/>
      <c r="AB14" s="551"/>
      <c r="AC14" s="551"/>
      <c r="AD14" s="551"/>
      <c r="AE14" s="551"/>
      <c r="AF14" s="551"/>
      <c r="AG14" s="551"/>
      <c r="AH14" s="553"/>
      <c r="AI14" s="552"/>
      <c r="AJ14" s="609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401" customFormat="1" ht="18" customHeight="1" x14ac:dyDescent="0.25">
      <c r="A15" s="543">
        <v>45356</v>
      </c>
      <c r="B15" s="637">
        <v>6092</v>
      </c>
      <c r="C15" s="19" t="s">
        <v>17077</v>
      </c>
      <c r="D15" s="353" t="str">
        <f>IFERROR(VLOOKUP($C15,'[2]Mã KH'!$A$3:$E$4001,3,0)," ")</f>
        <v>TTTM Vincom Sơn La, Tổ 3, Phường Quyết Thắng, Thành phố Sơn La, Tỉnh Sơn La, Việt Nam</v>
      </c>
      <c r="E15" s="19">
        <v>4159321934</v>
      </c>
      <c r="F15" s="550"/>
      <c r="G15" s="686"/>
      <c r="H15" s="550"/>
      <c r="I15" s="550"/>
      <c r="J15" s="550"/>
      <c r="K15" s="550"/>
      <c r="L15" s="671">
        <v>20</v>
      </c>
      <c r="M15" s="671"/>
      <c r="N15" s="671"/>
      <c r="O15" s="671"/>
      <c r="P15" s="671"/>
      <c r="Q15" s="671"/>
      <c r="R15" s="671"/>
      <c r="S15" s="671"/>
      <c r="T15" s="671"/>
      <c r="U15" s="671"/>
      <c r="V15" s="671">
        <v>10</v>
      </c>
      <c r="W15" s="550"/>
      <c r="X15" s="550"/>
      <c r="Y15" s="551"/>
      <c r="Z15" s="551"/>
      <c r="AA15" s="551"/>
      <c r="AB15" s="551"/>
      <c r="AC15" s="551"/>
      <c r="AD15" s="551"/>
      <c r="AE15" s="551"/>
      <c r="AF15" s="551"/>
      <c r="AG15" s="551"/>
      <c r="AH15" s="553"/>
      <c r="AI15" s="552"/>
      <c r="AJ15" s="609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401" customFormat="1" ht="18" customHeight="1" x14ac:dyDescent="0.25">
      <c r="A16" s="543">
        <v>45356</v>
      </c>
      <c r="B16" s="648">
        <v>4497</v>
      </c>
      <c r="C16" s="19" t="s">
        <v>17087</v>
      </c>
      <c r="D16" s="353" t="str">
        <f>IFERROR(VLOOKUP($C16,'[2]Mã KH'!$A$3:$E$4001,3,0)," ")</f>
        <v>481 Hùng Vương, Phường Đồng Tâm, Thành phố Vĩnh Yên, Tỉnh Vĩnh Phúc, Việt Nam</v>
      </c>
      <c r="E16" s="19">
        <v>4159557893</v>
      </c>
      <c r="F16" s="550"/>
      <c r="G16" s="686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671">
        <v>10</v>
      </c>
      <c r="V16" s="550"/>
      <c r="W16" s="550"/>
      <c r="X16" s="550"/>
      <c r="Y16" s="551"/>
      <c r="Z16" s="551"/>
      <c r="AA16" s="551"/>
      <c r="AB16" s="551"/>
      <c r="AC16" s="551"/>
      <c r="AD16" s="551"/>
      <c r="AE16" s="551"/>
      <c r="AF16" s="551"/>
      <c r="AG16" s="551"/>
      <c r="AH16" s="553"/>
      <c r="AI16" s="552"/>
      <c r="AJ16" s="669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65" s="401" customFormat="1" ht="18" customHeight="1" x14ac:dyDescent="0.25">
      <c r="A17" s="543">
        <v>45356</v>
      </c>
      <c r="B17" s="637">
        <v>1564</v>
      </c>
      <c r="C17" s="19" t="s">
        <v>17078</v>
      </c>
      <c r="D17" s="353" t="str">
        <f>IFERROR(VLOOKUP($C17,'[2]Mã KH'!$A$3:$E$4001,3,0)," ")</f>
        <v>Tầng 2, Trung tâm thương mại Vincom Việt Trì Plaza, số 2 đườ, Phường Tiên Cát, Thành phố Việt Trì, Tỉnh Phú Thọ, Việt Nam</v>
      </c>
      <c r="E17" s="19">
        <v>4159313064</v>
      </c>
      <c r="F17" s="550"/>
      <c r="G17" s="686"/>
      <c r="H17" s="550"/>
      <c r="I17" s="550"/>
      <c r="J17" s="550"/>
      <c r="K17" s="550"/>
      <c r="L17" s="550"/>
      <c r="M17" s="550"/>
      <c r="N17" s="550"/>
      <c r="O17" s="671">
        <v>10</v>
      </c>
      <c r="P17" s="671"/>
      <c r="Q17" s="671"/>
      <c r="R17" s="671"/>
      <c r="S17" s="671"/>
      <c r="T17" s="671"/>
      <c r="U17" s="671">
        <v>10</v>
      </c>
      <c r="V17" s="671">
        <v>10</v>
      </c>
      <c r="W17" s="671"/>
      <c r="X17" s="671"/>
      <c r="Y17" s="672"/>
      <c r="Z17" s="672"/>
      <c r="AA17" s="672"/>
      <c r="AB17" s="672"/>
      <c r="AC17" s="672">
        <v>10</v>
      </c>
      <c r="AD17" s="672"/>
      <c r="AE17" s="672"/>
      <c r="AF17" s="672">
        <v>6</v>
      </c>
      <c r="AG17" s="672"/>
      <c r="AH17" s="669">
        <v>10</v>
      </c>
      <c r="AI17" s="673"/>
      <c r="AJ17" s="609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</row>
    <row r="18" spans="1:65" s="401" customFormat="1" ht="18" customHeight="1" x14ac:dyDescent="0.25">
      <c r="A18" s="543">
        <v>45356</v>
      </c>
      <c r="B18" s="637">
        <v>6432</v>
      </c>
      <c r="C18" s="19" t="s">
        <v>17078</v>
      </c>
      <c r="D18" s="353" t="str">
        <f>IFERROR(VLOOKUP($C18,'[2]Mã KH'!$A$3:$E$4001,3,0)," ")</f>
        <v>Tầng 2, Trung tâm thương mại Vincom Việt Trì Plaza, số 2 đườ, Phường Tiên Cát, Thành phố Việt Trì, Tỉnh Phú Thọ, Việt Nam</v>
      </c>
      <c r="E18" s="19">
        <v>4159313916</v>
      </c>
      <c r="F18" s="550"/>
      <c r="G18" s="686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671">
        <v>10</v>
      </c>
      <c r="V18" s="671">
        <v>15</v>
      </c>
      <c r="W18" s="671"/>
      <c r="X18" s="671"/>
      <c r="Y18" s="672"/>
      <c r="Z18" s="672"/>
      <c r="AA18" s="672"/>
      <c r="AB18" s="672"/>
      <c r="AC18" s="672">
        <v>15</v>
      </c>
      <c r="AD18" s="672"/>
      <c r="AE18" s="551"/>
      <c r="AF18" s="551"/>
      <c r="AG18" s="551"/>
      <c r="AH18" s="553"/>
      <c r="AI18" s="552"/>
      <c r="AJ18" s="609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65" s="401" customFormat="1" ht="18" customHeight="1" x14ac:dyDescent="0.25">
      <c r="A19" s="543">
        <v>45356</v>
      </c>
      <c r="B19" s="637">
        <v>6264</v>
      </c>
      <c r="C19" s="19" t="s">
        <v>17078</v>
      </c>
      <c r="D19" s="353" t="str">
        <f>IFERROR(VLOOKUP($C19,'[2]Mã KH'!$A$3:$E$4001,3,0)," ")</f>
        <v>Tầng 2, Trung tâm thương mại Vincom Việt Trì Plaza, số 2 đườ, Phường Tiên Cát, Thành phố Việt Trì, Tỉnh Phú Thọ, Việt Nam</v>
      </c>
      <c r="E19" s="19">
        <v>4159319512</v>
      </c>
      <c r="F19" s="550"/>
      <c r="G19" s="686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671">
        <v>10</v>
      </c>
      <c r="W19" s="671"/>
      <c r="X19" s="671"/>
      <c r="Y19" s="672"/>
      <c r="Z19" s="672"/>
      <c r="AA19" s="672"/>
      <c r="AB19" s="672"/>
      <c r="AC19" s="672">
        <v>10</v>
      </c>
      <c r="AD19" s="672">
        <v>10</v>
      </c>
      <c r="AE19" s="551"/>
      <c r="AF19" s="551"/>
      <c r="AG19" s="551"/>
      <c r="AH19" s="553"/>
      <c r="AI19" s="552"/>
      <c r="AJ19" s="609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65" s="401" customFormat="1" ht="18" customHeight="1" x14ac:dyDescent="0.25">
      <c r="A20" s="543">
        <v>45356</v>
      </c>
      <c r="B20" s="648">
        <v>6117</v>
      </c>
      <c r="C20" s="19" t="s">
        <v>17078</v>
      </c>
      <c r="D20" s="353" t="str">
        <f>IFERROR(VLOOKUP($C20,'[2]Mã KH'!$A$3:$E$4001,3,0)," ")</f>
        <v>Tầng 2, Trung tâm thương mại Vincom Việt Trì Plaza, số 2 đườ, Phường Tiên Cát, Thành phố Việt Trì, Tỉnh Phú Thọ, Việt Nam</v>
      </c>
      <c r="E20" s="19">
        <v>4159608318</v>
      </c>
      <c r="F20" s="550"/>
      <c r="G20" s="686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671">
        <v>20</v>
      </c>
      <c r="V20" s="550"/>
      <c r="W20" s="550"/>
      <c r="X20" s="550"/>
      <c r="Y20" s="551"/>
      <c r="Z20" s="551"/>
      <c r="AA20" s="551"/>
      <c r="AB20" s="551"/>
      <c r="AC20" s="551"/>
      <c r="AD20" s="551"/>
      <c r="AE20" s="551"/>
      <c r="AF20" s="551"/>
      <c r="AG20" s="551"/>
      <c r="AH20" s="553"/>
      <c r="AI20" s="552"/>
      <c r="AJ20" s="669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65" s="401" customFormat="1" ht="18" customHeight="1" x14ac:dyDescent="0.25">
      <c r="A21" s="543">
        <v>45356</v>
      </c>
      <c r="B21" s="637">
        <v>3343</v>
      </c>
      <c r="C21" s="19" t="s">
        <v>17078</v>
      </c>
      <c r="D21" s="353" t="str">
        <f>IFERROR(VLOOKUP($C21,'[2]Mã KH'!$A$3:$E$4001,3,0)," ")</f>
        <v>Tầng 2, Trung tâm thương mại Vincom Việt Trì Plaza, số 2 đườ, Phường Tiên Cát, Thành phố Việt Trì, Tỉnh Phú Thọ, Việt Nam</v>
      </c>
      <c r="E21" s="19">
        <v>4159254036</v>
      </c>
      <c r="F21" s="550"/>
      <c r="G21" s="686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671">
        <v>15</v>
      </c>
      <c r="V21" s="671"/>
      <c r="W21" s="671"/>
      <c r="X21" s="671"/>
      <c r="Y21" s="672"/>
      <c r="Z21" s="672"/>
      <c r="AA21" s="672"/>
      <c r="AB21" s="672"/>
      <c r="AC21" s="672">
        <v>10</v>
      </c>
      <c r="AD21" s="551"/>
      <c r="AE21" s="551"/>
      <c r="AF21" s="551"/>
      <c r="AG21" s="551"/>
      <c r="AH21" s="553"/>
      <c r="AI21" s="552"/>
      <c r="AJ21" s="609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65" s="401" customFormat="1" ht="18" customHeight="1" x14ac:dyDescent="0.25">
      <c r="A22" s="543">
        <v>45356</v>
      </c>
      <c r="B22" s="637">
        <v>3343</v>
      </c>
      <c r="C22" s="19" t="s">
        <v>17078</v>
      </c>
      <c r="D22" s="353" t="str">
        <f>IFERROR(VLOOKUP($C22,'[2]Mã KH'!$A$3:$E$4001,3,0)," ")</f>
        <v>Tầng 2, Trung tâm thương mại Vincom Việt Trì Plaza, số 2 đườ, Phường Tiên Cát, Thành phố Việt Trì, Tỉnh Phú Thọ, Việt Nam</v>
      </c>
      <c r="E22" s="19" t="s">
        <v>17019</v>
      </c>
      <c r="F22" s="550"/>
      <c r="G22" s="686"/>
      <c r="H22" s="550"/>
      <c r="I22" s="550"/>
      <c r="J22" s="550"/>
      <c r="K22" s="550"/>
      <c r="L22" s="550">
        <v>5</v>
      </c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1"/>
      <c r="Z22" s="551"/>
      <c r="AA22" s="551"/>
      <c r="AB22" s="551"/>
      <c r="AC22" s="551"/>
      <c r="AD22" s="551"/>
      <c r="AE22" s="551"/>
      <c r="AF22" s="551"/>
      <c r="AG22" s="551"/>
      <c r="AH22" s="553"/>
      <c r="AI22" s="552"/>
      <c r="AJ22" s="669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65" s="401" customFormat="1" ht="18" customHeight="1" x14ac:dyDescent="0.25">
      <c r="A23" s="543">
        <v>45356</v>
      </c>
      <c r="B23" s="637">
        <v>3435</v>
      </c>
      <c r="C23" s="19" t="s">
        <v>17078</v>
      </c>
      <c r="D23" s="353" t="str">
        <f>IFERROR(VLOOKUP($C23,'[2]Mã KH'!$A$3:$E$4001,3,0)," ")</f>
        <v>Tầng 2, Trung tâm thương mại Vincom Việt Trì Plaza, số 2 đườ, Phường Tiên Cát, Thành phố Việt Trì, Tỉnh Phú Thọ, Việt Nam</v>
      </c>
      <c r="E23" s="19">
        <v>4159312548</v>
      </c>
      <c r="F23" s="550"/>
      <c r="G23" s="686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1"/>
      <c r="Z23" s="551"/>
      <c r="AA23" s="551"/>
      <c r="AB23" s="551"/>
      <c r="AC23" s="672">
        <v>6</v>
      </c>
      <c r="AD23" s="672">
        <v>15</v>
      </c>
      <c r="AE23" s="672"/>
      <c r="AF23" s="672">
        <v>7</v>
      </c>
      <c r="AG23" s="672"/>
      <c r="AH23" s="669">
        <v>5</v>
      </c>
      <c r="AI23" s="552"/>
      <c r="AJ23" s="61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</row>
    <row r="24" spans="1:65" s="401" customFormat="1" ht="18" customHeight="1" x14ac:dyDescent="0.25">
      <c r="A24" s="543">
        <v>45356</v>
      </c>
      <c r="B24" s="549">
        <v>6045</v>
      </c>
      <c r="C24" s="19" t="s">
        <v>17078</v>
      </c>
      <c r="D24" s="353" t="str">
        <f>IFERROR(VLOOKUP($C24,'[2]Mã KH'!$A$3:$E$4001,3,0)," ")</f>
        <v>Tầng 2, Trung tâm thương mại Vincom Việt Trì Plaza, số 2 đườ, Phường Tiên Cát, Thành phố Việt Trì, Tỉnh Phú Thọ, Việt Nam</v>
      </c>
      <c r="E24" s="19">
        <v>4159271790</v>
      </c>
      <c r="F24" s="550"/>
      <c r="G24" s="686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671">
        <v>12</v>
      </c>
      <c r="V24" s="671"/>
      <c r="W24" s="671"/>
      <c r="X24" s="671"/>
      <c r="Y24" s="672"/>
      <c r="Z24" s="672"/>
      <c r="AA24" s="672"/>
      <c r="AB24" s="672"/>
      <c r="AC24" s="672"/>
      <c r="AD24" s="672"/>
      <c r="AE24" s="672"/>
      <c r="AF24" s="672">
        <v>6</v>
      </c>
      <c r="AG24" s="672"/>
      <c r="AH24" s="553"/>
      <c r="AI24" s="552"/>
      <c r="AJ24" s="61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</row>
    <row r="25" spans="1:65" s="401" customFormat="1" ht="18" customHeight="1" x14ac:dyDescent="0.25">
      <c r="A25" s="543">
        <v>45356</v>
      </c>
      <c r="B25" s="637">
        <v>5210</v>
      </c>
      <c r="C25" s="19" t="s">
        <v>17079</v>
      </c>
      <c r="D25" s="353" t="str">
        <f>IFERROR(VLOOKUP($C25,'[2]Mã KH'!$A$3:$E$4001,3,0)," ")</f>
        <v>Tầng 2, khu TTTM Vincom Plaza Hạ Long, Khu vực Cột đồng hồ, Phường Bạch Đằng, Thành phố Hạ Long, Tỉnh Quảng Ninh, Việt Nam</v>
      </c>
      <c r="E25" s="19">
        <v>4159321668</v>
      </c>
      <c r="F25" s="550"/>
      <c r="G25" s="686"/>
      <c r="H25" s="550"/>
      <c r="I25" s="550"/>
      <c r="J25" s="550"/>
      <c r="K25" s="550"/>
      <c r="L25" s="550"/>
      <c r="M25" s="550"/>
      <c r="N25" s="550"/>
      <c r="O25" s="550"/>
      <c r="P25" s="550"/>
      <c r="Q25" s="550"/>
      <c r="R25" s="550"/>
      <c r="S25" s="550"/>
      <c r="T25" s="550"/>
      <c r="U25" s="550"/>
      <c r="V25" s="671">
        <v>25</v>
      </c>
      <c r="W25" s="671"/>
      <c r="X25" s="671"/>
      <c r="Y25" s="672"/>
      <c r="Z25" s="672"/>
      <c r="AA25" s="672"/>
      <c r="AB25" s="672"/>
      <c r="AC25" s="672"/>
      <c r="AD25" s="672">
        <v>5</v>
      </c>
      <c r="AE25" s="551"/>
      <c r="AF25" s="551"/>
      <c r="AG25" s="551"/>
      <c r="AH25" s="553"/>
      <c r="AI25" s="552"/>
      <c r="AJ25" s="609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</row>
    <row r="26" spans="1:65" s="401" customFormat="1" ht="18" customHeight="1" x14ac:dyDescent="0.25">
      <c r="A26" s="543">
        <v>45356</v>
      </c>
      <c r="B26" s="637">
        <v>4456</v>
      </c>
      <c r="C26" s="19" t="s">
        <v>17079</v>
      </c>
      <c r="D26" s="353" t="str">
        <f>IFERROR(VLOOKUP($C26,'[2]Mã KH'!$A$3:$E$4001,3,0)," ")</f>
        <v>Tầng 2, khu TTTM Vincom Plaza Hạ Long, Khu vực Cột đồng hồ, Phường Bạch Đằng, Thành phố Hạ Long, Tỉnh Quảng Ninh, Việt Nam</v>
      </c>
      <c r="E26" s="19">
        <v>4159244922</v>
      </c>
      <c r="F26" s="550"/>
      <c r="G26" s="686"/>
      <c r="H26" s="550"/>
      <c r="I26" s="550"/>
      <c r="J26" s="550"/>
      <c r="K26" s="550"/>
      <c r="L26" s="550"/>
      <c r="M26" s="550"/>
      <c r="N26" s="550"/>
      <c r="O26" s="550"/>
      <c r="P26" s="550"/>
      <c r="Q26" s="550"/>
      <c r="R26" s="550"/>
      <c r="S26" s="550"/>
      <c r="T26" s="550"/>
      <c r="U26" s="671">
        <v>10</v>
      </c>
      <c r="V26" s="671">
        <v>15</v>
      </c>
      <c r="W26" s="671"/>
      <c r="X26" s="671"/>
      <c r="Y26" s="672"/>
      <c r="Z26" s="672"/>
      <c r="AA26" s="672"/>
      <c r="AB26" s="672"/>
      <c r="AC26" s="672">
        <v>10</v>
      </c>
      <c r="AD26" s="672">
        <v>5</v>
      </c>
      <c r="AE26" s="551"/>
      <c r="AF26" s="551"/>
      <c r="AG26" s="551"/>
      <c r="AH26" s="553"/>
      <c r="AI26" s="552"/>
      <c r="AJ26" s="609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</row>
    <row r="27" spans="1:65" s="168" customFormat="1" ht="18" customHeight="1" x14ac:dyDescent="0.25">
      <c r="A27" s="662">
        <v>45356</v>
      </c>
      <c r="B27" s="674" t="s">
        <v>17080</v>
      </c>
      <c r="C27" s="14" t="s">
        <v>17079</v>
      </c>
      <c r="D27" s="161" t="str">
        <f>IFERROR(VLOOKUP($C27,'[2]Mã KH'!$A$3:$E$4001,3,0)," ")</f>
        <v>Tầng 2, khu TTTM Vincom Plaza Hạ Long, Khu vực Cột đồng hồ, Phường Bạch Đằng, Thành phố Hạ Long, Tỉnh Quảng Ninh, Việt Nam</v>
      </c>
      <c r="E27" s="14">
        <v>4159336329</v>
      </c>
      <c r="F27" s="671"/>
      <c r="G27" s="687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>
        <v>5</v>
      </c>
      <c r="V27" s="671">
        <v>10</v>
      </c>
      <c r="W27" s="671"/>
      <c r="X27" s="671"/>
      <c r="Y27" s="672"/>
      <c r="Z27" s="672"/>
      <c r="AA27" s="672"/>
      <c r="AB27" s="672"/>
      <c r="AC27" s="672">
        <v>8</v>
      </c>
      <c r="AD27" s="672">
        <v>5</v>
      </c>
      <c r="AE27" s="672"/>
      <c r="AF27" s="672">
        <v>3</v>
      </c>
      <c r="AG27" s="672"/>
      <c r="AH27" s="669"/>
      <c r="AI27" s="673"/>
      <c r="AJ27" s="669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</row>
    <row r="28" spans="1:65" s="168" customFormat="1" ht="18" customHeight="1" x14ac:dyDescent="0.25">
      <c r="A28" s="662">
        <v>45356</v>
      </c>
      <c r="B28" s="674">
        <v>3967</v>
      </c>
      <c r="C28" s="14" t="s">
        <v>17079</v>
      </c>
      <c r="D28" s="161" t="str">
        <f>IFERROR(VLOOKUP($C28,'[2]Mã KH'!$A$3:$E$4001,3,0)," ")</f>
        <v>Tầng 2, khu TTTM Vincom Plaza Hạ Long, Khu vực Cột đồng hồ, Phường Bạch Đằng, Thành phố Hạ Long, Tỉnh Quảng Ninh, Việt Nam</v>
      </c>
      <c r="E28" s="14">
        <v>4159282956</v>
      </c>
      <c r="F28" s="671"/>
      <c r="G28" s="687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>
        <v>6</v>
      </c>
      <c r="V28" s="671">
        <v>3</v>
      </c>
      <c r="W28" s="671"/>
      <c r="X28" s="671"/>
      <c r="Y28" s="672"/>
      <c r="Z28" s="672"/>
      <c r="AA28" s="672"/>
      <c r="AB28" s="672"/>
      <c r="AC28" s="672">
        <v>6</v>
      </c>
      <c r="AD28" s="672">
        <v>3</v>
      </c>
      <c r="AE28" s="672"/>
      <c r="AF28" s="672"/>
      <c r="AG28" s="672"/>
      <c r="AH28" s="669"/>
      <c r="AI28" s="673"/>
      <c r="AJ28" s="669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</row>
    <row r="29" spans="1:65" s="168" customFormat="1" ht="18" customHeight="1" x14ac:dyDescent="0.25">
      <c r="A29" s="662">
        <v>45356</v>
      </c>
      <c r="B29" s="675">
        <v>3967</v>
      </c>
      <c r="C29" s="14" t="s">
        <v>17079</v>
      </c>
      <c r="D29" s="161" t="str">
        <f>IFERROR(VLOOKUP($C29,'[2]Mã KH'!$A$3:$E$4001,3,0)," ")</f>
        <v>Tầng 2, khu TTTM Vincom Plaza Hạ Long, Khu vực Cột đồng hồ, Phường Bạch Đằng, Thành phố Hạ Long, Tỉnh Quảng Ninh, Việt Nam</v>
      </c>
      <c r="E29" s="14">
        <v>4158919240</v>
      </c>
      <c r="F29" s="671"/>
      <c r="G29" s="687"/>
      <c r="H29" s="671"/>
      <c r="I29" s="671"/>
      <c r="J29" s="671"/>
      <c r="K29" s="671"/>
      <c r="L29" s="671"/>
      <c r="M29" s="671"/>
      <c r="N29" s="671"/>
      <c r="O29" s="671"/>
      <c r="P29" s="671"/>
      <c r="Q29" s="671"/>
      <c r="R29" s="671"/>
      <c r="S29" s="671"/>
      <c r="T29" s="671"/>
      <c r="U29" s="671"/>
      <c r="V29" s="671">
        <v>3</v>
      </c>
      <c r="W29" s="671"/>
      <c r="X29" s="671"/>
      <c r="Y29" s="672"/>
      <c r="Z29" s="672"/>
      <c r="AA29" s="672"/>
      <c r="AB29" s="672"/>
      <c r="AC29" s="672">
        <v>9</v>
      </c>
      <c r="AD29" s="672">
        <v>6</v>
      </c>
      <c r="AE29" s="672"/>
      <c r="AF29" s="672"/>
      <c r="AG29" s="672"/>
      <c r="AH29" s="669"/>
      <c r="AI29" s="673"/>
      <c r="AJ29" s="669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</row>
    <row r="30" spans="1:65" s="401" customFormat="1" ht="18" customHeight="1" x14ac:dyDescent="0.25">
      <c r="A30" s="543">
        <v>45356</v>
      </c>
      <c r="B30" s="637">
        <v>3314</v>
      </c>
      <c r="C30" s="19" t="s">
        <v>17079</v>
      </c>
      <c r="D30" s="353" t="str">
        <f>IFERROR(VLOOKUP($C30,'[2]Mã KH'!$A$3:$E$4001,3,0)," ")</f>
        <v>Tầng 2, khu TTTM Vincom Plaza Hạ Long, Khu vực Cột đồng hồ, Phường Bạch Đằng, Thành phố Hạ Long, Tỉnh Quảng Ninh, Việt Nam</v>
      </c>
      <c r="E30" s="19">
        <v>4159327035</v>
      </c>
      <c r="F30" s="550"/>
      <c r="G30" s="686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671">
        <v>20</v>
      </c>
      <c r="V30" s="550"/>
      <c r="W30" s="550"/>
      <c r="X30" s="550"/>
      <c r="Y30" s="551"/>
      <c r="Z30" s="551"/>
      <c r="AA30" s="551"/>
      <c r="AB30" s="551"/>
      <c r="AC30" s="551"/>
      <c r="AD30" s="551"/>
      <c r="AE30" s="551"/>
      <c r="AF30" s="551"/>
      <c r="AG30" s="551"/>
      <c r="AH30" s="553"/>
      <c r="AI30" s="552"/>
      <c r="AJ30" s="609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</row>
    <row r="31" spans="1:65" s="168" customFormat="1" ht="18" customHeight="1" x14ac:dyDescent="0.25">
      <c r="A31" s="662">
        <v>45356</v>
      </c>
      <c r="B31" s="674">
        <v>3715</v>
      </c>
      <c r="C31" s="14" t="s">
        <v>17079</v>
      </c>
      <c r="D31" s="161" t="str">
        <f>IFERROR(VLOOKUP($C31,'[2]Mã KH'!$A$3:$E$4001,3,0)," ")</f>
        <v>Tầng 2, khu TTTM Vincom Plaza Hạ Long, Khu vực Cột đồng hồ, Phường Bạch Đằng, Thành phố Hạ Long, Tỉnh Quảng Ninh, Việt Nam</v>
      </c>
      <c r="E31" s="14">
        <v>4159282955</v>
      </c>
      <c r="F31" s="671"/>
      <c r="G31" s="687"/>
      <c r="H31" s="671"/>
      <c r="I31" s="671"/>
      <c r="J31" s="671"/>
      <c r="K31" s="671"/>
      <c r="L31" s="671"/>
      <c r="M31" s="671"/>
      <c r="N31" s="671"/>
      <c r="O31" s="671"/>
      <c r="P31" s="671"/>
      <c r="Q31" s="671"/>
      <c r="R31" s="671"/>
      <c r="S31" s="671"/>
      <c r="T31" s="671"/>
      <c r="U31" s="671">
        <v>5</v>
      </c>
      <c r="V31" s="671">
        <v>10</v>
      </c>
      <c r="W31" s="671"/>
      <c r="X31" s="671"/>
      <c r="Y31" s="672"/>
      <c r="Z31" s="672"/>
      <c r="AA31" s="672"/>
      <c r="AB31" s="672"/>
      <c r="AC31" s="672">
        <v>10</v>
      </c>
      <c r="AD31" s="672">
        <v>5</v>
      </c>
      <c r="AE31" s="672"/>
      <c r="AF31" s="672"/>
      <c r="AG31" s="672"/>
      <c r="AH31" s="669">
        <v>3</v>
      </c>
      <c r="AI31" s="673"/>
      <c r="AJ31" s="669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</row>
    <row r="32" spans="1:65" s="168" customFormat="1" ht="18" customHeight="1" x14ac:dyDescent="0.25">
      <c r="A32" s="662">
        <v>45356</v>
      </c>
      <c r="B32" s="674">
        <v>6539</v>
      </c>
      <c r="C32" s="14" t="s">
        <v>17079</v>
      </c>
      <c r="D32" s="161" t="str">
        <f>IFERROR(VLOOKUP($C32,'[2]Mã KH'!$A$3:$E$4001,3,0)," ")</f>
        <v>Tầng 2, khu TTTM Vincom Plaza Hạ Long, Khu vực Cột đồng hồ, Phường Bạch Đằng, Thành phố Hạ Long, Tỉnh Quảng Ninh, Việt Nam</v>
      </c>
      <c r="E32" s="14">
        <v>4159313330</v>
      </c>
      <c r="F32" s="671"/>
      <c r="G32" s="687"/>
      <c r="H32" s="671"/>
      <c r="I32" s="671"/>
      <c r="J32" s="671"/>
      <c r="K32" s="671"/>
      <c r="L32" s="671">
        <v>10</v>
      </c>
      <c r="M32" s="671"/>
      <c r="N32" s="671"/>
      <c r="O32" s="671"/>
      <c r="P32" s="671"/>
      <c r="Q32" s="671"/>
      <c r="R32" s="671"/>
      <c r="S32" s="671"/>
      <c r="T32" s="671"/>
      <c r="U32" s="671"/>
      <c r="V32" s="671">
        <v>10</v>
      </c>
      <c r="W32" s="671"/>
      <c r="X32" s="671"/>
      <c r="Y32" s="672"/>
      <c r="Z32" s="672"/>
      <c r="AA32" s="672"/>
      <c r="AB32" s="672"/>
      <c r="AC32" s="672"/>
      <c r="AD32" s="672">
        <v>10</v>
      </c>
      <c r="AE32" s="672"/>
      <c r="AF32" s="672"/>
      <c r="AG32" s="672"/>
      <c r="AH32" s="669"/>
      <c r="AI32" s="673"/>
      <c r="AJ32" s="669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</row>
    <row r="33" spans="1:65" s="401" customFormat="1" ht="18" customHeight="1" x14ac:dyDescent="0.25">
      <c r="A33" s="543">
        <v>45356</v>
      </c>
      <c r="B33" s="549">
        <v>6539</v>
      </c>
      <c r="C33" s="19" t="s">
        <v>17079</v>
      </c>
      <c r="D33" s="353" t="str">
        <f>IFERROR(VLOOKUP($C33,'[2]Mã KH'!$A$3:$E$4001,3,0)," ")</f>
        <v>Tầng 2, khu TTTM Vincom Plaza Hạ Long, Khu vực Cột đồng hồ, Phường Bạch Đằng, Thành phố Hạ Long, Tỉnh Quảng Ninh, Việt Nam</v>
      </c>
      <c r="E33" s="19">
        <v>4159394350</v>
      </c>
      <c r="F33" s="550"/>
      <c r="G33" s="686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671">
        <v>10</v>
      </c>
      <c r="W33" s="671"/>
      <c r="X33" s="671"/>
      <c r="Y33" s="672"/>
      <c r="Z33" s="672"/>
      <c r="AA33" s="672"/>
      <c r="AB33" s="672"/>
      <c r="AC33" s="672">
        <v>5</v>
      </c>
      <c r="AD33" s="672">
        <v>5</v>
      </c>
      <c r="AE33" s="672"/>
      <c r="AF33" s="672"/>
      <c r="AG33" s="551"/>
      <c r="AH33" s="553"/>
      <c r="AI33" s="552"/>
      <c r="AJ33" s="61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</row>
    <row r="34" spans="1:65" s="401" customFormat="1" ht="18" customHeight="1" x14ac:dyDescent="0.25">
      <c r="A34" s="543">
        <v>45356</v>
      </c>
      <c r="B34" s="549">
        <v>6539</v>
      </c>
      <c r="C34" s="19" t="s">
        <v>17079</v>
      </c>
      <c r="D34" s="353" t="str">
        <f>IFERROR(VLOOKUP($C34,'[2]Mã KH'!$A$3:$E$4001,3,0)," ")</f>
        <v>Tầng 2, khu TTTM Vincom Plaza Hạ Long, Khu vực Cột đồng hồ, Phường Bạch Đằng, Thành phố Hạ Long, Tỉnh Quảng Ninh, Việt Nam</v>
      </c>
      <c r="E34" s="19" t="s">
        <v>17019</v>
      </c>
      <c r="F34" s="550"/>
      <c r="G34" s="686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>
        <v>10</v>
      </c>
      <c r="V34" s="550"/>
      <c r="W34" s="550"/>
      <c r="X34" s="550"/>
      <c r="Y34" s="551"/>
      <c r="Z34" s="551"/>
      <c r="AA34" s="551"/>
      <c r="AB34" s="551"/>
      <c r="AC34" s="551"/>
      <c r="AD34" s="551"/>
      <c r="AE34" s="551"/>
      <c r="AF34" s="551"/>
      <c r="AG34" s="551"/>
      <c r="AH34" s="553"/>
      <c r="AI34" s="552"/>
      <c r="AJ34" s="669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</row>
    <row r="35" spans="1:65" s="401" customFormat="1" ht="18" customHeight="1" x14ac:dyDescent="0.25">
      <c r="A35" s="543">
        <v>45356</v>
      </c>
      <c r="B35" s="637">
        <v>4518</v>
      </c>
      <c r="C35" s="19" t="s">
        <v>17079</v>
      </c>
      <c r="D35" s="353" t="str">
        <f>IFERROR(VLOOKUP($C35,'[2]Mã KH'!$A$3:$E$4001,3,0)," ")</f>
        <v>Tầng 2, khu TTTM Vincom Plaza Hạ Long, Khu vực Cột đồng hồ, Phường Bạch Đằng, Thành phố Hạ Long, Tỉnh Quảng Ninh, Việt Nam</v>
      </c>
      <c r="E35" s="19">
        <v>4159282959</v>
      </c>
      <c r="F35" s="550"/>
      <c r="G35" s="686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671">
        <v>5</v>
      </c>
      <c r="V35" s="671">
        <v>15</v>
      </c>
      <c r="W35" s="671"/>
      <c r="X35" s="671"/>
      <c r="Y35" s="551"/>
      <c r="Z35" s="551"/>
      <c r="AA35" s="551"/>
      <c r="AB35" s="551"/>
      <c r="AC35" s="551"/>
      <c r="AD35" s="551"/>
      <c r="AE35" s="551"/>
      <c r="AF35" s="551"/>
      <c r="AG35" s="551"/>
      <c r="AH35" s="553"/>
      <c r="AI35" s="552"/>
      <c r="AJ35" s="61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</row>
    <row r="36" spans="1:65" s="401" customFormat="1" ht="18" customHeight="1" x14ac:dyDescent="0.25">
      <c r="A36" s="543">
        <v>45356</v>
      </c>
      <c r="B36" s="549">
        <v>4518</v>
      </c>
      <c r="C36" s="19" t="s">
        <v>17079</v>
      </c>
      <c r="D36" s="353" t="str">
        <f>IFERROR(VLOOKUP($C36,'[2]Mã KH'!$A$3:$E$4001,3,0)," ")</f>
        <v>Tầng 2, khu TTTM Vincom Plaza Hạ Long, Khu vực Cột đồng hồ, Phường Bạch Đằng, Thành phố Hạ Long, Tỉnh Quảng Ninh, Việt Nam</v>
      </c>
      <c r="E36" s="19">
        <v>4158918149</v>
      </c>
      <c r="F36" s="550"/>
      <c r="G36" s="686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>
        <v>5</v>
      </c>
      <c r="V36" s="550"/>
      <c r="W36" s="550"/>
      <c r="X36" s="550"/>
      <c r="Y36" s="551"/>
      <c r="Z36" s="551"/>
      <c r="AA36" s="551"/>
      <c r="AB36" s="551"/>
      <c r="AC36" s="551"/>
      <c r="AD36" s="551"/>
      <c r="AE36" s="551"/>
      <c r="AF36" s="551"/>
      <c r="AG36" s="551"/>
      <c r="AH36" s="553"/>
      <c r="AI36" s="552"/>
      <c r="AJ36" s="61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</row>
    <row r="37" spans="1:65" s="401" customFormat="1" ht="18" customHeight="1" x14ac:dyDescent="0.25">
      <c r="A37" s="543">
        <v>45356</v>
      </c>
      <c r="B37" s="549">
        <v>4518</v>
      </c>
      <c r="C37" s="19" t="s">
        <v>17079</v>
      </c>
      <c r="D37" s="353" t="str">
        <f>IFERROR(VLOOKUP($C37,'[2]Mã KH'!$A$3:$E$4001,3,0)," ")</f>
        <v>Tầng 2, khu TTTM Vincom Plaza Hạ Long, Khu vực Cột đồng hồ, Phường Bạch Đằng, Thành phố Hạ Long, Tỉnh Quảng Ninh, Việt Nam</v>
      </c>
      <c r="E37" s="19" t="s">
        <v>17019</v>
      </c>
      <c r="F37" s="550"/>
      <c r="G37" s="686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1"/>
      <c r="Z37" s="551"/>
      <c r="AA37" s="551"/>
      <c r="AB37" s="551"/>
      <c r="AC37" s="551">
        <v>10</v>
      </c>
      <c r="AD37" s="551"/>
      <c r="AE37" s="551"/>
      <c r="AF37" s="551"/>
      <c r="AG37" s="551"/>
      <c r="AH37" s="553"/>
      <c r="AI37" s="552"/>
      <c r="AJ37" s="669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</row>
    <row r="38" spans="1:65" s="401" customFormat="1" ht="18" customHeight="1" x14ac:dyDescent="0.25">
      <c r="A38" s="543">
        <v>45356</v>
      </c>
      <c r="B38" s="637">
        <v>5543</v>
      </c>
      <c r="C38" s="19" t="s">
        <v>17079</v>
      </c>
      <c r="D38" s="353" t="str">
        <f>IFERROR(VLOOKUP($C38,'[2]Mã KH'!$A$3:$E$4001,3,0)," ")</f>
        <v>Tầng 2, khu TTTM Vincom Plaza Hạ Long, Khu vực Cột đồng hồ, Phường Bạch Đằng, Thành phố Hạ Long, Tỉnh Quảng Ninh, Việt Nam</v>
      </c>
      <c r="E38" s="19">
        <v>4158918153</v>
      </c>
      <c r="F38" s="550"/>
      <c r="G38" s="686"/>
      <c r="H38" s="550"/>
      <c r="I38" s="550"/>
      <c r="J38" s="550"/>
      <c r="K38" s="550"/>
      <c r="L38" s="550"/>
      <c r="M38" s="550"/>
      <c r="N38" s="550"/>
      <c r="O38" s="550"/>
      <c r="P38" s="550"/>
      <c r="Q38" s="550"/>
      <c r="R38" s="550"/>
      <c r="S38" s="550"/>
      <c r="T38" s="550"/>
      <c r="U38" s="550">
        <v>20</v>
      </c>
      <c r="V38" s="550">
        <v>6</v>
      </c>
      <c r="W38" s="550"/>
      <c r="X38" s="550"/>
      <c r="Y38" s="551"/>
      <c r="Z38" s="551"/>
      <c r="AA38" s="551"/>
      <c r="AB38" s="551"/>
      <c r="AC38" s="551">
        <v>6</v>
      </c>
      <c r="AD38" s="551"/>
      <c r="AE38" s="551"/>
      <c r="AF38" s="551">
        <v>5</v>
      </c>
      <c r="AG38" s="551"/>
      <c r="AH38" s="553"/>
      <c r="AI38" s="552"/>
      <c r="AJ38" s="61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</row>
    <row r="39" spans="1:65" s="401" customFormat="1" ht="18" customHeight="1" x14ac:dyDescent="0.25">
      <c r="A39" s="543">
        <v>45356</v>
      </c>
      <c r="B39" s="549">
        <v>5543</v>
      </c>
      <c r="C39" s="19" t="s">
        <v>17079</v>
      </c>
      <c r="D39" s="353" t="str">
        <f>IFERROR(VLOOKUP($C39,'[2]Mã KH'!$A$3:$E$4001,3,0)," ")</f>
        <v>Tầng 2, khu TTTM Vincom Plaza Hạ Long, Khu vực Cột đồng hồ, Phường Bạch Đằng, Thành phố Hạ Long, Tỉnh Quảng Ninh, Việt Nam</v>
      </c>
      <c r="E39" s="19">
        <v>4159063526</v>
      </c>
      <c r="F39" s="550"/>
      <c r="G39" s="686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0"/>
      <c r="U39" s="550"/>
      <c r="V39" s="550">
        <v>6</v>
      </c>
      <c r="W39" s="550"/>
      <c r="X39" s="550"/>
      <c r="Y39" s="551"/>
      <c r="Z39" s="551"/>
      <c r="AA39" s="551"/>
      <c r="AB39" s="551"/>
      <c r="AC39" s="551"/>
      <c r="AD39" s="551"/>
      <c r="AE39" s="551"/>
      <c r="AF39" s="551"/>
      <c r="AG39" s="551"/>
      <c r="AH39" s="553"/>
      <c r="AI39" s="552"/>
      <c r="AJ39" s="61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</row>
    <row r="40" spans="1:65" s="401" customFormat="1" ht="18" customHeight="1" x14ac:dyDescent="0.25">
      <c r="A40" s="543">
        <v>45356</v>
      </c>
      <c r="B40" s="637">
        <v>6805</v>
      </c>
      <c r="C40" s="19" t="s">
        <v>17079</v>
      </c>
      <c r="D40" s="353" t="str">
        <f>IFERROR(VLOOKUP($C40,'[2]Mã KH'!$A$3:$E$4001,3,0)," ")</f>
        <v>Tầng 2, khu TTTM Vincom Plaza Hạ Long, Khu vực Cột đồng hồ, Phường Bạch Đằng, Thành phố Hạ Long, Tỉnh Quảng Ninh, Việt Nam</v>
      </c>
      <c r="E40" s="19">
        <v>4159282962</v>
      </c>
      <c r="F40" s="550"/>
      <c r="G40" s="686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671"/>
      <c r="V40" s="671">
        <v>10</v>
      </c>
      <c r="W40" s="671"/>
      <c r="X40" s="671"/>
      <c r="Y40" s="672"/>
      <c r="Z40" s="672"/>
      <c r="AA40" s="672"/>
      <c r="AB40" s="672"/>
      <c r="AC40" s="672"/>
      <c r="AD40" s="672"/>
      <c r="AE40" s="672"/>
      <c r="AF40" s="672"/>
      <c r="AG40" s="672"/>
      <c r="AH40" s="553"/>
      <c r="AI40" s="552"/>
      <c r="AJ40" s="61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</row>
    <row r="41" spans="1:65" s="401" customFormat="1" ht="18" customHeight="1" x14ac:dyDescent="0.25">
      <c r="A41" s="543">
        <v>45356</v>
      </c>
      <c r="B41" s="637">
        <v>6805</v>
      </c>
      <c r="C41" s="19" t="s">
        <v>17079</v>
      </c>
      <c r="D41" s="353" t="str">
        <f>IFERROR(VLOOKUP($C41,'[2]Mã KH'!$A$3:$E$4001,3,0)," ")</f>
        <v>Tầng 2, khu TTTM Vincom Plaza Hạ Long, Khu vực Cột đồng hồ, Phường Bạch Đằng, Thành phố Hạ Long, Tỉnh Quảng Ninh, Việt Nam</v>
      </c>
      <c r="E41" s="19">
        <v>4159386653</v>
      </c>
      <c r="F41" s="550"/>
      <c r="G41" s="686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671">
        <v>5</v>
      </c>
      <c r="V41" s="671"/>
      <c r="W41" s="671"/>
      <c r="X41" s="671"/>
      <c r="Y41" s="672"/>
      <c r="Z41" s="672"/>
      <c r="AA41" s="672"/>
      <c r="AB41" s="672"/>
      <c r="AC41" s="672">
        <v>10</v>
      </c>
      <c r="AD41" s="672">
        <v>5</v>
      </c>
      <c r="AE41" s="672"/>
      <c r="AF41" s="672">
        <v>5</v>
      </c>
      <c r="AG41" s="672"/>
      <c r="AH41" s="553"/>
      <c r="AI41" s="552"/>
      <c r="AJ41" s="669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</row>
    <row r="42" spans="1:65" s="401" customFormat="1" ht="18" customHeight="1" x14ac:dyDescent="0.25">
      <c r="A42" s="543">
        <v>45356</v>
      </c>
      <c r="B42" s="636">
        <v>4358</v>
      </c>
      <c r="C42" s="19" t="s">
        <v>17079</v>
      </c>
      <c r="D42" s="353" t="str">
        <f>IFERROR(VLOOKUP($C42,'[2]Mã KH'!$A$3:$E$4001,3,0)," ")</f>
        <v>Tầng 2, khu TTTM Vincom Plaza Hạ Long, Khu vực Cột đồng hồ, Phường Bạch Đằng, Thành phố Hạ Long, Tỉnh Quảng Ninh, Việt Nam</v>
      </c>
      <c r="E42" s="19">
        <v>4159282958</v>
      </c>
      <c r="F42" s="550"/>
      <c r="G42" s="686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671">
        <v>15</v>
      </c>
      <c r="V42" s="671">
        <v>10</v>
      </c>
      <c r="W42" s="671"/>
      <c r="X42" s="671"/>
      <c r="Y42" s="672"/>
      <c r="Z42" s="672"/>
      <c r="AA42" s="672"/>
      <c r="AB42" s="672"/>
      <c r="AC42" s="672"/>
      <c r="AD42" s="672"/>
      <c r="AE42" s="672"/>
      <c r="AF42" s="672"/>
      <c r="AG42" s="672"/>
      <c r="AH42" s="669">
        <v>5</v>
      </c>
      <c r="AI42" s="673"/>
      <c r="AJ42" s="61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</row>
    <row r="43" spans="1:65" s="168" customFormat="1" ht="18" customHeight="1" x14ac:dyDescent="0.25">
      <c r="A43" s="662">
        <v>45356</v>
      </c>
      <c r="B43" s="675">
        <v>4333</v>
      </c>
      <c r="C43" s="14" t="s">
        <v>17079</v>
      </c>
      <c r="D43" s="161" t="str">
        <f>IFERROR(VLOOKUP($C43,'[2]Mã KH'!$A$3:$E$4001,3,0)," ")</f>
        <v>Tầng 2, khu TTTM Vincom Plaza Hạ Long, Khu vực Cột đồng hồ, Phường Bạch Đằng, Thành phố Hạ Long, Tỉnh Quảng Ninh, Việt Nam</v>
      </c>
      <c r="E43" s="14">
        <v>4159282957</v>
      </c>
      <c r="F43" s="671"/>
      <c r="G43" s="687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1"/>
      <c r="T43" s="671"/>
      <c r="U43" s="671">
        <v>5</v>
      </c>
      <c r="V43" s="671">
        <v>5</v>
      </c>
      <c r="W43" s="671"/>
      <c r="X43" s="671"/>
      <c r="Y43" s="672"/>
      <c r="Z43" s="672"/>
      <c r="AA43" s="672"/>
      <c r="AB43" s="672"/>
      <c r="AC43" s="672"/>
      <c r="AD43" s="672">
        <v>3</v>
      </c>
      <c r="AE43" s="672"/>
      <c r="AF43" s="672">
        <v>3</v>
      </c>
      <c r="AG43" s="672"/>
      <c r="AH43" s="670"/>
      <c r="AI43" s="673"/>
      <c r="AJ43" s="670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</row>
    <row r="44" spans="1:65" s="401" customFormat="1" ht="18" customHeight="1" x14ac:dyDescent="0.25">
      <c r="A44" s="543">
        <v>45356</v>
      </c>
      <c r="B44" s="636">
        <v>4842</v>
      </c>
      <c r="C44" s="19" t="s">
        <v>17079</v>
      </c>
      <c r="D44" s="353" t="str">
        <f>IFERROR(VLOOKUP($C44,'[2]Mã KH'!$A$3:$E$4001,3,0)," ")</f>
        <v>Tầng 2, khu TTTM Vincom Plaza Hạ Long, Khu vực Cột đồng hồ, Phường Bạch Đằng, Thành phố Hạ Long, Tỉnh Quảng Ninh, Việt Nam</v>
      </c>
      <c r="E44" s="19">
        <v>4159282960</v>
      </c>
      <c r="F44" s="550"/>
      <c r="G44" s="686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671">
        <v>10</v>
      </c>
      <c r="W44" s="671"/>
      <c r="X44" s="671"/>
      <c r="Y44" s="672"/>
      <c r="Z44" s="672"/>
      <c r="AA44" s="672"/>
      <c r="AB44" s="672"/>
      <c r="AC44" s="672"/>
      <c r="AD44" s="672">
        <v>10</v>
      </c>
      <c r="AE44" s="672"/>
      <c r="AF44" s="672">
        <v>10</v>
      </c>
      <c r="AG44" s="551"/>
      <c r="AH44" s="553"/>
      <c r="AI44" s="552"/>
      <c r="AJ44" s="61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</row>
    <row r="45" spans="1:65" s="401" customFormat="1" ht="18" customHeight="1" x14ac:dyDescent="0.25">
      <c r="A45" s="543">
        <v>45356</v>
      </c>
      <c r="B45" s="549">
        <v>5821</v>
      </c>
      <c r="C45" s="19" t="s">
        <v>17079</v>
      </c>
      <c r="D45" s="353" t="str">
        <f>IFERROR(VLOOKUP($C45,'[2]Mã KH'!$A$3:$E$4001,3,0)," ")</f>
        <v>Tầng 2, khu TTTM Vincom Plaza Hạ Long, Khu vực Cột đồng hồ, Phường Bạch Đằng, Thành phố Hạ Long, Tỉnh Quảng Ninh, Việt Nam</v>
      </c>
      <c r="E45" s="19">
        <v>4159282691</v>
      </c>
      <c r="F45" s="550"/>
      <c r="G45" s="686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671">
        <v>10</v>
      </c>
      <c r="V45" s="550"/>
      <c r="W45" s="550"/>
      <c r="X45" s="550"/>
      <c r="Y45" s="551"/>
      <c r="Z45" s="551"/>
      <c r="AA45" s="551"/>
      <c r="AB45" s="551"/>
      <c r="AC45" s="551"/>
      <c r="AD45" s="551"/>
      <c r="AE45" s="551"/>
      <c r="AF45" s="551"/>
      <c r="AG45" s="551"/>
      <c r="AH45" s="553"/>
      <c r="AI45" s="552"/>
      <c r="AJ45" s="61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</row>
    <row r="46" spans="1:65" s="401" customFormat="1" ht="18" customHeight="1" x14ac:dyDescent="0.25">
      <c r="A46" s="543">
        <v>45356</v>
      </c>
      <c r="B46" s="637">
        <v>5428</v>
      </c>
      <c r="C46" s="19" t="s">
        <v>17081</v>
      </c>
      <c r="D46" s="353" t="str">
        <f>IFERROR(VLOOKUP($C46,'[2]Mã KH'!$A$3:$E$4001,3,0)," ")</f>
        <v>545 Lê Lợi, Phường Hoàng Văn Thụ, Thành phố  Bắc Giang, Tỉnh Bắc Giang, Việt Nam</v>
      </c>
      <c r="E46" s="19">
        <v>4159177263</v>
      </c>
      <c r="F46" s="550"/>
      <c r="G46" s="686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671">
        <v>15</v>
      </c>
      <c r="V46" s="671">
        <v>15</v>
      </c>
      <c r="W46" s="671"/>
      <c r="X46" s="671"/>
      <c r="Y46" s="672"/>
      <c r="Z46" s="672"/>
      <c r="AA46" s="672"/>
      <c r="AB46" s="672"/>
      <c r="AC46" s="672">
        <v>10</v>
      </c>
      <c r="AD46" s="672">
        <v>10</v>
      </c>
      <c r="AE46" s="672"/>
      <c r="AF46" s="672">
        <v>5</v>
      </c>
      <c r="AG46" s="551"/>
      <c r="AH46" s="553"/>
      <c r="AI46" s="552"/>
      <c r="AJ46" s="609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</row>
    <row r="47" spans="1:65" s="401" customFormat="1" ht="18" customHeight="1" x14ac:dyDescent="0.25">
      <c r="A47" s="543">
        <v>45356</v>
      </c>
      <c r="B47" s="637">
        <v>4771</v>
      </c>
      <c r="C47" s="19" t="s">
        <v>17081</v>
      </c>
      <c r="D47" s="353" t="str">
        <f>IFERROR(VLOOKUP($C47,'[2]Mã KH'!$A$3:$E$4001,3,0)," ")</f>
        <v>545 Lê Lợi, Phường Hoàng Văn Thụ, Thành phố  Bắc Giang, Tỉnh Bắc Giang, Việt Nam</v>
      </c>
      <c r="E47" s="19">
        <v>4159205255</v>
      </c>
      <c r="F47" s="550"/>
      <c r="G47" s="686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671">
        <v>10</v>
      </c>
      <c r="V47" s="671"/>
      <c r="W47" s="671"/>
      <c r="X47" s="671"/>
      <c r="Y47" s="672"/>
      <c r="Z47" s="672"/>
      <c r="AA47" s="672"/>
      <c r="AB47" s="672"/>
      <c r="AC47" s="672">
        <v>5</v>
      </c>
      <c r="AD47" s="672">
        <v>5</v>
      </c>
      <c r="AE47" s="672"/>
      <c r="AF47" s="672"/>
      <c r="AG47" s="551"/>
      <c r="AH47" s="553"/>
      <c r="AI47" s="552"/>
      <c r="AJ47" s="609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</row>
    <row r="48" spans="1:65" s="401" customFormat="1" ht="18" customHeight="1" x14ac:dyDescent="0.25">
      <c r="A48" s="543">
        <v>45356</v>
      </c>
      <c r="B48" s="549">
        <v>4771</v>
      </c>
      <c r="C48" s="19" t="s">
        <v>17081</v>
      </c>
      <c r="D48" s="353" t="str">
        <f>IFERROR(VLOOKUP($C48,'[2]Mã KH'!$A$3:$E$4001,3,0)," ")</f>
        <v>545 Lê Lợi, Phường Hoàng Văn Thụ, Thành phố  Bắc Giang, Tỉnh Bắc Giang, Việt Nam</v>
      </c>
      <c r="E48" s="19">
        <v>4159399872</v>
      </c>
      <c r="F48" s="550"/>
      <c r="G48" s="686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671">
        <v>10</v>
      </c>
      <c r="V48" s="671"/>
      <c r="W48" s="671"/>
      <c r="X48" s="671"/>
      <c r="Y48" s="672"/>
      <c r="Z48" s="672"/>
      <c r="AA48" s="672"/>
      <c r="AB48" s="672"/>
      <c r="AC48" s="672"/>
      <c r="AD48" s="672"/>
      <c r="AE48" s="672"/>
      <c r="AF48" s="672"/>
      <c r="AG48" s="551"/>
      <c r="AH48" s="553"/>
      <c r="AI48" s="552"/>
      <c r="AJ48" s="669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</row>
    <row r="49" spans="1:65" s="401" customFormat="1" ht="18" customHeight="1" x14ac:dyDescent="0.25">
      <c r="A49" s="543">
        <v>45356</v>
      </c>
      <c r="B49" s="648">
        <v>5565</v>
      </c>
      <c r="C49" s="19" t="s">
        <v>17070</v>
      </c>
      <c r="D49" s="353" t="str">
        <f>IFERROR(VLOOKUP($C49,'[2]Mã KH'!$A$3:$E$4001,3,0)," ")</f>
        <v>khu trung tâm thương mại Vincom Lê Thánh Tông, Số 5 đường Lê, Phường Máy Tơ, Quận Ngô Quyền, Thành phố Hải Phòng, Việt Nam</v>
      </c>
      <c r="E49" s="19">
        <v>4159310507</v>
      </c>
      <c r="F49" s="550"/>
      <c r="G49" s="686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671">
        <v>10</v>
      </c>
      <c r="V49" s="671">
        <v>20</v>
      </c>
      <c r="W49" s="671"/>
      <c r="X49" s="671"/>
      <c r="Y49" s="672"/>
      <c r="Z49" s="672"/>
      <c r="AA49" s="672"/>
      <c r="AB49" s="672"/>
      <c r="AC49" s="672">
        <v>10</v>
      </c>
      <c r="AD49" s="672">
        <v>10</v>
      </c>
      <c r="AE49" s="672"/>
      <c r="AF49" s="672"/>
      <c r="AG49" s="551"/>
      <c r="AH49" s="553"/>
      <c r="AI49" s="552"/>
      <c r="AJ49" s="609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</row>
    <row r="50" spans="1:65" s="401" customFormat="1" ht="18" customHeight="1" x14ac:dyDescent="0.25">
      <c r="A50" s="543">
        <v>45356</v>
      </c>
      <c r="B50" s="637">
        <v>3763</v>
      </c>
      <c r="C50" s="19" t="s">
        <v>17070</v>
      </c>
      <c r="D50" s="353" t="str">
        <f>IFERROR(VLOOKUP($C50,'[2]Mã KH'!$A$3:$E$4001,3,0)," ")</f>
        <v>khu trung tâm thương mại Vincom Lê Thánh Tông, Số 5 đường Lê, Phường Máy Tơ, Quận Ngô Quyền, Thành phố Hải Phòng, Việt Nam</v>
      </c>
      <c r="E50" s="19">
        <v>4159243121</v>
      </c>
      <c r="F50" s="550"/>
      <c r="G50" s="686"/>
      <c r="H50" s="550"/>
      <c r="I50" s="550"/>
      <c r="J50" s="550"/>
      <c r="K50" s="550"/>
      <c r="L50" s="550"/>
      <c r="M50" s="550"/>
      <c r="N50" s="550"/>
      <c r="O50" s="550"/>
      <c r="P50" s="550"/>
      <c r="Q50" s="550"/>
      <c r="R50" s="550"/>
      <c r="S50" s="550"/>
      <c r="T50" s="550"/>
      <c r="U50" s="671">
        <v>10</v>
      </c>
      <c r="V50" s="671">
        <v>15</v>
      </c>
      <c r="W50" s="671"/>
      <c r="X50" s="671"/>
      <c r="Y50" s="672"/>
      <c r="Z50" s="672"/>
      <c r="AA50" s="672"/>
      <c r="AB50" s="672"/>
      <c r="AC50" s="672">
        <v>5</v>
      </c>
      <c r="AD50" s="672">
        <v>10</v>
      </c>
      <c r="AE50" s="672"/>
      <c r="AF50" s="672">
        <v>5</v>
      </c>
      <c r="AG50" s="672"/>
      <c r="AH50" s="669">
        <v>3</v>
      </c>
      <c r="AI50" s="673"/>
      <c r="AJ50" s="669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</row>
    <row r="51" spans="1:65" s="401" customFormat="1" ht="18" customHeight="1" x14ac:dyDescent="0.25">
      <c r="A51" s="543">
        <v>45356</v>
      </c>
      <c r="B51" s="637">
        <v>5522</v>
      </c>
      <c r="C51" s="19" t="s">
        <v>17070</v>
      </c>
      <c r="D51" s="353" t="str">
        <f>IFERROR(VLOOKUP($C51,'[2]Mã KH'!$A$3:$E$4001,3,0)," ")</f>
        <v>khu trung tâm thương mại Vincom Lê Thánh Tông, Số 5 đường Lê, Phường Máy Tơ, Quận Ngô Quyền, Thành phố Hải Phòng, Việt Nam</v>
      </c>
      <c r="E51" s="19">
        <v>4159254374</v>
      </c>
      <c r="F51" s="550"/>
      <c r="G51" s="686"/>
      <c r="H51" s="550"/>
      <c r="I51" s="550"/>
      <c r="J51" s="550"/>
      <c r="K51" s="550"/>
      <c r="L51" s="550"/>
      <c r="M51" s="550"/>
      <c r="N51" s="550"/>
      <c r="O51" s="550"/>
      <c r="P51" s="550"/>
      <c r="Q51" s="550"/>
      <c r="R51" s="550"/>
      <c r="S51" s="550"/>
      <c r="T51" s="550"/>
      <c r="U51" s="671">
        <v>15</v>
      </c>
      <c r="V51" s="671">
        <v>20</v>
      </c>
      <c r="W51" s="671"/>
      <c r="X51" s="671"/>
      <c r="Y51" s="672"/>
      <c r="Z51" s="672"/>
      <c r="AA51" s="672"/>
      <c r="AB51" s="672"/>
      <c r="AC51" s="672"/>
      <c r="AD51" s="672">
        <v>10</v>
      </c>
      <c r="AE51" s="672"/>
      <c r="AF51" s="672">
        <v>10</v>
      </c>
      <c r="AG51" s="672"/>
      <c r="AH51" s="669">
        <v>5</v>
      </c>
      <c r="AI51" s="673"/>
      <c r="AJ51" s="609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</row>
    <row r="52" spans="1:65" s="168" customFormat="1" ht="18" customHeight="1" x14ac:dyDescent="0.25">
      <c r="A52" s="662">
        <v>45356</v>
      </c>
      <c r="B52" s="674">
        <v>5367</v>
      </c>
      <c r="C52" s="14" t="s">
        <v>17084</v>
      </c>
      <c r="D52" s="161" t="str">
        <f>IFERROR(VLOOKUP($C52,'[2]Mã KH'!$A$3:$E$4001,3,0)," ")</f>
        <v>TTTM Vincom Thái Nguyên, Đường Lương Ngọc Quyến, Phường Quang Trung, Thành phố Thái Nguyên, Tỉnh Thái Nguyên, Việt Nam</v>
      </c>
      <c r="E52" s="14">
        <v>4159228620</v>
      </c>
      <c r="F52" s="671"/>
      <c r="G52" s="687"/>
      <c r="H52" s="671"/>
      <c r="I52" s="671"/>
      <c r="J52" s="671"/>
      <c r="K52" s="671"/>
      <c r="L52" s="671"/>
      <c r="M52" s="671"/>
      <c r="N52" s="671"/>
      <c r="O52" s="671"/>
      <c r="P52" s="671"/>
      <c r="Q52" s="671"/>
      <c r="R52" s="671"/>
      <c r="S52" s="671"/>
      <c r="T52" s="671"/>
      <c r="U52" s="671">
        <v>8</v>
      </c>
      <c r="V52" s="671">
        <v>5</v>
      </c>
      <c r="W52" s="671"/>
      <c r="X52" s="671"/>
      <c r="Y52" s="672"/>
      <c r="Z52" s="672"/>
      <c r="AA52" s="672"/>
      <c r="AB52" s="672"/>
      <c r="AC52" s="672">
        <v>5</v>
      </c>
      <c r="AD52" s="672"/>
      <c r="AE52" s="672"/>
      <c r="AF52" s="672"/>
      <c r="AG52" s="672"/>
      <c r="AH52" s="690"/>
      <c r="AI52" s="673"/>
      <c r="AJ52" s="690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</row>
    <row r="53" spans="1:65" s="401" customFormat="1" ht="18" customHeight="1" x14ac:dyDescent="0.25">
      <c r="A53" s="543">
        <v>45356</v>
      </c>
      <c r="B53" s="549">
        <v>4977</v>
      </c>
      <c r="C53" s="19" t="s">
        <v>17084</v>
      </c>
      <c r="D53" s="353" t="str">
        <f>IFERROR(VLOOKUP($C53,'[2]Mã KH'!$A$3:$E$4001,3,0)," ")</f>
        <v>TTTM Vincom Thái Nguyên, Đường Lương Ngọc Quyến, Phường Quang Trung, Thành phố Thái Nguyên, Tỉnh Thái Nguyên, Việt Nam</v>
      </c>
      <c r="E53" s="19">
        <v>4159295545</v>
      </c>
      <c r="F53" s="550"/>
      <c r="G53" s="686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50"/>
      <c r="S53" s="550"/>
      <c r="T53" s="550"/>
      <c r="U53" s="550"/>
      <c r="V53" s="671">
        <v>5</v>
      </c>
      <c r="W53" s="671"/>
      <c r="X53" s="671"/>
      <c r="Y53" s="672"/>
      <c r="Z53" s="672"/>
      <c r="AA53" s="672"/>
      <c r="AB53" s="672"/>
      <c r="AC53" s="672"/>
      <c r="AD53" s="672">
        <v>10</v>
      </c>
      <c r="AE53" s="672"/>
      <c r="AF53" s="672"/>
      <c r="AG53" s="551"/>
      <c r="AH53" s="553"/>
      <c r="AI53" s="552"/>
      <c r="AJ53" s="609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</row>
    <row r="54" spans="1:65" s="401" customFormat="1" ht="18" customHeight="1" x14ac:dyDescent="0.25">
      <c r="A54" s="543">
        <v>45356</v>
      </c>
      <c r="B54" s="637">
        <v>3550</v>
      </c>
      <c r="C54" s="19" t="s">
        <v>17085</v>
      </c>
      <c r="D54" s="353" t="str">
        <f>IFERROR(VLOOKUP($C54,'[2]Mã KH'!$A$3:$E$4001,3,0)," ")</f>
        <v>Đường Lê Quang Đạo, Phường Đông Ngàn, Thành phố Từ Sơn, Tỉnh Bắc Ninh, Việt Nam</v>
      </c>
      <c r="E54" s="19">
        <v>4159301094</v>
      </c>
      <c r="F54" s="550"/>
      <c r="G54" s="686"/>
      <c r="H54" s="550"/>
      <c r="I54" s="550"/>
      <c r="J54" s="550"/>
      <c r="K54" s="550"/>
      <c r="L54" s="550"/>
      <c r="M54" s="550"/>
      <c r="N54" s="550"/>
      <c r="O54" s="550"/>
      <c r="P54" s="550"/>
      <c r="Q54" s="550"/>
      <c r="R54" s="550"/>
      <c r="S54" s="550"/>
      <c r="T54" s="550"/>
      <c r="U54" s="671">
        <v>15</v>
      </c>
      <c r="V54" s="671">
        <v>10</v>
      </c>
      <c r="W54" s="671"/>
      <c r="X54" s="671"/>
      <c r="Y54" s="672"/>
      <c r="Z54" s="672"/>
      <c r="AA54" s="672"/>
      <c r="AB54" s="672"/>
      <c r="AC54" s="672">
        <v>10</v>
      </c>
      <c r="AD54" s="672"/>
      <c r="AE54" s="551"/>
      <c r="AF54" s="551"/>
      <c r="AG54" s="551"/>
      <c r="AH54" s="553"/>
      <c r="AI54" s="552"/>
      <c r="AJ54" s="609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</row>
    <row r="55" spans="1:65" s="401" customFormat="1" ht="18" customHeight="1" x14ac:dyDescent="0.25">
      <c r="A55" s="543">
        <v>45356</v>
      </c>
      <c r="B55" s="637">
        <v>4988</v>
      </c>
      <c r="C55" s="19" t="s">
        <v>17085</v>
      </c>
      <c r="D55" s="353" t="str">
        <f>IFERROR(VLOOKUP($C55,'[2]Mã KH'!$A$3:$E$4001,3,0)," ")</f>
        <v>Đường Lê Quang Đạo, Phường Đông Ngàn, Thành phố Từ Sơn, Tỉnh Bắc Ninh, Việt Nam</v>
      </c>
      <c r="E55" s="19">
        <v>4159301747</v>
      </c>
      <c r="F55" s="550"/>
      <c r="G55" s="686"/>
      <c r="H55" s="550"/>
      <c r="I55" s="550"/>
      <c r="J55" s="550"/>
      <c r="K55" s="550"/>
      <c r="L55" s="550"/>
      <c r="M55" s="550"/>
      <c r="N55" s="550"/>
      <c r="O55" s="550"/>
      <c r="P55" s="550"/>
      <c r="Q55" s="550"/>
      <c r="R55" s="550"/>
      <c r="S55" s="550"/>
      <c r="T55" s="550"/>
      <c r="U55" s="671">
        <v>15</v>
      </c>
      <c r="V55" s="671">
        <v>10</v>
      </c>
      <c r="W55" s="671"/>
      <c r="X55" s="671"/>
      <c r="Y55" s="672"/>
      <c r="Z55" s="672"/>
      <c r="AA55" s="672"/>
      <c r="AB55" s="672"/>
      <c r="AC55" s="672">
        <v>5</v>
      </c>
      <c r="AD55" s="672">
        <v>5</v>
      </c>
      <c r="AE55" s="672"/>
      <c r="AF55" s="672"/>
      <c r="AG55" s="672"/>
      <c r="AH55" s="669"/>
      <c r="AI55" s="552"/>
      <c r="AJ55" s="609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</row>
    <row r="56" spans="1:65" s="401" customFormat="1" ht="18" customHeight="1" x14ac:dyDescent="0.25">
      <c r="A56" s="543">
        <v>45356</v>
      </c>
      <c r="B56" s="549">
        <v>4988</v>
      </c>
      <c r="C56" s="19" t="s">
        <v>17085</v>
      </c>
      <c r="D56" s="353" t="str">
        <f>IFERROR(VLOOKUP($C56,'[2]Mã KH'!$A$3:$E$4001,3,0)," ")</f>
        <v>Đường Lê Quang Đạo, Phường Đông Ngàn, Thành phố Từ Sơn, Tỉnh Bắc Ninh, Việt Nam</v>
      </c>
      <c r="E56" s="19">
        <v>4158772703</v>
      </c>
      <c r="F56" s="550"/>
      <c r="G56" s="686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671"/>
      <c r="V56" s="671"/>
      <c r="W56" s="671"/>
      <c r="X56" s="671"/>
      <c r="Y56" s="672"/>
      <c r="Z56" s="672"/>
      <c r="AA56" s="672"/>
      <c r="AB56" s="672"/>
      <c r="AC56" s="672"/>
      <c r="AD56" s="672"/>
      <c r="AE56" s="672"/>
      <c r="AF56" s="672">
        <v>2</v>
      </c>
      <c r="AG56" s="672"/>
      <c r="AH56" s="669">
        <v>2</v>
      </c>
      <c r="AI56" s="552"/>
      <c r="AJ56" s="609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</row>
    <row r="57" spans="1:65" s="401" customFormat="1" ht="18" customHeight="1" x14ac:dyDescent="0.25">
      <c r="A57" s="543">
        <v>45356</v>
      </c>
      <c r="B57" s="637">
        <v>5676</v>
      </c>
      <c r="C57" s="19" t="s">
        <v>17085</v>
      </c>
      <c r="D57" s="353" t="str">
        <f>IFERROR(VLOOKUP($C57,'[2]Mã KH'!$A$3:$E$4001,3,0)," ")</f>
        <v>Đường Lê Quang Đạo, Phường Đông Ngàn, Thành phố Từ Sơn, Tỉnh Bắc Ninh, Việt Nam</v>
      </c>
      <c r="E57" s="19">
        <v>4159273702</v>
      </c>
      <c r="F57" s="550"/>
      <c r="G57" s="686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671">
        <v>5</v>
      </c>
      <c r="V57" s="671">
        <v>15</v>
      </c>
      <c r="W57" s="671"/>
      <c r="X57" s="671"/>
      <c r="Y57" s="672"/>
      <c r="Z57" s="672"/>
      <c r="AA57" s="672"/>
      <c r="AB57" s="672"/>
      <c r="AC57" s="672"/>
      <c r="AD57" s="672"/>
      <c r="AE57" s="672"/>
      <c r="AF57" s="672">
        <v>5</v>
      </c>
      <c r="AG57" s="672"/>
      <c r="AH57" s="553"/>
      <c r="AI57" s="552"/>
      <c r="AJ57" s="609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</row>
    <row r="58" spans="1:65" s="401" customFormat="1" ht="18" customHeight="1" x14ac:dyDescent="0.25">
      <c r="A58" s="543">
        <v>45356</v>
      </c>
      <c r="B58" s="637">
        <v>6751</v>
      </c>
      <c r="C58" s="19" t="s">
        <v>17085</v>
      </c>
      <c r="D58" s="353" t="str">
        <f>IFERROR(VLOOKUP($C58,'[2]Mã KH'!$A$3:$E$4001,3,0)," ")</f>
        <v>Đường Lê Quang Đạo, Phường Đông Ngàn, Thành phố Từ Sơn, Tỉnh Bắc Ninh, Việt Nam</v>
      </c>
      <c r="E58" s="19">
        <v>4159256540</v>
      </c>
      <c r="F58" s="550"/>
      <c r="G58" s="686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671">
        <v>8</v>
      </c>
      <c r="V58" s="671">
        <v>10</v>
      </c>
      <c r="W58" s="671"/>
      <c r="X58" s="671"/>
      <c r="Y58" s="672"/>
      <c r="Z58" s="672"/>
      <c r="AA58" s="672"/>
      <c r="AB58" s="672"/>
      <c r="AC58" s="672">
        <v>4</v>
      </c>
      <c r="AD58" s="672"/>
      <c r="AE58" s="672"/>
      <c r="AF58" s="672">
        <v>6</v>
      </c>
      <c r="AG58" s="551"/>
      <c r="AH58" s="553"/>
      <c r="AI58" s="552"/>
      <c r="AJ58" s="609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</row>
    <row r="59" spans="1:65" s="401" customFormat="1" ht="18" customHeight="1" x14ac:dyDescent="0.25">
      <c r="A59" s="543">
        <v>45356</v>
      </c>
      <c r="B59" s="636">
        <v>5119</v>
      </c>
      <c r="C59" s="19" t="s">
        <v>17086</v>
      </c>
      <c r="D59" s="353" t="str">
        <f>IFERROR(VLOOKUP($C59,'[2]Mã KH'!$A$3:$E$4001,3,0)," ")</f>
        <v>Căn RA1, Tầng 01, Tòa A1 Khu căn hộ Rừng Cọ, KĐT TM và DL Vă, Xã Xuân Quan, Huyện Văn Giang, Tỉnh Hưng Yên, Việt Nam</v>
      </c>
      <c r="E59" s="19">
        <v>4159254484</v>
      </c>
      <c r="F59" s="550"/>
      <c r="G59" s="686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671">
        <v>10</v>
      </c>
      <c r="V59" s="671">
        <v>20</v>
      </c>
      <c r="W59" s="671"/>
      <c r="X59" s="671"/>
      <c r="Y59" s="672"/>
      <c r="Z59" s="672"/>
      <c r="AA59" s="672"/>
      <c r="AB59" s="672"/>
      <c r="AC59" s="672">
        <v>5</v>
      </c>
      <c r="AD59" s="551"/>
      <c r="AE59" s="551"/>
      <c r="AF59" s="551"/>
      <c r="AG59" s="551"/>
      <c r="AH59" s="553"/>
      <c r="AI59" s="552"/>
      <c r="AJ59" s="61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</row>
    <row r="60" spans="1:65" s="401" customFormat="1" ht="18" customHeight="1" x14ac:dyDescent="0.25">
      <c r="A60" s="543">
        <v>45356</v>
      </c>
      <c r="B60" s="637">
        <v>4523</v>
      </c>
      <c r="C60" s="19" t="s">
        <v>17087</v>
      </c>
      <c r="D60" s="353" t="str">
        <f>IFERROR(VLOOKUP($C60,'[2]Mã KH'!$A$3:$E$4001,3,0)," ")</f>
        <v>481 Hùng Vương, Phường Đồng Tâm, Thành phố Vĩnh Yên, Tỉnh Vĩnh Phúc, Việt Nam</v>
      </c>
      <c r="E60" s="19">
        <v>4159277239</v>
      </c>
      <c r="F60" s="550"/>
      <c r="G60" s="686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671">
        <v>10</v>
      </c>
      <c r="V60" s="671">
        <v>15</v>
      </c>
      <c r="W60" s="671"/>
      <c r="X60" s="671"/>
      <c r="Y60" s="672"/>
      <c r="Z60" s="672"/>
      <c r="AA60" s="672"/>
      <c r="AB60" s="672"/>
      <c r="AC60" s="672">
        <v>10</v>
      </c>
      <c r="AD60" s="551"/>
      <c r="AE60" s="551"/>
      <c r="AF60" s="551"/>
      <c r="AG60" s="551"/>
      <c r="AH60" s="553"/>
      <c r="AI60" s="552"/>
      <c r="AJ60" s="609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</row>
    <row r="61" spans="1:65" s="401" customFormat="1" ht="18" customHeight="1" x14ac:dyDescent="0.25">
      <c r="A61" s="543">
        <v>45356</v>
      </c>
      <c r="B61" s="637">
        <v>4738</v>
      </c>
      <c r="C61" s="19" t="s">
        <v>17088</v>
      </c>
      <c r="D61" s="353" t="str">
        <f>IFERROR(VLOOKUP($C61,'[2]Mã KH'!$A$3:$E$4001,3,0)," ")</f>
        <v>Số nhà 848, đường Trần Hưng Đạo, Phường Tân Thành, Thành phố Ninh Bình, Tỉnh Ninh Bình, Việt Nam</v>
      </c>
      <c r="E61" s="19">
        <v>4159292384</v>
      </c>
      <c r="F61" s="550"/>
      <c r="G61" s="686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671">
        <v>5</v>
      </c>
      <c r="V61" s="671">
        <v>10</v>
      </c>
      <c r="W61" s="671"/>
      <c r="X61" s="671"/>
      <c r="Y61" s="672"/>
      <c r="Z61" s="672"/>
      <c r="AA61" s="672"/>
      <c r="AB61" s="672"/>
      <c r="AC61" s="672"/>
      <c r="AD61" s="672">
        <v>5</v>
      </c>
      <c r="AE61" s="672"/>
      <c r="AF61" s="672"/>
      <c r="AG61" s="672"/>
      <c r="AH61" s="669">
        <v>2</v>
      </c>
      <c r="AI61" s="673"/>
      <c r="AJ61" s="609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</row>
    <row r="62" spans="1:65" s="401" customFormat="1" ht="18" customHeight="1" x14ac:dyDescent="0.25">
      <c r="A62" s="543">
        <v>45356</v>
      </c>
      <c r="B62" s="549">
        <v>4738</v>
      </c>
      <c r="C62" s="19" t="s">
        <v>17088</v>
      </c>
      <c r="D62" s="353" t="str">
        <f>IFERROR(VLOOKUP($C62,'[2]Mã KH'!$A$3:$E$4001,3,0)," ")</f>
        <v>Số nhà 848, đường Trần Hưng Đạo, Phường Tân Thành, Thành phố Ninh Bình, Tỉnh Ninh Bình, Việt Nam</v>
      </c>
      <c r="E62" s="19">
        <v>4159098247</v>
      </c>
      <c r="F62" s="550"/>
      <c r="G62" s="686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671"/>
      <c r="V62" s="671"/>
      <c r="W62" s="671"/>
      <c r="X62" s="671"/>
      <c r="Y62" s="672"/>
      <c r="Z62" s="672"/>
      <c r="AA62" s="672"/>
      <c r="AB62" s="672"/>
      <c r="AC62" s="672">
        <v>5</v>
      </c>
      <c r="AD62" s="672">
        <v>5</v>
      </c>
      <c r="AE62" s="672"/>
      <c r="AF62" s="672"/>
      <c r="AG62" s="672"/>
      <c r="AH62" s="669"/>
      <c r="AI62" s="673"/>
      <c r="AJ62" s="609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</row>
    <row r="63" spans="1:65" s="401" customFormat="1" ht="18" customHeight="1" x14ac:dyDescent="0.25">
      <c r="A63" s="638"/>
      <c r="B63" s="639"/>
      <c r="C63" s="52"/>
      <c r="D63" s="624" t="str">
        <f>IFERROR(VLOOKUP($C63,'[2]Mã KH'!$A$3:$E$4001,3,0)," ")</f>
        <v xml:space="preserve"> </v>
      </c>
      <c r="E63" s="52"/>
      <c r="F63" s="640"/>
      <c r="G63" s="688"/>
      <c r="H63" s="640"/>
      <c r="I63" s="640"/>
      <c r="J63" s="640"/>
      <c r="K63" s="640"/>
      <c r="L63" s="640"/>
      <c r="M63" s="640"/>
      <c r="N63" s="640"/>
      <c r="O63" s="640"/>
      <c r="P63" s="640"/>
      <c r="Q63" s="640"/>
      <c r="R63" s="640"/>
      <c r="S63" s="640"/>
      <c r="T63" s="640"/>
      <c r="U63" s="640"/>
      <c r="V63" s="640"/>
      <c r="W63" s="640"/>
      <c r="X63" s="640"/>
      <c r="Y63" s="641"/>
      <c r="Z63" s="641"/>
      <c r="AA63" s="641"/>
      <c r="AB63" s="641"/>
      <c r="AC63" s="641"/>
      <c r="AD63" s="641"/>
      <c r="AE63" s="641"/>
      <c r="AF63" s="641"/>
      <c r="AG63" s="641"/>
      <c r="AH63" s="642"/>
      <c r="AI63" s="643"/>
      <c r="AJ63" s="64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</row>
    <row r="64" spans="1:65" s="401" customFormat="1" ht="18" customHeight="1" x14ac:dyDescent="0.25">
      <c r="A64" s="568"/>
      <c r="B64" s="549"/>
      <c r="C64" s="19"/>
      <c r="D64" s="372" t="s">
        <v>17233</v>
      </c>
      <c r="E64" s="19"/>
      <c r="F64" s="550"/>
      <c r="G64" s="686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1"/>
      <c r="Z64" s="551"/>
      <c r="AA64" s="551"/>
      <c r="AB64" s="551"/>
      <c r="AC64" s="551"/>
      <c r="AD64" s="551"/>
      <c r="AE64" s="551"/>
      <c r="AF64" s="551"/>
      <c r="AG64" s="551"/>
      <c r="AH64" s="553"/>
      <c r="AI64" s="552"/>
      <c r="AJ64" s="609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</row>
    <row r="65" spans="1:65" s="401" customFormat="1" ht="18" customHeight="1" x14ac:dyDescent="0.25">
      <c r="A65" s="543">
        <v>45387</v>
      </c>
      <c r="B65" s="636">
        <v>1601</v>
      </c>
      <c r="C65" s="19" t="s">
        <v>17074</v>
      </c>
      <c r="D65" s="353" t="str">
        <f>IFERROR(VLOOKUP($C65,'[2]Mã KH'!$A$3:$E$4001,3,0)," ")</f>
        <v>Tầng 2, TTTM Vincom Tuyên Quang, Số 260 đường Quang Trung, Phường Phan Thiết, Thành Phố Tuyên Quang, Tỉnh Tuyên Quang, Việt Nam</v>
      </c>
      <c r="E65" s="19">
        <v>4159089272</v>
      </c>
      <c r="F65" s="550"/>
      <c r="G65" s="686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671">
        <v>10</v>
      </c>
      <c r="V65" s="671"/>
      <c r="W65" s="671"/>
      <c r="X65" s="671"/>
      <c r="Y65" s="672"/>
      <c r="Z65" s="672"/>
      <c r="AA65" s="672"/>
      <c r="AB65" s="672"/>
      <c r="AC65" s="672"/>
      <c r="AD65" s="551"/>
      <c r="AE65" s="551"/>
      <c r="AF65" s="551"/>
      <c r="AG65" s="551"/>
      <c r="AH65" s="553"/>
      <c r="AI65" s="552"/>
      <c r="AJ65" s="647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</row>
    <row r="66" spans="1:65" s="401" customFormat="1" ht="18" customHeight="1" x14ac:dyDescent="0.25">
      <c r="A66" s="543">
        <v>45387</v>
      </c>
      <c r="B66" s="549">
        <v>1601</v>
      </c>
      <c r="C66" s="19" t="s">
        <v>17074</v>
      </c>
      <c r="D66" s="353" t="str">
        <f>IFERROR(VLOOKUP($C66,'[2]Mã KH'!$A$3:$E$4001,3,0)," ")</f>
        <v>Tầng 2, TTTM Vincom Tuyên Quang, Số 260 đường Quang Trung, Phường Phan Thiết, Thành Phố Tuyên Quang, Tỉnh Tuyên Quang, Việt Nam</v>
      </c>
      <c r="E66" s="19">
        <v>4158913248</v>
      </c>
      <c r="F66" s="550"/>
      <c r="G66" s="686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671">
        <v>8</v>
      </c>
      <c r="V66" s="671">
        <v>8</v>
      </c>
      <c r="W66" s="671"/>
      <c r="X66" s="671"/>
      <c r="Y66" s="672"/>
      <c r="Z66" s="672"/>
      <c r="AA66" s="672"/>
      <c r="AB66" s="672"/>
      <c r="AC66" s="672">
        <v>2</v>
      </c>
      <c r="AD66" s="551"/>
      <c r="AE66" s="551"/>
      <c r="AF66" s="551"/>
      <c r="AG66" s="551"/>
      <c r="AH66" s="553"/>
      <c r="AI66" s="552"/>
      <c r="AJ66" s="647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</row>
    <row r="67" spans="1:65" s="401" customFormat="1" ht="18" customHeight="1" x14ac:dyDescent="0.25">
      <c r="A67" s="543">
        <v>45387</v>
      </c>
      <c r="B67" s="636">
        <v>5264</v>
      </c>
      <c r="C67" s="19" t="s">
        <v>17093</v>
      </c>
      <c r="D67" s="353" t="str">
        <f>IFERROR(VLOOKUP($C67,'[2]Mã KH'!$A$3:$E$4001,3,0)," ")</f>
        <v>TTTM Vincom Hà Tĩnh, Góc ngã tư, Đường Hà Huy Tập, Phường Hà Huy Tập, Thành phố Hà Tĩnh, Tỉnh Hà Tĩnh, Việt Nam</v>
      </c>
      <c r="E67" s="19">
        <v>4159278937</v>
      </c>
      <c r="F67" s="550"/>
      <c r="G67" s="686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0"/>
      <c r="U67" s="671">
        <v>7</v>
      </c>
      <c r="V67" s="671">
        <v>27</v>
      </c>
      <c r="W67" s="671"/>
      <c r="X67" s="671"/>
      <c r="Y67" s="672"/>
      <c r="Z67" s="672"/>
      <c r="AA67" s="672"/>
      <c r="AB67" s="672"/>
      <c r="AC67" s="672">
        <v>4</v>
      </c>
      <c r="AD67" s="672">
        <v>2</v>
      </c>
      <c r="AE67" s="672"/>
      <c r="AF67" s="672">
        <v>2</v>
      </c>
      <c r="AG67" s="672"/>
      <c r="AH67" s="669">
        <v>1</v>
      </c>
      <c r="AI67" s="552"/>
      <c r="AJ67" s="647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</row>
    <row r="68" spans="1:65" s="401" customFormat="1" ht="18" customHeight="1" x14ac:dyDescent="0.25">
      <c r="A68" s="543">
        <v>45387</v>
      </c>
      <c r="B68" s="636">
        <v>4633</v>
      </c>
      <c r="C68" s="19" t="s">
        <v>17094</v>
      </c>
      <c r="D68" s="353" t="str">
        <f>IFERROR(VLOOKUP($C68,'[2]Mã KH'!$A$3:$E$4001,3,0)," ")</f>
        <v>Vincom+ Nam Đàn, Thị trấn Nam Đàn, Huyện Nam Đàn, Tỉnh Nghệ An, Việt Nam</v>
      </c>
      <c r="E68" s="19">
        <v>4159278815</v>
      </c>
      <c r="F68" s="550"/>
      <c r="G68" s="686"/>
      <c r="H68" s="550"/>
      <c r="I68" s="550"/>
      <c r="J68" s="550"/>
      <c r="K68" s="550"/>
      <c r="L68" s="550"/>
      <c r="M68" s="550"/>
      <c r="N68" s="550"/>
      <c r="O68" s="550"/>
      <c r="P68" s="550"/>
      <c r="Q68" s="550"/>
      <c r="R68" s="550"/>
      <c r="S68" s="550"/>
      <c r="T68" s="550"/>
      <c r="U68" s="671">
        <v>4</v>
      </c>
      <c r="V68" s="671">
        <v>3</v>
      </c>
      <c r="W68" s="671"/>
      <c r="X68" s="671"/>
      <c r="Y68" s="672"/>
      <c r="Z68" s="672"/>
      <c r="AA68" s="672"/>
      <c r="AB68" s="672"/>
      <c r="AC68" s="672">
        <v>14</v>
      </c>
      <c r="AD68" s="672">
        <v>4</v>
      </c>
      <c r="AE68" s="672"/>
      <c r="AF68" s="672">
        <v>8</v>
      </c>
      <c r="AG68" s="672"/>
      <c r="AH68" s="669">
        <v>4</v>
      </c>
      <c r="AI68" s="673"/>
      <c r="AJ68" s="647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</row>
    <row r="69" spans="1:65" s="401" customFormat="1" ht="18" customHeight="1" x14ac:dyDescent="0.25">
      <c r="A69" s="543">
        <v>45387</v>
      </c>
      <c r="B69" s="636">
        <v>6516</v>
      </c>
      <c r="C69" s="19" t="s">
        <v>17094</v>
      </c>
      <c r="D69" s="353" t="str">
        <f>IFERROR(VLOOKUP($C69,'[2]Mã KH'!$A$3:$E$4001,3,0)," ")</f>
        <v>Vincom+ Nam Đàn, Thị trấn Nam Đàn, Huyện Nam Đàn, Tỉnh Nghệ An, Việt Nam</v>
      </c>
      <c r="E69" s="19">
        <v>4159279065</v>
      </c>
      <c r="F69" s="550"/>
      <c r="G69" s="686"/>
      <c r="H69" s="550"/>
      <c r="I69" s="550"/>
      <c r="J69" s="550"/>
      <c r="K69" s="550"/>
      <c r="L69" s="550"/>
      <c r="M69" s="550"/>
      <c r="N69" s="550"/>
      <c r="O69" s="550"/>
      <c r="P69" s="550"/>
      <c r="Q69" s="550"/>
      <c r="R69" s="550"/>
      <c r="S69" s="550"/>
      <c r="T69" s="550"/>
      <c r="U69" s="671">
        <v>7</v>
      </c>
      <c r="V69" s="671">
        <v>6</v>
      </c>
      <c r="W69" s="671"/>
      <c r="X69" s="671"/>
      <c r="Y69" s="672"/>
      <c r="Z69" s="672"/>
      <c r="AA69" s="672">
        <v>5</v>
      </c>
      <c r="AB69" s="672"/>
      <c r="AC69" s="672">
        <v>6</v>
      </c>
      <c r="AD69" s="672">
        <v>1</v>
      </c>
      <c r="AE69" s="672"/>
      <c r="AF69" s="672">
        <v>2</v>
      </c>
      <c r="AG69" s="672"/>
      <c r="AH69" s="669">
        <v>3</v>
      </c>
      <c r="AI69" s="673"/>
      <c r="AJ69" s="647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</row>
    <row r="70" spans="1:65" s="401" customFormat="1" ht="18" customHeight="1" x14ac:dyDescent="0.25">
      <c r="A70" s="543">
        <v>45387</v>
      </c>
      <c r="B70" s="636">
        <v>6369</v>
      </c>
      <c r="C70" s="19" t="s">
        <v>17094</v>
      </c>
      <c r="D70" s="353" t="str">
        <f>IFERROR(VLOOKUP($C70,'[2]Mã KH'!$A$3:$E$4001,3,0)," ")</f>
        <v>Vincom+ Nam Đàn, Thị trấn Nam Đàn, Huyện Nam Đàn, Tỉnh Nghệ An, Việt Nam</v>
      </c>
      <c r="E70" s="19">
        <v>4159279040</v>
      </c>
      <c r="F70" s="550"/>
      <c r="G70" s="686"/>
      <c r="H70" s="550"/>
      <c r="I70" s="550"/>
      <c r="J70" s="550"/>
      <c r="K70" s="550"/>
      <c r="L70" s="550"/>
      <c r="M70" s="550"/>
      <c r="N70" s="550"/>
      <c r="O70" s="550"/>
      <c r="P70" s="550"/>
      <c r="Q70" s="550"/>
      <c r="R70" s="550"/>
      <c r="S70" s="550"/>
      <c r="T70" s="550"/>
      <c r="U70" s="671">
        <v>7</v>
      </c>
      <c r="V70" s="671">
        <v>21</v>
      </c>
      <c r="W70" s="671"/>
      <c r="X70" s="671"/>
      <c r="Y70" s="672"/>
      <c r="Z70" s="672"/>
      <c r="AA70" s="672"/>
      <c r="AB70" s="672"/>
      <c r="AC70" s="672">
        <v>20</v>
      </c>
      <c r="AD70" s="672">
        <v>8</v>
      </c>
      <c r="AE70" s="672"/>
      <c r="AF70" s="672">
        <v>5</v>
      </c>
      <c r="AG70" s="672"/>
      <c r="AH70" s="669">
        <v>2</v>
      </c>
      <c r="AI70" s="552"/>
      <c r="AJ70" s="647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</row>
    <row r="71" spans="1:65" s="401" customFormat="1" ht="18" customHeight="1" x14ac:dyDescent="0.25">
      <c r="A71" s="543">
        <v>45387</v>
      </c>
      <c r="B71" s="636">
        <v>5292</v>
      </c>
      <c r="C71" s="19" t="s">
        <v>17094</v>
      </c>
      <c r="D71" s="353" t="str">
        <f>IFERROR(VLOOKUP($C71,'[2]Mã KH'!$A$3:$E$4001,3,0)," ")</f>
        <v>Vincom+ Nam Đàn, Thị trấn Nam Đàn, Huyện Nam Đàn, Tỉnh Nghệ An, Việt Nam</v>
      </c>
      <c r="E71" s="19">
        <v>4159278963</v>
      </c>
      <c r="F71" s="550"/>
      <c r="G71" s="686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0"/>
      <c r="U71" s="671">
        <v>2</v>
      </c>
      <c r="V71" s="671">
        <v>12</v>
      </c>
      <c r="W71" s="671"/>
      <c r="X71" s="671"/>
      <c r="Y71" s="672"/>
      <c r="Z71" s="672"/>
      <c r="AA71" s="672"/>
      <c r="AB71" s="672"/>
      <c r="AC71" s="672">
        <v>7</v>
      </c>
      <c r="AD71" s="672">
        <v>5</v>
      </c>
      <c r="AE71" s="672"/>
      <c r="AF71" s="672">
        <v>2</v>
      </c>
      <c r="AG71" s="672"/>
      <c r="AH71" s="669">
        <v>2</v>
      </c>
      <c r="AI71" s="673"/>
      <c r="AJ71" s="647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</row>
    <row r="72" spans="1:65" s="401" customFormat="1" ht="18" customHeight="1" x14ac:dyDescent="0.25">
      <c r="A72" s="543">
        <v>45387</v>
      </c>
      <c r="B72" s="636">
        <v>4720</v>
      </c>
      <c r="C72" s="19" t="s">
        <v>17094</v>
      </c>
      <c r="D72" s="353" t="str">
        <f>IFERROR(VLOOKUP($C72,'[2]Mã KH'!$A$3:$E$4001,3,0)," ")</f>
        <v>Vincom+ Nam Đàn, Thị trấn Nam Đàn, Huyện Nam Đàn, Tỉnh Nghệ An, Việt Nam</v>
      </c>
      <c r="E72" s="19">
        <v>4159278850</v>
      </c>
      <c r="F72" s="550"/>
      <c r="G72" s="686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671">
        <v>6</v>
      </c>
      <c r="V72" s="671">
        <v>12</v>
      </c>
      <c r="W72" s="671"/>
      <c r="X72" s="671"/>
      <c r="Y72" s="672"/>
      <c r="Z72" s="672"/>
      <c r="AA72" s="672"/>
      <c r="AB72" s="672"/>
      <c r="AC72" s="672">
        <v>10</v>
      </c>
      <c r="AD72" s="672">
        <v>11</v>
      </c>
      <c r="AE72" s="672"/>
      <c r="AF72" s="672">
        <v>4</v>
      </c>
      <c r="AG72" s="672"/>
      <c r="AH72" s="669">
        <v>4</v>
      </c>
      <c r="AI72" s="552"/>
      <c r="AJ72" s="647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</row>
    <row r="73" spans="1:65" s="401" customFormat="1" ht="18" customHeight="1" x14ac:dyDescent="0.25">
      <c r="A73" s="543">
        <v>45387</v>
      </c>
      <c r="B73" s="636">
        <v>4581</v>
      </c>
      <c r="C73" s="19" t="s">
        <v>17094</v>
      </c>
      <c r="D73" s="353" t="str">
        <f>IFERROR(VLOOKUP($C73,'[2]Mã KH'!$A$3:$E$4001,3,0)," ")</f>
        <v>Vincom+ Nam Đàn, Thị trấn Nam Đàn, Huyện Nam Đàn, Tỉnh Nghệ An, Việt Nam</v>
      </c>
      <c r="E73" s="19">
        <v>4159278800</v>
      </c>
      <c r="F73" s="550"/>
      <c r="G73" s="686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671">
        <v>6</v>
      </c>
      <c r="V73" s="671">
        <v>15</v>
      </c>
      <c r="W73" s="671"/>
      <c r="X73" s="671"/>
      <c r="Y73" s="672"/>
      <c r="Z73" s="672"/>
      <c r="AA73" s="672"/>
      <c r="AB73" s="672"/>
      <c r="AC73" s="672">
        <v>12</v>
      </c>
      <c r="AD73" s="672">
        <v>14</v>
      </c>
      <c r="AE73" s="672"/>
      <c r="AF73" s="672">
        <v>7</v>
      </c>
      <c r="AG73" s="672"/>
      <c r="AH73" s="669">
        <v>15</v>
      </c>
      <c r="AI73" s="673"/>
      <c r="AJ73" s="647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</row>
    <row r="74" spans="1:65" s="401" customFormat="1" ht="18" customHeight="1" x14ac:dyDescent="0.25">
      <c r="A74" s="543">
        <v>45387</v>
      </c>
      <c r="B74" s="636">
        <v>4855</v>
      </c>
      <c r="C74" s="19" t="s">
        <v>17086</v>
      </c>
      <c r="D74" s="353" t="str">
        <f>IFERROR(VLOOKUP($C74,'[2]Mã KH'!$A$3:$E$4001,3,0)," ")</f>
        <v>Căn RA1, Tầng 01, Tòa A1 Khu căn hộ Rừng Cọ, KĐT TM và DL Vă, Xã Xuân Quan, Huyện Văn Giang, Tỉnh Hưng Yên, Việt Nam</v>
      </c>
      <c r="E74" s="19">
        <v>4159234881</v>
      </c>
      <c r="F74" s="550"/>
      <c r="G74" s="686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671">
        <v>10</v>
      </c>
      <c r="V74" s="671">
        <v>15</v>
      </c>
      <c r="W74" s="671"/>
      <c r="X74" s="671"/>
      <c r="Y74" s="672"/>
      <c r="Z74" s="672"/>
      <c r="AA74" s="672"/>
      <c r="AB74" s="672"/>
      <c r="AC74" s="672"/>
      <c r="AD74" s="672">
        <v>10</v>
      </c>
      <c r="AE74" s="551"/>
      <c r="AF74" s="551"/>
      <c r="AG74" s="551"/>
      <c r="AH74" s="553"/>
      <c r="AI74" s="552"/>
      <c r="AJ74" s="647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</row>
    <row r="75" spans="1:65" s="401" customFormat="1" ht="18" customHeight="1" x14ac:dyDescent="0.25">
      <c r="A75" s="543">
        <v>45387</v>
      </c>
      <c r="B75" s="636">
        <v>4864</v>
      </c>
      <c r="C75" s="19" t="s">
        <v>17086</v>
      </c>
      <c r="D75" s="353" t="str">
        <f>IFERROR(VLOOKUP($C75,'[2]Mã KH'!$A$3:$E$4001,3,0)," ")</f>
        <v>Căn RA1, Tầng 01, Tòa A1 Khu căn hộ Rừng Cọ, KĐT TM và DL Vă, Xã Xuân Quan, Huyện Văn Giang, Tỉnh Hưng Yên, Việt Nam</v>
      </c>
      <c r="E75" s="362" t="s">
        <v>17019</v>
      </c>
      <c r="F75" s="550"/>
      <c r="G75" s="686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>
        <v>10</v>
      </c>
      <c r="V75" s="550">
        <v>10</v>
      </c>
      <c r="W75" s="550"/>
      <c r="X75" s="550"/>
      <c r="Y75" s="551"/>
      <c r="Z75" s="551"/>
      <c r="AA75" s="551"/>
      <c r="AB75" s="551"/>
      <c r="AC75" s="551">
        <v>5</v>
      </c>
      <c r="AD75" s="551">
        <v>5</v>
      </c>
      <c r="AE75" s="551"/>
      <c r="AF75" s="551"/>
      <c r="AG75" s="551"/>
      <c r="AH75" s="553"/>
      <c r="AI75" s="552"/>
      <c r="AJ75" s="647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</row>
    <row r="76" spans="1:65" s="401" customFormat="1" ht="18" customHeight="1" x14ac:dyDescent="0.25">
      <c r="A76" s="543">
        <v>45387</v>
      </c>
      <c r="B76" s="636">
        <v>4712</v>
      </c>
      <c r="C76" s="19" t="s">
        <v>17086</v>
      </c>
      <c r="D76" s="353" t="str">
        <f>IFERROR(VLOOKUP($C76,'[2]Mã KH'!$A$3:$E$4001,3,0)," ")</f>
        <v>Căn RA1, Tầng 01, Tòa A1 Khu căn hộ Rừng Cọ, KĐT TM và DL Vă, Xã Xuân Quan, Huyện Văn Giang, Tỉnh Hưng Yên, Việt Nam</v>
      </c>
      <c r="E76" s="362">
        <v>4159395105</v>
      </c>
      <c r="F76" s="550"/>
      <c r="G76" s="686"/>
      <c r="H76" s="550"/>
      <c r="I76" s="550"/>
      <c r="J76" s="550"/>
      <c r="K76" s="550"/>
      <c r="L76" s="671">
        <v>5</v>
      </c>
      <c r="M76" s="671"/>
      <c r="N76" s="671"/>
      <c r="O76" s="671"/>
      <c r="P76" s="671"/>
      <c r="Q76" s="671"/>
      <c r="R76" s="671"/>
      <c r="S76" s="671"/>
      <c r="T76" s="671"/>
      <c r="U76" s="671"/>
      <c r="V76" s="671">
        <v>5</v>
      </c>
      <c r="W76" s="671"/>
      <c r="X76" s="671"/>
      <c r="Y76" s="672"/>
      <c r="Z76" s="672"/>
      <c r="AA76" s="672"/>
      <c r="AB76" s="672"/>
      <c r="AC76" s="672"/>
      <c r="AD76" s="672">
        <v>5</v>
      </c>
      <c r="AE76" s="672"/>
      <c r="AF76" s="672"/>
      <c r="AG76" s="672"/>
      <c r="AH76" s="553"/>
      <c r="AI76" s="552"/>
      <c r="AJ76" s="647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</row>
    <row r="77" spans="1:65" s="401" customFormat="1" ht="18" customHeight="1" x14ac:dyDescent="0.25">
      <c r="A77" s="543">
        <v>45387</v>
      </c>
      <c r="B77" s="675">
        <v>4712</v>
      </c>
      <c r="C77" s="19" t="s">
        <v>17086</v>
      </c>
      <c r="D77" s="353" t="str">
        <f>IFERROR(VLOOKUP($C77,'[2]Mã KH'!$A$3:$E$4001,3,0)," ")</f>
        <v>Căn RA1, Tầng 01, Tòa A1 Khu căn hộ Rừng Cọ, KĐT TM và DL Vă, Xã Xuân Quan, Huyện Văn Giang, Tỉnh Hưng Yên, Việt Nam</v>
      </c>
      <c r="E77" s="362" t="s">
        <v>17019</v>
      </c>
      <c r="F77" s="550"/>
      <c r="G77" s="686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>
        <v>20</v>
      </c>
      <c r="V77" s="550"/>
      <c r="W77" s="550"/>
      <c r="X77" s="550"/>
      <c r="Y77" s="551"/>
      <c r="Z77" s="551"/>
      <c r="AA77" s="551"/>
      <c r="AB77" s="551"/>
      <c r="AC77" s="551"/>
      <c r="AD77" s="551"/>
      <c r="AE77" s="551"/>
      <c r="AF77" s="551"/>
      <c r="AG77" s="551"/>
      <c r="AH77" s="553"/>
      <c r="AI77" s="552"/>
      <c r="AJ77" s="669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</row>
    <row r="78" spans="1:65" s="401" customFormat="1" ht="18" customHeight="1" x14ac:dyDescent="0.25">
      <c r="A78" s="543">
        <v>45387</v>
      </c>
      <c r="B78" s="636">
        <v>6605</v>
      </c>
      <c r="C78" s="19" t="s">
        <v>17085</v>
      </c>
      <c r="D78" s="353" t="str">
        <f>IFERROR(VLOOKUP($C78,'[2]Mã KH'!$A$3:$E$4001,3,0)," ")</f>
        <v>Đường Lê Quang Đạo, Phường Đông Ngàn, Thành phố Từ Sơn, Tỉnh Bắc Ninh, Việt Nam</v>
      </c>
      <c r="E78" s="362" t="s">
        <v>17019</v>
      </c>
      <c r="F78" s="550"/>
      <c r="G78" s="686"/>
      <c r="H78" s="550"/>
      <c r="I78" s="550"/>
      <c r="J78" s="550"/>
      <c r="K78" s="550"/>
      <c r="L78" s="550"/>
      <c r="M78" s="550">
        <v>5</v>
      </c>
      <c r="N78" s="550"/>
      <c r="O78" s="550"/>
      <c r="P78" s="550"/>
      <c r="Q78" s="550"/>
      <c r="R78" s="550"/>
      <c r="S78" s="550"/>
      <c r="T78" s="550"/>
      <c r="U78" s="550">
        <v>20</v>
      </c>
      <c r="V78" s="550">
        <v>10</v>
      </c>
      <c r="W78" s="550"/>
      <c r="X78" s="550"/>
      <c r="Y78" s="551"/>
      <c r="Z78" s="551"/>
      <c r="AA78" s="551"/>
      <c r="AB78" s="551"/>
      <c r="AC78" s="551"/>
      <c r="AD78" s="551">
        <v>10</v>
      </c>
      <c r="AE78" s="551"/>
      <c r="AF78" s="551">
        <v>6</v>
      </c>
      <c r="AG78" s="551"/>
      <c r="AH78" s="553"/>
      <c r="AI78" s="552"/>
      <c r="AJ78" s="647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</row>
    <row r="79" spans="1:65" s="401" customFormat="1" ht="18" customHeight="1" x14ac:dyDescent="0.25">
      <c r="A79" s="543">
        <v>45387</v>
      </c>
      <c r="B79" s="636">
        <v>4445</v>
      </c>
      <c r="C79" s="19" t="s">
        <v>17085</v>
      </c>
      <c r="D79" s="353" t="str">
        <f>IFERROR(VLOOKUP($C79,'[2]Mã KH'!$A$3:$E$4001,3,0)," ")</f>
        <v>Đường Lê Quang Đạo, Phường Đông Ngàn, Thành phố Từ Sơn, Tỉnh Bắc Ninh, Việt Nam</v>
      </c>
      <c r="E79" s="362">
        <v>4159441526</v>
      </c>
      <c r="F79" s="550"/>
      <c r="G79" s="686"/>
      <c r="H79" s="550"/>
      <c r="I79" s="550"/>
      <c r="J79" s="550"/>
      <c r="K79" s="550"/>
      <c r="L79" s="671">
        <v>10</v>
      </c>
      <c r="M79" s="671"/>
      <c r="N79" s="671"/>
      <c r="O79" s="671"/>
      <c r="P79" s="671"/>
      <c r="Q79" s="671"/>
      <c r="R79" s="671"/>
      <c r="S79" s="671"/>
      <c r="T79" s="671"/>
      <c r="U79" s="671"/>
      <c r="V79" s="671">
        <v>15</v>
      </c>
      <c r="W79" s="671"/>
      <c r="X79" s="671"/>
      <c r="Y79" s="672"/>
      <c r="Z79" s="672"/>
      <c r="AA79" s="672"/>
      <c r="AB79" s="672"/>
      <c r="AC79" s="672">
        <v>3</v>
      </c>
      <c r="AD79" s="672">
        <v>5</v>
      </c>
      <c r="AE79" s="672"/>
      <c r="AF79" s="672"/>
      <c r="AG79" s="551"/>
      <c r="AH79" s="553"/>
      <c r="AI79" s="552"/>
      <c r="AJ79" s="647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</row>
    <row r="80" spans="1:65" s="401" customFormat="1" ht="18" customHeight="1" x14ac:dyDescent="0.25">
      <c r="A80" s="543">
        <v>45387</v>
      </c>
      <c r="B80" s="636">
        <v>4445</v>
      </c>
      <c r="C80" s="19" t="s">
        <v>17085</v>
      </c>
      <c r="D80" s="353" t="str">
        <f>IFERROR(VLOOKUP($C80,'[2]Mã KH'!$A$3:$E$4001,3,0)," ")</f>
        <v>Đường Lê Quang Đạo, Phường Đông Ngàn, Thành phố Từ Sơn, Tỉnh Bắc Ninh, Việt Nam</v>
      </c>
      <c r="E80" s="362" t="s">
        <v>17019</v>
      </c>
      <c r="F80" s="550"/>
      <c r="G80" s="686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>
        <v>10</v>
      </c>
      <c r="V80" s="550"/>
      <c r="W80" s="550"/>
      <c r="X80" s="550"/>
      <c r="Y80" s="551"/>
      <c r="Z80" s="551"/>
      <c r="AA80" s="551"/>
      <c r="AB80" s="551"/>
      <c r="AC80" s="551"/>
      <c r="AD80" s="551"/>
      <c r="AE80" s="551"/>
      <c r="AF80" s="551">
        <v>5</v>
      </c>
      <c r="AG80" s="551"/>
      <c r="AH80" s="553">
        <v>2</v>
      </c>
      <c r="AI80" s="552"/>
      <c r="AJ80" s="669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</row>
    <row r="81" spans="1:65" s="401" customFormat="1" ht="18" customHeight="1" x14ac:dyDescent="0.25">
      <c r="A81" s="543">
        <v>45387</v>
      </c>
      <c r="B81" s="648">
        <v>3550</v>
      </c>
      <c r="C81" s="19" t="s">
        <v>17085</v>
      </c>
      <c r="D81" s="353" t="str">
        <f>IFERROR(VLOOKUP($C81,'[2]Mã KH'!$A$3:$E$4001,3,0)," ")</f>
        <v>Đường Lê Quang Đạo, Phường Đông Ngàn, Thành phố Từ Sơn, Tỉnh Bắc Ninh, Việt Nam</v>
      </c>
      <c r="E81" s="362">
        <v>4159565858</v>
      </c>
      <c r="F81" s="550"/>
      <c r="G81" s="686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671">
        <v>30</v>
      </c>
      <c r="V81" s="550"/>
      <c r="W81" s="550"/>
      <c r="X81" s="550"/>
      <c r="Y81" s="551"/>
      <c r="Z81" s="551"/>
      <c r="AA81" s="551"/>
      <c r="AB81" s="551"/>
      <c r="AC81" s="551"/>
      <c r="AD81" s="551"/>
      <c r="AE81" s="551"/>
      <c r="AF81" s="551"/>
      <c r="AG81" s="551"/>
      <c r="AH81" s="553"/>
      <c r="AI81" s="552"/>
      <c r="AJ81" s="647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</row>
    <row r="82" spans="1:65" s="168" customFormat="1" ht="18" customHeight="1" x14ac:dyDescent="0.25">
      <c r="A82" s="662">
        <v>45387</v>
      </c>
      <c r="B82" s="674">
        <v>1629</v>
      </c>
      <c r="C82" s="14" t="s">
        <v>17085</v>
      </c>
      <c r="D82" s="161" t="str">
        <f>IFERROR(VLOOKUP($C82,'[2]Mã KH'!$A$3:$E$4001,3,0)," ")</f>
        <v>Đường Lê Quang Đạo, Phường Đông Ngàn, Thành phố Từ Sơn, Tỉnh Bắc Ninh, Việt Nam</v>
      </c>
      <c r="E82" s="14">
        <v>4159288371</v>
      </c>
      <c r="F82" s="671">
        <v>2</v>
      </c>
      <c r="G82" s="687">
        <v>2</v>
      </c>
      <c r="H82" s="671"/>
      <c r="I82" s="671"/>
      <c r="J82" s="671"/>
      <c r="K82" s="671"/>
      <c r="L82" s="671"/>
      <c r="M82" s="671"/>
      <c r="N82" s="671"/>
      <c r="O82" s="671"/>
      <c r="P82" s="671"/>
      <c r="Q82" s="671"/>
      <c r="R82" s="671"/>
      <c r="S82" s="671">
        <v>5</v>
      </c>
      <c r="T82" s="671"/>
      <c r="U82" s="671">
        <v>20</v>
      </c>
      <c r="V82" s="671">
        <v>20</v>
      </c>
      <c r="W82" s="671"/>
      <c r="X82" s="671"/>
      <c r="Y82" s="672"/>
      <c r="Z82" s="672"/>
      <c r="AA82" s="672"/>
      <c r="AB82" s="672"/>
      <c r="AC82" s="672">
        <v>6</v>
      </c>
      <c r="AD82" s="672"/>
      <c r="AE82" s="672"/>
      <c r="AF82" s="672"/>
      <c r="AG82" s="672"/>
      <c r="AH82" s="669">
        <v>2</v>
      </c>
      <c r="AI82" s="673"/>
      <c r="AJ82" s="669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</row>
    <row r="83" spans="1:65" s="168" customFormat="1" ht="18" customHeight="1" x14ac:dyDescent="0.25">
      <c r="A83" s="662">
        <v>45387</v>
      </c>
      <c r="B83" s="676">
        <v>4213</v>
      </c>
      <c r="C83" s="14" t="s">
        <v>17085</v>
      </c>
      <c r="D83" s="161" t="str">
        <f>IFERROR(VLOOKUP($C83,'[2]Mã KH'!$A$3:$E$4001,3,0)," ")</f>
        <v>Đường Lê Quang Đạo, Phường Đông Ngàn, Thành phố Từ Sơn, Tỉnh Bắc Ninh, Việt Nam</v>
      </c>
      <c r="E83" s="14">
        <v>4159322118</v>
      </c>
      <c r="F83" s="671"/>
      <c r="G83" s="687"/>
      <c r="H83" s="671"/>
      <c r="I83" s="671"/>
      <c r="J83" s="671"/>
      <c r="K83" s="671"/>
      <c r="L83" s="671"/>
      <c r="M83" s="671"/>
      <c r="N83" s="671"/>
      <c r="O83" s="671"/>
      <c r="P83" s="671"/>
      <c r="Q83" s="671"/>
      <c r="R83" s="671"/>
      <c r="S83" s="671"/>
      <c r="T83" s="671"/>
      <c r="U83" s="671">
        <v>10</v>
      </c>
      <c r="V83" s="671">
        <v>15</v>
      </c>
      <c r="W83" s="671"/>
      <c r="X83" s="671"/>
      <c r="Y83" s="672"/>
      <c r="Z83" s="672"/>
      <c r="AA83" s="672"/>
      <c r="AB83" s="672"/>
      <c r="AC83" s="672">
        <v>10</v>
      </c>
      <c r="AD83" s="672">
        <v>10</v>
      </c>
      <c r="AE83" s="672"/>
      <c r="AF83" s="672"/>
      <c r="AG83" s="672"/>
      <c r="AH83" s="669"/>
      <c r="AI83" s="673"/>
      <c r="AJ83" s="669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</row>
    <row r="84" spans="1:65" s="401" customFormat="1" ht="18" customHeight="1" x14ac:dyDescent="0.25">
      <c r="A84" s="543">
        <v>45387</v>
      </c>
      <c r="B84" s="636">
        <v>5881</v>
      </c>
      <c r="C84" s="19" t="s">
        <v>17079</v>
      </c>
      <c r="D84" s="353" t="str">
        <f>IFERROR(VLOOKUP($C84,'[2]Mã KH'!$A$3:$E$4001,3,0)," ")</f>
        <v>Tầng 2, khu TTTM Vincom Plaza Hạ Long, Khu vực Cột đồng hồ, Phường Bạch Đằng, Thành phố Hạ Long, Tỉnh Quảng Ninh, Việt Nam</v>
      </c>
      <c r="E84" s="19">
        <v>4159371012</v>
      </c>
      <c r="F84" s="550"/>
      <c r="G84" s="686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671">
        <v>20</v>
      </c>
      <c r="V84" s="671">
        <v>10</v>
      </c>
      <c r="W84" s="671"/>
      <c r="X84" s="671"/>
      <c r="Y84" s="672"/>
      <c r="Z84" s="672"/>
      <c r="AA84" s="672"/>
      <c r="AB84" s="672"/>
      <c r="AC84" s="672"/>
      <c r="AD84" s="672">
        <v>5</v>
      </c>
      <c r="AE84" s="672"/>
      <c r="AF84" s="672">
        <v>5</v>
      </c>
      <c r="AG84" s="672"/>
      <c r="AH84" s="553"/>
      <c r="AI84" s="552"/>
      <c r="AJ84" s="647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</row>
    <row r="85" spans="1:65" s="401" customFormat="1" ht="18" customHeight="1" x14ac:dyDescent="0.25">
      <c r="A85" s="543">
        <v>45387</v>
      </c>
      <c r="B85" s="636">
        <v>3842</v>
      </c>
      <c r="C85" s="19" t="s">
        <v>17079</v>
      </c>
      <c r="D85" s="353" t="str">
        <f>IFERROR(VLOOKUP($C85,'[2]Mã KH'!$A$3:$E$4001,3,0)," ")</f>
        <v>Tầng 2, khu TTTM Vincom Plaza Hạ Long, Khu vực Cột đồng hồ, Phường Bạch Đằng, Thành phố Hạ Long, Tỉnh Quảng Ninh, Việt Nam</v>
      </c>
      <c r="E85" s="19">
        <v>4159313470</v>
      </c>
      <c r="F85" s="550"/>
      <c r="G85" s="686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>
        <v>10</v>
      </c>
      <c r="V85" s="550">
        <v>15</v>
      </c>
      <c r="W85" s="550"/>
      <c r="X85" s="550"/>
      <c r="Y85" s="551"/>
      <c r="Z85" s="551"/>
      <c r="AA85" s="551"/>
      <c r="AB85" s="551"/>
      <c r="AC85" s="551"/>
      <c r="AD85" s="551"/>
      <c r="AE85" s="551"/>
      <c r="AF85" s="551"/>
      <c r="AG85" s="551"/>
      <c r="AH85" s="553">
        <v>5</v>
      </c>
      <c r="AI85" s="552"/>
      <c r="AJ85" s="647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</row>
    <row r="86" spans="1:65" s="401" customFormat="1" ht="18" customHeight="1" x14ac:dyDescent="0.25">
      <c r="A86" s="543">
        <v>45387</v>
      </c>
      <c r="B86" s="637">
        <v>4930</v>
      </c>
      <c r="C86" s="19" t="s">
        <v>17079</v>
      </c>
      <c r="D86" s="353" t="str">
        <f>IFERROR(VLOOKUP($C86,'[2]Mã KH'!$A$3:$E$4001,3,0)," ")</f>
        <v>Tầng 2, khu TTTM Vincom Plaza Hạ Long, Khu vực Cột đồng hồ, Phường Bạch Đằng, Thành phố Hạ Long, Tỉnh Quảng Ninh, Việt Nam</v>
      </c>
      <c r="E86" s="19">
        <v>4158725917</v>
      </c>
      <c r="F86" s="550"/>
      <c r="G86" s="686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0"/>
      <c r="U86" s="671">
        <v>15</v>
      </c>
      <c r="V86" s="671">
        <v>5</v>
      </c>
      <c r="W86" s="671"/>
      <c r="X86" s="671"/>
      <c r="Y86" s="672"/>
      <c r="Z86" s="672"/>
      <c r="AA86" s="672"/>
      <c r="AB86" s="672"/>
      <c r="AC86" s="672">
        <v>5</v>
      </c>
      <c r="AD86" s="551"/>
      <c r="AE86" s="551"/>
      <c r="AF86" s="551"/>
      <c r="AG86" s="551"/>
      <c r="AH86" s="553"/>
      <c r="AI86" s="552"/>
      <c r="AJ86" s="647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</row>
    <row r="87" spans="1:65" s="401" customFormat="1" ht="18" customHeight="1" x14ac:dyDescent="0.25">
      <c r="A87" s="543">
        <v>45387</v>
      </c>
      <c r="B87" s="549">
        <v>4930</v>
      </c>
      <c r="C87" s="19" t="s">
        <v>17079</v>
      </c>
      <c r="D87" s="353" t="str">
        <f>IFERROR(VLOOKUP($C87,'[2]Mã KH'!$A$3:$E$4001,3,0)," ")</f>
        <v>Tầng 2, khu TTTM Vincom Plaza Hạ Long, Khu vực Cột đồng hồ, Phường Bạch Đằng, Thành phố Hạ Long, Tỉnh Quảng Ninh, Việt Nam</v>
      </c>
      <c r="E87" s="362">
        <v>4159434758</v>
      </c>
      <c r="F87" s="550"/>
      <c r="G87" s="686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1"/>
      <c r="Z87" s="551"/>
      <c r="AA87" s="551"/>
      <c r="AB87" s="551"/>
      <c r="AC87" s="551"/>
      <c r="AD87" s="672">
        <v>10</v>
      </c>
      <c r="AE87" s="672"/>
      <c r="AF87" s="672">
        <v>5</v>
      </c>
      <c r="AG87" s="672"/>
      <c r="AH87" s="669"/>
      <c r="AI87" s="552"/>
      <c r="AJ87" s="653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</row>
    <row r="88" spans="1:65" s="401" customFormat="1" ht="18" customHeight="1" x14ac:dyDescent="0.25">
      <c r="A88" s="543">
        <v>45387</v>
      </c>
      <c r="B88" s="648">
        <v>4497</v>
      </c>
      <c r="C88" s="19" t="s">
        <v>17095</v>
      </c>
      <c r="D88" s="353" t="str">
        <f>IFERROR(VLOOKUP($C88,'[2]Mã KH'!$A$3:$E$4001,3,0)," ")</f>
        <v>TTTM Vincom Hà Nam, Phường Minh Khai, Thành phố Phủ Lý, Tỉnh Hà Nam, Việt Nam</v>
      </c>
      <c r="E88" s="362">
        <v>4159596042</v>
      </c>
      <c r="F88" s="550"/>
      <c r="G88" s="686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671">
        <v>30</v>
      </c>
      <c r="W88" s="671"/>
      <c r="X88" s="671"/>
      <c r="Y88" s="672"/>
      <c r="Z88" s="672"/>
      <c r="AA88" s="672"/>
      <c r="AB88" s="672"/>
      <c r="AC88" s="672"/>
      <c r="AD88" s="672">
        <v>10</v>
      </c>
      <c r="AE88" s="672"/>
      <c r="AF88" s="672">
        <v>20</v>
      </c>
      <c r="AG88" s="551"/>
      <c r="AH88" s="553"/>
      <c r="AI88" s="552"/>
      <c r="AJ88" s="647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</row>
    <row r="89" spans="1:65" s="401" customFormat="1" ht="18" customHeight="1" x14ac:dyDescent="0.25">
      <c r="A89" s="543">
        <v>45387</v>
      </c>
      <c r="B89" s="648">
        <v>4497</v>
      </c>
      <c r="C89" s="19" t="s">
        <v>17095</v>
      </c>
      <c r="D89" s="353" t="str">
        <f>IFERROR(VLOOKUP($C89,'[2]Mã KH'!$A$3:$E$4001,3,0)," ")</f>
        <v>TTTM Vincom Hà Nam, Phường Minh Khai, Thành phố Phủ Lý, Tỉnh Hà Nam, Việt Nam</v>
      </c>
      <c r="E89" s="362">
        <v>4159596042</v>
      </c>
      <c r="F89" s="550"/>
      <c r="G89" s="686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671">
        <v>10</v>
      </c>
      <c r="V89" s="671">
        <v>10</v>
      </c>
      <c r="W89" s="671"/>
      <c r="X89" s="671"/>
      <c r="Y89" s="672"/>
      <c r="Z89" s="672"/>
      <c r="AA89" s="672">
        <v>10</v>
      </c>
      <c r="AB89" s="672"/>
      <c r="AC89" s="672"/>
      <c r="AD89" s="672">
        <v>10</v>
      </c>
      <c r="AE89" s="672"/>
      <c r="AF89" s="672">
        <v>10</v>
      </c>
      <c r="AG89" s="551"/>
      <c r="AH89" s="553"/>
      <c r="AI89" s="552"/>
      <c r="AJ89" s="647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</row>
    <row r="90" spans="1:65" s="401" customFormat="1" ht="18" customHeight="1" x14ac:dyDescent="0.25">
      <c r="A90" s="543">
        <v>45387</v>
      </c>
      <c r="B90" s="636">
        <v>3720</v>
      </c>
      <c r="C90" s="19" t="s">
        <v>17070</v>
      </c>
      <c r="D90" s="353" t="str">
        <f>IFERROR(VLOOKUP($C90,'[2]Mã KH'!$A$3:$E$4001,3,0)," ")</f>
        <v>khu trung tâm thương mại Vincom Lê Thánh Tông, Số 5 đường Lê, Phường Máy Tơ, Quận Ngô Quyền, Thành phố Hải Phòng, Việt Nam</v>
      </c>
      <c r="E90" s="19">
        <v>4159325672</v>
      </c>
      <c r="F90" s="550"/>
      <c r="G90" s="686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671">
        <v>5</v>
      </c>
      <c r="V90" s="671">
        <v>5</v>
      </c>
      <c r="W90" s="671"/>
      <c r="X90" s="671"/>
      <c r="Y90" s="672"/>
      <c r="Z90" s="672"/>
      <c r="AA90" s="672"/>
      <c r="AB90" s="672"/>
      <c r="AC90" s="672"/>
      <c r="AD90" s="672">
        <v>10</v>
      </c>
      <c r="AE90" s="672"/>
      <c r="AF90" s="672">
        <v>5</v>
      </c>
      <c r="AG90" s="672"/>
      <c r="AH90" s="669">
        <v>5</v>
      </c>
      <c r="AI90" s="552"/>
      <c r="AJ90" s="647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</row>
    <row r="91" spans="1:65" s="401" customFormat="1" ht="18" customHeight="1" x14ac:dyDescent="0.25">
      <c r="A91" s="543">
        <v>45387</v>
      </c>
      <c r="B91" s="636">
        <v>3300</v>
      </c>
      <c r="C91" s="19" t="s">
        <v>17070</v>
      </c>
      <c r="D91" s="353" t="str">
        <f>IFERROR(VLOOKUP($C91,'[2]Mã KH'!$A$3:$E$4001,3,0)," ")</f>
        <v>khu trung tâm thương mại Vincom Lê Thánh Tông, Số 5 đường Lê, Phường Máy Tơ, Quận Ngô Quyền, Thành phố Hải Phòng, Việt Nam</v>
      </c>
      <c r="E91" s="19">
        <v>4159313933</v>
      </c>
      <c r="F91" s="550"/>
      <c r="G91" s="686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671">
        <v>5</v>
      </c>
      <c r="V91" s="671">
        <v>10</v>
      </c>
      <c r="W91" s="671"/>
      <c r="X91" s="671"/>
      <c r="Y91" s="672"/>
      <c r="Z91" s="672"/>
      <c r="AA91" s="672">
        <v>5</v>
      </c>
      <c r="AB91" s="672"/>
      <c r="AC91" s="672">
        <v>10</v>
      </c>
      <c r="AD91" s="672">
        <v>10</v>
      </c>
      <c r="AE91" s="672"/>
      <c r="AF91" s="672">
        <v>5</v>
      </c>
      <c r="AG91" s="551"/>
      <c r="AH91" s="553"/>
      <c r="AI91" s="552"/>
      <c r="AJ91" s="647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</row>
    <row r="92" spans="1:65" s="401" customFormat="1" ht="18" customHeight="1" x14ac:dyDescent="0.25">
      <c r="A92" s="543">
        <v>45387</v>
      </c>
      <c r="B92" s="636">
        <v>4669</v>
      </c>
      <c r="C92" s="19" t="s">
        <v>17081</v>
      </c>
      <c r="D92" s="353" t="str">
        <f>IFERROR(VLOOKUP($C92,'[2]Mã KH'!$A$3:$E$4001,3,0)," ")</f>
        <v>545 Lê Lợi, Phường Hoàng Văn Thụ, Thành phố  Bắc Giang, Tỉnh Bắc Giang, Việt Nam</v>
      </c>
      <c r="E92" s="19">
        <v>4159368724</v>
      </c>
      <c r="F92" s="550"/>
      <c r="G92" s="686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671">
        <v>15</v>
      </c>
      <c r="V92" s="671">
        <v>60</v>
      </c>
      <c r="W92" s="671"/>
      <c r="X92" s="671"/>
      <c r="Y92" s="672"/>
      <c r="Z92" s="672"/>
      <c r="AA92" s="672"/>
      <c r="AB92" s="672"/>
      <c r="AC92" s="672"/>
      <c r="AD92" s="672">
        <v>5</v>
      </c>
      <c r="AE92" s="672"/>
      <c r="AF92" s="672">
        <v>5</v>
      </c>
      <c r="AG92" s="672"/>
      <c r="AH92" s="553"/>
      <c r="AI92" s="552"/>
      <c r="AJ92" s="647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</row>
    <row r="93" spans="1:65" s="401" customFormat="1" ht="18" customHeight="1" x14ac:dyDescent="0.25">
      <c r="A93" s="543">
        <v>45387</v>
      </c>
      <c r="B93" s="636">
        <v>4703</v>
      </c>
      <c r="C93" s="19" t="s">
        <v>17081</v>
      </c>
      <c r="D93" s="353" t="str">
        <f>IFERROR(VLOOKUP($C93,'[2]Mã KH'!$A$3:$E$4001,3,0)," ")</f>
        <v>545 Lê Lợi, Phường Hoàng Văn Thụ, Thành phố  Bắc Giang, Tỉnh Bắc Giang, Việt Nam</v>
      </c>
      <c r="E93" s="19">
        <v>4159175231</v>
      </c>
      <c r="F93" s="550"/>
      <c r="G93" s="686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671">
        <v>10</v>
      </c>
      <c r="V93" s="671">
        <v>5</v>
      </c>
      <c r="W93" s="671"/>
      <c r="X93" s="671"/>
      <c r="Y93" s="672"/>
      <c r="Z93" s="672"/>
      <c r="AA93" s="672"/>
      <c r="AB93" s="672"/>
      <c r="AC93" s="672">
        <v>5</v>
      </c>
      <c r="AD93" s="672">
        <v>5</v>
      </c>
      <c r="AE93" s="672"/>
      <c r="AF93" s="672"/>
      <c r="AG93" s="551"/>
      <c r="AH93" s="553"/>
      <c r="AI93" s="552"/>
      <c r="AJ93" s="647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</row>
    <row r="94" spans="1:65" s="401" customFormat="1" ht="18" customHeight="1" x14ac:dyDescent="0.25">
      <c r="A94" s="543">
        <v>45387</v>
      </c>
      <c r="B94" s="549">
        <v>4703</v>
      </c>
      <c r="C94" s="19" t="s">
        <v>17081</v>
      </c>
      <c r="D94" s="353" t="str">
        <f>IFERROR(VLOOKUP($C94,'[2]Mã KH'!$A$3:$E$4001,3,0)," ")</f>
        <v>545 Lê Lợi, Phường Hoàng Văn Thụ, Thành phố  Bắc Giang, Tỉnh Bắc Giang, Việt Nam</v>
      </c>
      <c r="E94" s="19">
        <v>4159422765</v>
      </c>
      <c r="F94" s="550"/>
      <c r="G94" s="686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671"/>
      <c r="V94" s="671"/>
      <c r="W94" s="671"/>
      <c r="X94" s="671"/>
      <c r="Y94" s="672"/>
      <c r="Z94" s="672"/>
      <c r="AA94" s="672"/>
      <c r="AB94" s="672"/>
      <c r="AC94" s="672"/>
      <c r="AD94" s="672"/>
      <c r="AE94" s="672"/>
      <c r="AF94" s="672">
        <v>10</v>
      </c>
      <c r="AG94" s="551"/>
      <c r="AH94" s="553"/>
      <c r="AI94" s="552"/>
      <c r="AJ94" s="669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</row>
    <row r="95" spans="1:65" s="401" customFormat="1" ht="18" customHeight="1" x14ac:dyDescent="0.25">
      <c r="A95" s="543">
        <v>45387</v>
      </c>
      <c r="B95" s="636">
        <v>6959</v>
      </c>
      <c r="C95" s="19" t="s">
        <v>17096</v>
      </c>
      <c r="D95" s="353" t="str">
        <f>IFERROR(VLOOKUP($C95,'[2]Mã KH'!$A$3:$E$4001,3,0)," ")</f>
        <v>Khu dân cư Nguyễn Trãi 1, Phường Sao Đỏ, Thành phố Chí Linh, Tỉnh Hải Dương, Việt Nam</v>
      </c>
      <c r="E95" s="19">
        <v>4159322812</v>
      </c>
      <c r="F95" s="550"/>
      <c r="G95" s="686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671">
        <v>10</v>
      </c>
      <c r="V95" s="671">
        <v>10</v>
      </c>
      <c r="W95" s="671"/>
      <c r="X95" s="671"/>
      <c r="Y95" s="672"/>
      <c r="Z95" s="672"/>
      <c r="AA95" s="672"/>
      <c r="AB95" s="672"/>
      <c r="AC95" s="672"/>
      <c r="AD95" s="672"/>
      <c r="AE95" s="672"/>
      <c r="AF95" s="672"/>
      <c r="AG95" s="672"/>
      <c r="AH95" s="669">
        <v>5</v>
      </c>
      <c r="AI95" s="552"/>
      <c r="AJ95" s="647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</row>
    <row r="96" spans="1:65" s="401" customFormat="1" ht="18" customHeight="1" x14ac:dyDescent="0.25">
      <c r="A96" s="543">
        <v>45387</v>
      </c>
      <c r="B96" s="636">
        <v>4483</v>
      </c>
      <c r="C96" s="19" t="s">
        <v>17097</v>
      </c>
      <c r="D96" s="353" t="str">
        <f>IFERROR(VLOOKUP($C96,'[2]Mã KH'!$A$3:$E$4001,3,0)," ")</f>
        <v>Tầng 1, Vincom+ Tĩnh Gia, Thôn Nam Yến, Xã Hải Yến, Thị xã Nghi Sơn, Tỉnh Thanh Hoá, Việt Nam</v>
      </c>
      <c r="E96" s="19">
        <v>4159278755</v>
      </c>
      <c r="F96" s="550"/>
      <c r="G96" s="686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671">
        <v>10</v>
      </c>
      <c r="V96" s="671">
        <v>4</v>
      </c>
      <c r="W96" s="671"/>
      <c r="X96" s="671"/>
      <c r="Y96" s="672"/>
      <c r="Z96" s="672"/>
      <c r="AA96" s="672">
        <v>2</v>
      </c>
      <c r="AB96" s="672"/>
      <c r="AC96" s="672"/>
      <c r="AD96" s="672">
        <v>10</v>
      </c>
      <c r="AE96" s="672"/>
      <c r="AF96" s="672">
        <v>2</v>
      </c>
      <c r="AG96" s="672"/>
      <c r="AH96" s="669">
        <v>1</v>
      </c>
      <c r="AI96" s="552"/>
      <c r="AJ96" s="647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</row>
    <row r="97" spans="1:65" s="401" customFormat="1" ht="18" customHeight="1" x14ac:dyDescent="0.25">
      <c r="A97" s="543">
        <v>45387</v>
      </c>
      <c r="B97" s="636">
        <v>4233</v>
      </c>
      <c r="C97" s="19" t="s">
        <v>17097</v>
      </c>
      <c r="D97" s="353" t="str">
        <f>IFERROR(VLOOKUP($C97,'[2]Mã KH'!$A$3:$E$4001,3,0)," ")</f>
        <v>Tầng 1, Vincom+ Tĩnh Gia, Thôn Nam Yến, Xã Hải Yến, Thị xã Nghi Sơn, Tỉnh Thanh Hoá, Việt Nam</v>
      </c>
      <c r="E97" s="19">
        <v>4159278699</v>
      </c>
      <c r="F97" s="550"/>
      <c r="G97" s="686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671">
        <v>13</v>
      </c>
      <c r="V97" s="671">
        <v>10</v>
      </c>
      <c r="W97" s="671"/>
      <c r="X97" s="671"/>
      <c r="Y97" s="672"/>
      <c r="Z97" s="672"/>
      <c r="AA97" s="672">
        <v>3</v>
      </c>
      <c r="AB97" s="672"/>
      <c r="AC97" s="672">
        <v>9</v>
      </c>
      <c r="AD97" s="672">
        <v>2</v>
      </c>
      <c r="AE97" s="672"/>
      <c r="AF97" s="672"/>
      <c r="AG97" s="551"/>
      <c r="AH97" s="553"/>
      <c r="AI97" s="552"/>
      <c r="AJ97" s="647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</row>
    <row r="98" spans="1:65" s="401" customFormat="1" ht="18" customHeight="1" x14ac:dyDescent="0.25">
      <c r="A98" s="543">
        <v>45387</v>
      </c>
      <c r="B98" s="636">
        <v>5730</v>
      </c>
      <c r="C98" s="19" t="s">
        <v>17097</v>
      </c>
      <c r="D98" s="353" t="str">
        <f>IFERROR(VLOOKUP($C98,'[2]Mã KH'!$A$3:$E$4001,3,0)," ")</f>
        <v>Tầng 1, Vincom+ Tĩnh Gia, Thôn Nam Yến, Xã Hải Yến, Thị xã Nghi Sơn, Tỉnh Thanh Hoá, Việt Nam</v>
      </c>
      <c r="E98" s="19">
        <v>4159280079</v>
      </c>
      <c r="F98" s="550"/>
      <c r="G98" s="686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>
        <v>20</v>
      </c>
      <c r="V98" s="550">
        <v>4</v>
      </c>
      <c r="W98" s="550"/>
      <c r="X98" s="550"/>
      <c r="Y98" s="551"/>
      <c r="Z98" s="551"/>
      <c r="AA98" s="551"/>
      <c r="AB98" s="551"/>
      <c r="AC98" s="551">
        <v>3</v>
      </c>
      <c r="AD98" s="551">
        <v>4</v>
      </c>
      <c r="AE98" s="551"/>
      <c r="AF98" s="551">
        <v>6</v>
      </c>
      <c r="AG98" s="551"/>
      <c r="AH98" s="553">
        <v>2</v>
      </c>
      <c r="AI98" s="552"/>
      <c r="AJ98" s="647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</row>
    <row r="99" spans="1:65" s="401" customFormat="1" ht="18" customHeight="1" x14ac:dyDescent="0.25">
      <c r="A99" s="543">
        <v>45387</v>
      </c>
      <c r="B99" s="636">
        <v>5738</v>
      </c>
      <c r="C99" s="19" t="s">
        <v>17097</v>
      </c>
      <c r="D99" s="353" t="str">
        <f>IFERROR(VLOOKUP($C99,'[2]Mã KH'!$A$3:$E$4001,3,0)," ")</f>
        <v>Tầng 1, Vincom+ Tĩnh Gia, Thôn Nam Yến, Xã Hải Yến, Thị xã Nghi Sơn, Tỉnh Thanh Hoá, Việt Nam</v>
      </c>
      <c r="E99" s="19">
        <v>4159280084</v>
      </c>
      <c r="F99" s="550"/>
      <c r="G99" s="686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671">
        <v>15</v>
      </c>
      <c r="V99" s="671">
        <v>6</v>
      </c>
      <c r="W99" s="671"/>
      <c r="X99" s="671"/>
      <c r="Y99" s="672"/>
      <c r="Z99" s="672"/>
      <c r="AA99" s="672"/>
      <c r="AB99" s="672"/>
      <c r="AC99" s="672">
        <v>5</v>
      </c>
      <c r="AD99" s="672">
        <v>5</v>
      </c>
      <c r="AE99" s="672"/>
      <c r="AF99" s="672"/>
      <c r="AG99" s="672"/>
      <c r="AH99" s="669"/>
      <c r="AI99" s="673"/>
      <c r="AJ99" s="669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</row>
    <row r="100" spans="1:65" s="401" customFormat="1" ht="18" customHeight="1" x14ac:dyDescent="0.25">
      <c r="A100" s="543">
        <v>45387</v>
      </c>
      <c r="B100" s="636">
        <v>3614</v>
      </c>
      <c r="C100" s="19" t="s">
        <v>17097</v>
      </c>
      <c r="D100" s="353" t="str">
        <f>IFERROR(VLOOKUP($C100,'[2]Mã KH'!$A$3:$E$4001,3,0)," ")</f>
        <v>Tầng 1, Vincom+ Tĩnh Gia, Thôn Nam Yến, Xã Hải Yến, Thị xã Nghi Sơn, Tỉnh Thanh Hoá, Việt Nam</v>
      </c>
      <c r="E100" s="19">
        <v>4159278596</v>
      </c>
      <c r="F100" s="550"/>
      <c r="G100" s="686"/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  <c r="T100" s="550"/>
      <c r="U100" s="550"/>
      <c r="V100" s="671">
        <v>10</v>
      </c>
      <c r="W100" s="671"/>
      <c r="X100" s="671"/>
      <c r="Y100" s="672"/>
      <c r="Z100" s="672"/>
      <c r="AA100" s="672"/>
      <c r="AB100" s="672"/>
      <c r="AC100" s="672">
        <v>5</v>
      </c>
      <c r="AD100" s="672">
        <v>5</v>
      </c>
      <c r="AE100" s="672"/>
      <c r="AF100" s="672">
        <v>5</v>
      </c>
      <c r="AG100" s="672"/>
      <c r="AH100" s="669">
        <v>3</v>
      </c>
      <c r="AI100" s="673"/>
      <c r="AJ100" s="669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</row>
    <row r="101" spans="1:65" s="401" customFormat="1" ht="18" customHeight="1" x14ac:dyDescent="0.25">
      <c r="A101" s="543">
        <v>45387</v>
      </c>
      <c r="B101" s="549">
        <v>3942</v>
      </c>
      <c r="C101" s="19" t="s">
        <v>17097</v>
      </c>
      <c r="D101" s="353" t="str">
        <f>IFERROR(VLOOKUP($C101,'[2]Mã KH'!$A$3:$E$4001,3,0)," ")</f>
        <v>Tầng 1, Vincom+ Tĩnh Gia, Thôn Nam Yến, Xã Hải Yến, Thị xã Nghi Sơn, Tỉnh Thanh Hoá, Việt Nam</v>
      </c>
      <c r="E101" s="19">
        <v>4159279728</v>
      </c>
      <c r="F101" s="550"/>
      <c r="G101" s="686"/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  <c r="T101" s="550"/>
      <c r="U101" s="671">
        <v>15</v>
      </c>
      <c r="V101" s="671"/>
      <c r="W101" s="671"/>
      <c r="X101" s="671"/>
      <c r="Y101" s="672"/>
      <c r="Z101" s="672"/>
      <c r="AA101" s="672"/>
      <c r="AB101" s="672"/>
      <c r="AC101" s="672"/>
      <c r="AD101" s="672">
        <v>2</v>
      </c>
      <c r="AE101" s="672"/>
      <c r="AF101" s="672">
        <v>1</v>
      </c>
      <c r="AG101" s="551"/>
      <c r="AH101" s="553"/>
      <c r="AI101" s="552"/>
      <c r="AJ101" s="647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</row>
    <row r="102" spans="1:65" s="401" customFormat="1" ht="18" customHeight="1" x14ac:dyDescent="0.25">
      <c r="A102" s="543">
        <v>45387</v>
      </c>
      <c r="B102" s="637" t="s">
        <v>17098</v>
      </c>
      <c r="C102" s="19" t="s">
        <v>17087</v>
      </c>
      <c r="D102" s="353" t="str">
        <f>IFERROR(VLOOKUP($C102,'[2]Mã KH'!$A$3:$E$4001,3,0)," ")</f>
        <v>481 Hùng Vương, Phường Đồng Tâm, Thành phố Vĩnh Yên, Tỉnh Vĩnh Phúc, Việt Nam</v>
      </c>
      <c r="E102" s="362" t="s">
        <v>17019</v>
      </c>
      <c r="F102" s="550"/>
      <c r="G102" s="686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>
        <v>15</v>
      </c>
      <c r="V102" s="550">
        <v>5</v>
      </c>
      <c r="W102" s="550"/>
      <c r="X102" s="550"/>
      <c r="Y102" s="551"/>
      <c r="Z102" s="551"/>
      <c r="AA102" s="551"/>
      <c r="AB102" s="551"/>
      <c r="AC102" s="551">
        <v>5</v>
      </c>
      <c r="AD102" s="551"/>
      <c r="AE102" s="551"/>
      <c r="AF102" s="551"/>
      <c r="AG102" s="551"/>
      <c r="AH102" s="553"/>
      <c r="AI102" s="552"/>
      <c r="AJ102" s="647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</row>
    <row r="103" spans="1:65" s="401" customFormat="1" ht="18" customHeight="1" x14ac:dyDescent="0.25">
      <c r="A103" s="543">
        <v>45387</v>
      </c>
      <c r="B103" s="648">
        <v>6513</v>
      </c>
      <c r="C103" s="19" t="s">
        <v>17078</v>
      </c>
      <c r="D103" s="353" t="str">
        <f>IFERROR(VLOOKUP($C103,'[2]Mã KH'!$A$3:$E$4001,3,0)," ")</f>
        <v>Tầng 2, Trung tâm thương mại Vincom Việt Trì Plaza, số 2 đườ, Phường Tiên Cát, Thành phố Việt Trì, Tỉnh Phú Thọ, Việt Nam</v>
      </c>
      <c r="E103" s="362">
        <v>4159401817</v>
      </c>
      <c r="F103" s="550"/>
      <c r="G103" s="686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671">
        <v>20</v>
      </c>
      <c r="V103" s="671">
        <v>10</v>
      </c>
      <c r="W103" s="671"/>
      <c r="X103" s="671"/>
      <c r="Y103" s="672"/>
      <c r="Z103" s="672"/>
      <c r="AA103" s="672"/>
      <c r="AB103" s="672"/>
      <c r="AC103" s="672">
        <v>5</v>
      </c>
      <c r="AD103" s="672">
        <v>5</v>
      </c>
      <c r="AE103" s="672"/>
      <c r="AF103" s="672">
        <v>5</v>
      </c>
      <c r="AG103" s="551"/>
      <c r="AH103" s="553"/>
      <c r="AI103" s="552"/>
      <c r="AJ103" s="647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</row>
    <row r="104" spans="1:65" s="401" customFormat="1" ht="18" customHeight="1" x14ac:dyDescent="0.25">
      <c r="A104" s="543">
        <v>45387</v>
      </c>
      <c r="B104" s="549">
        <v>6364</v>
      </c>
      <c r="C104" s="19" t="s">
        <v>17078</v>
      </c>
      <c r="D104" s="353" t="str">
        <f>IFERROR(VLOOKUP($C104,'[2]Mã KH'!$A$3:$E$4001,3,0)," ")</f>
        <v>Tầng 2, Trung tâm thương mại Vincom Việt Trì Plaza, số 2 đườ, Phường Tiên Cát, Thành phố Việt Trì, Tỉnh Phú Thọ, Việt Nam</v>
      </c>
      <c r="E104" s="362" t="s">
        <v>17019</v>
      </c>
      <c r="F104" s="550"/>
      <c r="G104" s="686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1"/>
      <c r="Z104" s="551"/>
      <c r="AA104" s="551">
        <v>5</v>
      </c>
      <c r="AB104" s="551"/>
      <c r="AC104" s="551"/>
      <c r="AD104" s="551"/>
      <c r="AE104" s="551"/>
      <c r="AF104" s="551"/>
      <c r="AG104" s="551"/>
      <c r="AH104" s="553"/>
      <c r="AI104" s="552"/>
      <c r="AJ104" s="670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</row>
    <row r="105" spans="1:65" s="401" customFormat="1" ht="18" customHeight="1" x14ac:dyDescent="0.25">
      <c r="A105" s="638"/>
      <c r="B105" s="639"/>
      <c r="C105" s="52"/>
      <c r="D105" s="624" t="str">
        <f>IFERROR(VLOOKUP($C105,'[2]Mã KH'!$A$3:$E$4001,3,0)," ")</f>
        <v xml:space="preserve"> </v>
      </c>
      <c r="E105" s="52"/>
      <c r="F105" s="640"/>
      <c r="G105" s="688"/>
      <c r="H105" s="640"/>
      <c r="I105" s="640"/>
      <c r="J105" s="640"/>
      <c r="K105" s="640"/>
      <c r="L105" s="640"/>
      <c r="M105" s="640"/>
      <c r="N105" s="640"/>
      <c r="O105" s="640"/>
      <c r="P105" s="640"/>
      <c r="Q105" s="640"/>
      <c r="R105" s="640"/>
      <c r="S105" s="640"/>
      <c r="T105" s="640"/>
      <c r="U105" s="640"/>
      <c r="V105" s="640"/>
      <c r="W105" s="640"/>
      <c r="X105" s="640"/>
      <c r="Y105" s="641"/>
      <c r="Z105" s="641"/>
      <c r="AA105" s="641"/>
      <c r="AB105" s="641"/>
      <c r="AC105" s="641"/>
      <c r="AD105" s="641"/>
      <c r="AE105" s="641"/>
      <c r="AF105" s="641"/>
      <c r="AG105" s="641"/>
      <c r="AH105" s="642"/>
      <c r="AI105" s="643"/>
      <c r="AJ105" s="644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</row>
    <row r="106" spans="1:65" s="401" customFormat="1" ht="18" customHeight="1" x14ac:dyDescent="0.25">
      <c r="A106" s="568"/>
      <c r="B106" s="549"/>
      <c r="C106" s="19"/>
      <c r="D106" s="372" t="s">
        <v>17368</v>
      </c>
      <c r="E106" s="19"/>
      <c r="F106" s="550"/>
      <c r="G106" s="686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1"/>
      <c r="Z106" s="551"/>
      <c r="AA106" s="551"/>
      <c r="AB106" s="551"/>
      <c r="AC106" s="551"/>
      <c r="AD106" s="551"/>
      <c r="AE106" s="551"/>
      <c r="AF106" s="551"/>
      <c r="AG106" s="551"/>
      <c r="AH106" s="553"/>
      <c r="AI106" s="552"/>
      <c r="AJ106" s="609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</row>
    <row r="107" spans="1:65" s="401" customFormat="1" ht="18" customHeight="1" x14ac:dyDescent="0.25">
      <c r="A107" s="662">
        <v>45448</v>
      </c>
      <c r="B107" s="636">
        <v>4533</v>
      </c>
      <c r="C107" s="19" t="s">
        <v>17070</v>
      </c>
      <c r="D107" s="353" t="str">
        <f>IFERROR(VLOOKUP($C107,'[2]Mã KH'!$A$3:$E$4001,3,0)," ")</f>
        <v>khu trung tâm thương mại Vincom Lê Thánh Tông, Số 5 đường Lê, Phường Máy Tơ, Quận Ngô Quyền, Thành phố Hải Phòng, Việt Nam</v>
      </c>
      <c r="E107" s="19">
        <v>4159381265</v>
      </c>
      <c r="F107" s="550"/>
      <c r="G107" s="686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671">
        <v>10</v>
      </c>
      <c r="V107" s="671">
        <v>10</v>
      </c>
      <c r="W107" s="671"/>
      <c r="X107" s="671"/>
      <c r="Y107" s="672"/>
      <c r="Z107" s="672"/>
      <c r="AA107" s="672"/>
      <c r="AB107" s="672"/>
      <c r="AC107" s="672">
        <v>5</v>
      </c>
      <c r="AD107" s="672"/>
      <c r="AE107" s="672"/>
      <c r="AF107" s="672">
        <v>5</v>
      </c>
      <c r="AG107" s="672"/>
      <c r="AH107" s="553"/>
      <c r="AI107" s="552"/>
      <c r="AJ107" s="653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</row>
    <row r="108" spans="1:65" s="401" customFormat="1" ht="18" customHeight="1" x14ac:dyDescent="0.25">
      <c r="A108" s="662">
        <v>45448</v>
      </c>
      <c r="B108" s="636">
        <v>3968</v>
      </c>
      <c r="C108" s="19" t="s">
        <v>17070</v>
      </c>
      <c r="D108" s="353" t="str">
        <f>IFERROR(VLOOKUP($C108,'[2]Mã KH'!$A$3:$E$4001,3,0)," ")</f>
        <v>khu trung tâm thương mại Vincom Lê Thánh Tông, Số 5 đường Lê, Phường Máy Tơ, Quận Ngô Quyền, Thành phố Hải Phòng, Việt Nam</v>
      </c>
      <c r="E108" s="19">
        <v>4159388258</v>
      </c>
      <c r="F108" s="550"/>
      <c r="G108" s="686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671">
        <v>20</v>
      </c>
      <c r="V108" s="671">
        <v>10</v>
      </c>
      <c r="W108" s="671"/>
      <c r="X108" s="671"/>
      <c r="Y108" s="672"/>
      <c r="Z108" s="672"/>
      <c r="AA108" s="672"/>
      <c r="AB108" s="672"/>
      <c r="AC108" s="672">
        <v>10</v>
      </c>
      <c r="AD108" s="672">
        <v>10</v>
      </c>
      <c r="AE108" s="672"/>
      <c r="AF108" s="672"/>
      <c r="AG108" s="551"/>
      <c r="AH108" s="553"/>
      <c r="AI108" s="552"/>
      <c r="AJ108" s="653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</row>
    <row r="109" spans="1:65" s="401" customFormat="1" ht="18" customHeight="1" x14ac:dyDescent="0.25">
      <c r="A109" s="662">
        <v>45448</v>
      </c>
      <c r="B109" s="636">
        <v>3787</v>
      </c>
      <c r="C109" s="19" t="s">
        <v>17070</v>
      </c>
      <c r="D109" s="353" t="str">
        <f>IFERROR(VLOOKUP($C109,'[2]Mã KH'!$A$3:$E$4001,3,0)," ")</f>
        <v>khu trung tâm thương mại Vincom Lê Thánh Tông, Số 5 đường Lê, Phường Máy Tơ, Quận Ngô Quyền, Thành phố Hải Phòng, Việt Nam</v>
      </c>
      <c r="E109" s="19">
        <v>4159350028</v>
      </c>
      <c r="F109" s="550"/>
      <c r="G109" s="686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671">
        <v>5</v>
      </c>
      <c r="V109" s="671">
        <v>15</v>
      </c>
      <c r="W109" s="671"/>
      <c r="X109" s="671"/>
      <c r="Y109" s="672"/>
      <c r="Z109" s="672"/>
      <c r="AA109" s="672"/>
      <c r="AB109" s="672"/>
      <c r="AC109" s="672">
        <v>5</v>
      </c>
      <c r="AD109" s="672">
        <v>6</v>
      </c>
      <c r="AE109" s="672"/>
      <c r="AF109" s="672">
        <v>6</v>
      </c>
      <c r="AG109" s="672"/>
      <c r="AH109" s="670"/>
      <c r="AI109" s="552"/>
      <c r="AJ109" s="653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</row>
    <row r="110" spans="1:65" s="401" customFormat="1" ht="18" customHeight="1" x14ac:dyDescent="0.25">
      <c r="A110" s="662">
        <v>45448</v>
      </c>
      <c r="B110" s="636">
        <v>6309</v>
      </c>
      <c r="C110" s="19" t="s">
        <v>17355</v>
      </c>
      <c r="D110" s="353" t="str">
        <f>IFERROR(VLOOKUP($C110,'[2]Mã KH'!$A$3:$E$4001,3,0)," ")</f>
        <v>Số 460, phố Lý Bôn, Phường Đề Thám, Thành phố Thái Bình, Tỉnh Thái Bình, Việt Nam</v>
      </c>
      <c r="E110" s="362" t="s">
        <v>17019</v>
      </c>
      <c r="F110" s="550"/>
      <c r="G110" s="686"/>
      <c r="H110" s="550"/>
      <c r="I110" s="550"/>
      <c r="J110" s="550"/>
      <c r="K110" s="550"/>
      <c r="L110" s="550"/>
      <c r="M110" s="550"/>
      <c r="N110" s="550"/>
      <c r="O110" s="550"/>
      <c r="P110" s="550"/>
      <c r="Q110" s="550"/>
      <c r="R110" s="550"/>
      <c r="S110" s="550"/>
      <c r="T110" s="550"/>
      <c r="U110" s="550">
        <v>15</v>
      </c>
      <c r="V110" s="550">
        <v>5</v>
      </c>
      <c r="W110" s="550"/>
      <c r="X110" s="550"/>
      <c r="Y110" s="551"/>
      <c r="Z110" s="551"/>
      <c r="AA110" s="551"/>
      <c r="AB110" s="551"/>
      <c r="AC110" s="551">
        <v>5</v>
      </c>
      <c r="AD110" s="551">
        <v>5</v>
      </c>
      <c r="AE110" s="551"/>
      <c r="AF110" s="551"/>
      <c r="AG110" s="551"/>
      <c r="AH110" s="553"/>
      <c r="AI110" s="552"/>
      <c r="AJ110" s="653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</row>
    <row r="111" spans="1:65" s="401" customFormat="1" ht="18" customHeight="1" x14ac:dyDescent="0.25">
      <c r="A111" s="662">
        <v>45448</v>
      </c>
      <c r="B111" s="636">
        <v>3363</v>
      </c>
      <c r="C111" s="19" t="s">
        <v>17355</v>
      </c>
      <c r="D111" s="353" t="str">
        <f>IFERROR(VLOOKUP($C111,'[2]Mã KH'!$A$3:$E$4001,3,0)," ")</f>
        <v>Số 460, phố Lý Bôn, Phường Đề Thám, Thành phố Thái Bình, Tỉnh Thái Bình, Việt Nam</v>
      </c>
      <c r="E111" s="549">
        <v>4159371578</v>
      </c>
      <c r="F111" s="550"/>
      <c r="G111" s="686"/>
      <c r="H111" s="550"/>
      <c r="I111" s="550"/>
      <c r="J111" s="550"/>
      <c r="K111" s="550"/>
      <c r="L111" s="550"/>
      <c r="M111" s="550"/>
      <c r="N111" s="550"/>
      <c r="O111" s="550"/>
      <c r="P111" s="550"/>
      <c r="Q111" s="550"/>
      <c r="R111" s="550"/>
      <c r="S111" s="550"/>
      <c r="T111" s="550"/>
      <c r="U111" s="671">
        <v>10</v>
      </c>
      <c r="V111" s="671">
        <v>10</v>
      </c>
      <c r="W111" s="671"/>
      <c r="X111" s="671"/>
      <c r="Y111" s="672"/>
      <c r="Z111" s="672"/>
      <c r="AA111" s="672"/>
      <c r="AB111" s="672"/>
      <c r="AC111" s="672"/>
      <c r="AD111" s="672">
        <v>10</v>
      </c>
      <c r="AE111" s="551"/>
      <c r="AF111" s="551"/>
      <c r="AG111" s="551"/>
      <c r="AH111" s="553"/>
      <c r="AI111" s="552"/>
      <c r="AJ111" s="661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</row>
    <row r="112" spans="1:65" s="401" customFormat="1" ht="18" customHeight="1" x14ac:dyDescent="0.25">
      <c r="A112" s="662">
        <v>45448</v>
      </c>
      <c r="B112" s="636">
        <v>4532</v>
      </c>
      <c r="C112" s="19" t="s">
        <v>17087</v>
      </c>
      <c r="D112" s="353" t="str">
        <f>IFERROR(VLOOKUP($C112,'[2]Mã KH'!$A$3:$E$4001,3,0)," ")</f>
        <v>481 Hùng Vương, Phường Đồng Tâm, Thành phố Vĩnh Yên, Tỉnh Vĩnh Phúc, Việt Nam</v>
      </c>
      <c r="E112" s="19">
        <v>4159277251</v>
      </c>
      <c r="F112" s="550"/>
      <c r="G112" s="686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1"/>
      <c r="Z112" s="551"/>
      <c r="AA112" s="551"/>
      <c r="AB112" s="551"/>
      <c r="AC112" s="551"/>
      <c r="AD112" s="551">
        <v>15</v>
      </c>
      <c r="AE112" s="551"/>
      <c r="AF112" s="551">
        <v>10</v>
      </c>
      <c r="AG112" s="551"/>
      <c r="AH112" s="553">
        <v>8</v>
      </c>
      <c r="AI112" s="552"/>
      <c r="AJ112" s="653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</row>
    <row r="113" spans="1:65" s="401" customFormat="1" ht="18" customHeight="1" x14ac:dyDescent="0.25">
      <c r="A113" s="662">
        <v>45448</v>
      </c>
      <c r="B113" s="636">
        <v>4657</v>
      </c>
      <c r="C113" s="19" t="s">
        <v>17087</v>
      </c>
      <c r="D113" s="353" t="str">
        <f>IFERROR(VLOOKUP($C113,'[2]Mã KH'!$A$3:$E$4001,3,0)," ")</f>
        <v>481 Hùng Vương, Phường Đồng Tâm, Thành phố Vĩnh Yên, Tỉnh Vĩnh Phúc, Việt Nam</v>
      </c>
      <c r="E113" s="19">
        <v>4159277284</v>
      </c>
      <c r="F113" s="550"/>
      <c r="G113" s="686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671">
        <v>5</v>
      </c>
      <c r="V113" s="671">
        <v>5</v>
      </c>
      <c r="W113" s="671"/>
      <c r="X113" s="671"/>
      <c r="Y113" s="672"/>
      <c r="Z113" s="672"/>
      <c r="AA113" s="672"/>
      <c r="AB113" s="672"/>
      <c r="AC113" s="672">
        <v>5</v>
      </c>
      <c r="AD113" s="672">
        <v>5</v>
      </c>
      <c r="AE113" s="672"/>
      <c r="AF113" s="672">
        <v>7</v>
      </c>
      <c r="AG113" s="672"/>
      <c r="AH113" s="670">
        <v>7</v>
      </c>
      <c r="AI113" s="552"/>
      <c r="AJ113" s="653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</row>
    <row r="114" spans="1:65" s="401" customFormat="1" ht="18" customHeight="1" x14ac:dyDescent="0.25">
      <c r="A114" s="662">
        <v>45448</v>
      </c>
      <c r="B114" s="636" t="s">
        <v>17356</v>
      </c>
      <c r="C114" s="19" t="s">
        <v>17087</v>
      </c>
      <c r="D114" s="353" t="str">
        <f>IFERROR(VLOOKUP($C114,'[2]Mã KH'!$A$3:$E$4001,3,0)," ")</f>
        <v>481 Hùng Vương, Phường Đồng Tâm, Thành phố Vĩnh Yên, Tỉnh Vĩnh Phúc, Việt Nam</v>
      </c>
      <c r="E114" s="19">
        <v>4159277112</v>
      </c>
      <c r="F114" s="550"/>
      <c r="G114" s="686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671">
        <v>5</v>
      </c>
      <c r="W114" s="671"/>
      <c r="X114" s="671"/>
      <c r="Y114" s="672"/>
      <c r="Z114" s="672"/>
      <c r="AA114" s="672"/>
      <c r="AB114" s="672"/>
      <c r="AC114" s="672">
        <v>5</v>
      </c>
      <c r="AD114" s="672">
        <v>5</v>
      </c>
      <c r="AE114" s="672"/>
      <c r="AF114" s="672">
        <v>8</v>
      </c>
      <c r="AG114" s="672"/>
      <c r="AH114" s="670">
        <v>8</v>
      </c>
      <c r="AI114" s="552"/>
      <c r="AJ114" s="653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</row>
    <row r="115" spans="1:65" s="401" customFormat="1" ht="18" customHeight="1" x14ac:dyDescent="0.25">
      <c r="A115" s="662">
        <v>45448</v>
      </c>
      <c r="B115" s="636" t="s">
        <v>17357</v>
      </c>
      <c r="C115" s="19" t="s">
        <v>17087</v>
      </c>
      <c r="D115" s="353" t="str">
        <f>IFERROR(VLOOKUP($C115,'[2]Mã KH'!$A$3:$E$4001,3,0)," ")</f>
        <v>481 Hùng Vương, Phường Đồng Tâm, Thành phố Vĩnh Yên, Tỉnh Vĩnh Phúc, Việt Nam</v>
      </c>
      <c r="E115" s="19">
        <v>4159277110</v>
      </c>
      <c r="F115" s="550"/>
      <c r="G115" s="686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671">
        <v>15</v>
      </c>
      <c r="W115" s="671"/>
      <c r="X115" s="671"/>
      <c r="Y115" s="672"/>
      <c r="Z115" s="672"/>
      <c r="AA115" s="672"/>
      <c r="AB115" s="672"/>
      <c r="AC115" s="672"/>
      <c r="AD115" s="672">
        <v>10</v>
      </c>
      <c r="AE115" s="672"/>
      <c r="AF115" s="672"/>
      <c r="AG115" s="672"/>
      <c r="AH115" s="670">
        <v>8</v>
      </c>
      <c r="AI115" s="673"/>
      <c r="AJ115" s="670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</row>
    <row r="116" spans="1:65" s="401" customFormat="1" ht="18" customHeight="1" x14ac:dyDescent="0.25">
      <c r="A116" s="662">
        <v>45448</v>
      </c>
      <c r="B116" s="636" t="s">
        <v>17358</v>
      </c>
      <c r="C116" s="19" t="s">
        <v>17087</v>
      </c>
      <c r="D116" s="353" t="str">
        <f>IFERROR(VLOOKUP($C116,'[2]Mã KH'!$A$3:$E$4001,3,0)," ")</f>
        <v>481 Hùng Vương, Phường Đồng Tâm, Thành phố Vĩnh Yên, Tỉnh Vĩnh Phúc, Việt Nam</v>
      </c>
      <c r="E116" s="19">
        <v>4159277127</v>
      </c>
      <c r="F116" s="550"/>
      <c r="G116" s="686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1"/>
      <c r="Z116" s="551"/>
      <c r="AA116" s="551"/>
      <c r="AB116" s="551"/>
      <c r="AC116" s="551">
        <v>10</v>
      </c>
      <c r="AD116" s="551">
        <v>8</v>
      </c>
      <c r="AE116" s="551"/>
      <c r="AF116" s="551">
        <v>8</v>
      </c>
      <c r="AG116" s="551"/>
      <c r="AH116" s="553">
        <v>8</v>
      </c>
      <c r="AI116" s="552"/>
      <c r="AJ116" s="653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</row>
    <row r="117" spans="1:65" s="401" customFormat="1" ht="18" customHeight="1" x14ac:dyDescent="0.25">
      <c r="A117" s="662">
        <v>45448</v>
      </c>
      <c r="B117" s="636" t="s">
        <v>17359</v>
      </c>
      <c r="C117" s="19" t="s">
        <v>17087</v>
      </c>
      <c r="D117" s="353" t="str">
        <f>IFERROR(VLOOKUP($C117,'[2]Mã KH'!$A$3:$E$4001,3,0)," ")</f>
        <v>481 Hùng Vương, Phường Đồng Tâm, Thành phố Vĩnh Yên, Tỉnh Vĩnh Phúc, Việt Nam</v>
      </c>
      <c r="E117" s="19">
        <v>4159367091</v>
      </c>
      <c r="F117" s="550"/>
      <c r="G117" s="686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671">
        <v>10</v>
      </c>
      <c r="V117" s="671">
        <v>20</v>
      </c>
      <c r="W117" s="671"/>
      <c r="X117" s="671"/>
      <c r="Y117" s="672"/>
      <c r="Z117" s="672"/>
      <c r="AA117" s="672"/>
      <c r="AB117" s="672"/>
      <c r="AC117" s="672">
        <v>5</v>
      </c>
      <c r="AD117" s="672">
        <v>5</v>
      </c>
      <c r="AE117" s="672"/>
      <c r="AF117" s="672">
        <v>5</v>
      </c>
      <c r="AG117" s="551"/>
      <c r="AH117" s="553"/>
      <c r="AI117" s="552"/>
      <c r="AJ117" s="653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</row>
    <row r="118" spans="1:65" s="401" customFormat="1" ht="18" customHeight="1" x14ac:dyDescent="0.25">
      <c r="A118" s="662">
        <v>45448</v>
      </c>
      <c r="B118" s="636">
        <v>4215</v>
      </c>
      <c r="C118" s="19" t="s">
        <v>17078</v>
      </c>
      <c r="D118" s="353" t="str">
        <f>IFERROR(VLOOKUP($C118,'[2]Mã KH'!$A$3:$E$4001,3,0)," ")</f>
        <v>Tầng 2, Trung tâm thương mại Vincom Việt Trì Plaza, số 2 đườ, Phường Tiên Cát, Thành phố Việt Trì, Tỉnh Phú Thọ, Việt Nam</v>
      </c>
      <c r="E118" s="19">
        <v>4159376634</v>
      </c>
      <c r="F118" s="550"/>
      <c r="G118" s="686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671">
        <v>20</v>
      </c>
      <c r="V118" s="671">
        <v>6</v>
      </c>
      <c r="W118" s="671"/>
      <c r="X118" s="671"/>
      <c r="Y118" s="551"/>
      <c r="Z118" s="551"/>
      <c r="AA118" s="551"/>
      <c r="AB118" s="551"/>
      <c r="AC118" s="551"/>
      <c r="AD118" s="551"/>
      <c r="AE118" s="551"/>
      <c r="AF118" s="551"/>
      <c r="AG118" s="551"/>
      <c r="AH118" s="553"/>
      <c r="AI118" s="552"/>
      <c r="AJ118" s="653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</row>
    <row r="119" spans="1:65" s="401" customFormat="1" ht="18" customHeight="1" x14ac:dyDescent="0.25">
      <c r="A119" s="662">
        <v>45448</v>
      </c>
      <c r="B119" s="549">
        <v>4106</v>
      </c>
      <c r="C119" s="19" t="s">
        <v>17078</v>
      </c>
      <c r="D119" s="353" t="str">
        <f>IFERROR(VLOOKUP($C119,'[2]Mã KH'!$A$3:$E$4001,3,0)," ")</f>
        <v>Tầng 2, Trung tâm thương mại Vincom Việt Trì Plaza, số 2 đườ, Phường Tiên Cát, Thành phố Việt Trì, Tỉnh Phú Thọ, Việt Nam</v>
      </c>
      <c r="E119" s="19">
        <v>4159376584</v>
      </c>
      <c r="F119" s="550"/>
      <c r="G119" s="686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671">
        <v>10</v>
      </c>
      <c r="V119" s="671"/>
      <c r="W119" s="671"/>
      <c r="X119" s="671"/>
      <c r="Y119" s="672"/>
      <c r="Z119" s="672"/>
      <c r="AA119" s="672"/>
      <c r="AB119" s="672"/>
      <c r="AC119" s="672"/>
      <c r="AD119" s="672"/>
      <c r="AE119" s="672"/>
      <c r="AF119" s="672">
        <v>3</v>
      </c>
      <c r="AG119" s="672"/>
      <c r="AH119" s="670"/>
      <c r="AI119" s="673"/>
      <c r="AJ119" s="653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</row>
    <row r="120" spans="1:65" s="401" customFormat="1" ht="18" customHeight="1" x14ac:dyDescent="0.25">
      <c r="A120" s="662">
        <v>45448</v>
      </c>
      <c r="B120" s="636">
        <v>6052</v>
      </c>
      <c r="C120" s="19" t="s">
        <v>17078</v>
      </c>
      <c r="D120" s="353" t="str">
        <f>IFERROR(VLOOKUP($C120,'[2]Mã KH'!$A$3:$E$4001,3,0)," ")</f>
        <v>Tầng 2, Trung tâm thương mại Vincom Việt Trì Plaza, số 2 đườ, Phường Tiên Cát, Thành phố Việt Trì, Tỉnh Phú Thọ, Việt Nam</v>
      </c>
      <c r="E120" s="19">
        <v>4159376643</v>
      </c>
      <c r="F120" s="550"/>
      <c r="G120" s="686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671">
        <v>10</v>
      </c>
      <c r="V120" s="671"/>
      <c r="W120" s="671"/>
      <c r="X120" s="671"/>
      <c r="Y120" s="672"/>
      <c r="Z120" s="672"/>
      <c r="AA120" s="672"/>
      <c r="AB120" s="672"/>
      <c r="AC120" s="672">
        <v>6</v>
      </c>
      <c r="AD120" s="672"/>
      <c r="AE120" s="672"/>
      <c r="AF120" s="672">
        <v>9</v>
      </c>
      <c r="AG120" s="672"/>
      <c r="AH120" s="670"/>
      <c r="AI120" s="673"/>
      <c r="AJ120" s="653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</row>
    <row r="121" spans="1:65" s="401" customFormat="1" ht="18" customHeight="1" x14ac:dyDescent="0.25">
      <c r="A121" s="662">
        <v>45448</v>
      </c>
      <c r="B121" s="636">
        <v>4141</v>
      </c>
      <c r="C121" s="19" t="s">
        <v>17078</v>
      </c>
      <c r="D121" s="353" t="str">
        <f>IFERROR(VLOOKUP($C121,'[2]Mã KH'!$A$3:$E$4001,3,0)," ")</f>
        <v>Tầng 2, Trung tâm thương mại Vincom Việt Trì Plaza, số 2 đườ, Phường Tiên Cát, Thành phố Việt Trì, Tỉnh Phú Thọ, Việt Nam</v>
      </c>
      <c r="E121" s="19">
        <v>4159376592</v>
      </c>
      <c r="F121" s="550"/>
      <c r="G121" s="686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671">
        <v>10</v>
      </c>
      <c r="V121" s="671">
        <v>6</v>
      </c>
      <c r="W121" s="671"/>
      <c r="X121" s="671"/>
      <c r="Y121" s="672"/>
      <c r="Z121" s="672"/>
      <c r="AA121" s="672"/>
      <c r="AB121" s="672"/>
      <c r="AC121" s="672">
        <v>3</v>
      </c>
      <c r="AD121" s="672">
        <v>3</v>
      </c>
      <c r="AE121" s="672"/>
      <c r="AF121" s="672">
        <v>9</v>
      </c>
      <c r="AG121" s="672"/>
      <c r="AH121" s="670"/>
      <c r="AI121" s="673"/>
      <c r="AJ121" s="653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</row>
    <row r="122" spans="1:65" s="401" customFormat="1" ht="18" customHeight="1" x14ac:dyDescent="0.25">
      <c r="A122" s="662">
        <v>45448</v>
      </c>
      <c r="B122" s="636">
        <v>6117</v>
      </c>
      <c r="C122" s="19" t="s">
        <v>17078</v>
      </c>
      <c r="D122" s="353" t="str">
        <f>IFERROR(VLOOKUP($C122,'[2]Mã KH'!$A$3:$E$4001,3,0)," ")</f>
        <v>Tầng 2, Trung tâm thương mại Vincom Việt Trì Plaza, số 2 đườ, Phường Tiên Cát, Thành phố Việt Trì, Tỉnh Phú Thọ, Việt Nam</v>
      </c>
      <c r="E122" s="19">
        <v>4159376696</v>
      </c>
      <c r="F122" s="550"/>
      <c r="G122" s="686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671">
        <v>20</v>
      </c>
      <c r="V122" s="671">
        <v>3</v>
      </c>
      <c r="W122" s="671"/>
      <c r="X122" s="671"/>
      <c r="Y122" s="672"/>
      <c r="Z122" s="672"/>
      <c r="AA122" s="672">
        <v>3</v>
      </c>
      <c r="AB122" s="672"/>
      <c r="AC122" s="672"/>
      <c r="AD122" s="672"/>
      <c r="AE122" s="672"/>
      <c r="AF122" s="672"/>
      <c r="AG122" s="672"/>
      <c r="AH122" s="553"/>
      <c r="AI122" s="552"/>
      <c r="AJ122" s="653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</row>
    <row r="123" spans="1:65" s="401" customFormat="1" ht="18" customHeight="1" x14ac:dyDescent="0.25">
      <c r="A123" s="662">
        <v>45448</v>
      </c>
      <c r="B123" s="636">
        <v>3539</v>
      </c>
      <c r="C123" s="19" t="s">
        <v>17078</v>
      </c>
      <c r="D123" s="353" t="str">
        <f>IFERROR(VLOOKUP($C123,'[2]Mã KH'!$A$3:$E$4001,3,0)," ")</f>
        <v>Tầng 2, Trung tâm thương mại Vincom Việt Trì Plaza, số 2 đườ, Phường Tiên Cát, Thành phố Việt Trì, Tỉnh Phú Thọ, Việt Nam</v>
      </c>
      <c r="E123" s="19">
        <v>4159376571</v>
      </c>
      <c r="F123" s="550"/>
      <c r="G123" s="686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671">
        <v>20</v>
      </c>
      <c r="V123" s="671">
        <v>9</v>
      </c>
      <c r="W123" s="671"/>
      <c r="X123" s="671"/>
      <c r="Y123" s="672"/>
      <c r="Z123" s="672"/>
      <c r="AA123" s="672"/>
      <c r="AB123" s="672"/>
      <c r="AC123" s="672"/>
      <c r="AD123" s="672"/>
      <c r="AE123" s="672"/>
      <c r="AF123" s="672">
        <v>3</v>
      </c>
      <c r="AG123" s="672"/>
      <c r="AH123" s="553"/>
      <c r="AI123" s="552"/>
      <c r="AJ123" s="653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</row>
    <row r="124" spans="1:65" s="401" customFormat="1" ht="18" customHeight="1" x14ac:dyDescent="0.25">
      <c r="A124" s="662">
        <v>45448</v>
      </c>
      <c r="B124" s="636">
        <v>6291</v>
      </c>
      <c r="C124" s="19" t="s">
        <v>17078</v>
      </c>
      <c r="D124" s="353" t="str">
        <f>IFERROR(VLOOKUP($C124,'[2]Mã KH'!$A$3:$E$4001,3,0)," ")</f>
        <v>Tầng 2, Trung tâm thương mại Vincom Việt Trì Plaza, số 2 đườ, Phường Tiên Cát, Thành phố Việt Trì, Tỉnh Phú Thọ, Việt Nam</v>
      </c>
      <c r="E124" s="19">
        <v>4159106787</v>
      </c>
      <c r="F124" s="550"/>
      <c r="G124" s="686"/>
      <c r="H124" s="550"/>
      <c r="I124" s="550"/>
      <c r="J124" s="550"/>
      <c r="K124" s="550"/>
      <c r="L124" s="671">
        <v>5</v>
      </c>
      <c r="M124" s="671"/>
      <c r="N124" s="671"/>
      <c r="O124" s="671"/>
      <c r="P124" s="671"/>
      <c r="Q124" s="671"/>
      <c r="R124" s="671"/>
      <c r="S124" s="671"/>
      <c r="T124" s="671"/>
      <c r="U124" s="671"/>
      <c r="V124" s="671">
        <v>5</v>
      </c>
      <c r="W124" s="671"/>
      <c r="X124" s="671"/>
      <c r="Y124" s="672"/>
      <c r="Z124" s="672"/>
      <c r="AA124" s="672"/>
      <c r="AB124" s="672"/>
      <c r="AC124" s="672">
        <v>10</v>
      </c>
      <c r="AD124" s="672">
        <v>5</v>
      </c>
      <c r="AE124" s="672"/>
      <c r="AF124" s="672"/>
      <c r="AG124" s="551"/>
      <c r="AH124" s="553"/>
      <c r="AI124" s="552"/>
      <c r="AJ124" s="653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</row>
    <row r="125" spans="1:65" s="401" customFormat="1" ht="18" customHeight="1" x14ac:dyDescent="0.25">
      <c r="A125" s="662">
        <v>45448</v>
      </c>
      <c r="B125" s="636">
        <v>6291</v>
      </c>
      <c r="C125" s="19" t="s">
        <v>17078</v>
      </c>
      <c r="D125" s="353" t="str">
        <f>IFERROR(VLOOKUP($C125,'[2]Mã KH'!$A$3:$E$4001,3,0)," ")</f>
        <v>Tầng 2, Trung tâm thương mại Vincom Việt Trì Plaza, số 2 đườ, Phường Tiên Cát, Thành phố Việt Trì, Tỉnh Phú Thọ, Việt Nam</v>
      </c>
      <c r="E125" s="362">
        <v>4159483551</v>
      </c>
      <c r="F125" s="550"/>
      <c r="G125" s="686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671">
        <v>1</v>
      </c>
      <c r="W125" s="550"/>
      <c r="X125" s="550"/>
      <c r="Y125" s="551"/>
      <c r="Z125" s="551"/>
      <c r="AA125" s="551"/>
      <c r="AB125" s="551"/>
      <c r="AC125" s="551"/>
      <c r="AD125" s="551"/>
      <c r="AE125" s="551"/>
      <c r="AF125" s="551"/>
      <c r="AG125" s="551"/>
      <c r="AH125" s="553"/>
      <c r="AI125" s="552"/>
      <c r="AJ125" s="670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</row>
    <row r="126" spans="1:65" s="401" customFormat="1" ht="18" customHeight="1" x14ac:dyDescent="0.25">
      <c r="A126" s="662">
        <v>45448</v>
      </c>
      <c r="B126" s="636">
        <v>6291</v>
      </c>
      <c r="C126" s="19" t="s">
        <v>17078</v>
      </c>
      <c r="D126" s="353" t="str">
        <f>IFERROR(VLOOKUP($C126,'[2]Mã KH'!$A$3:$E$4001,3,0)," ")</f>
        <v>Tầng 2, Trung tâm thương mại Vincom Việt Trì Plaza, số 2 đườ, Phường Tiên Cát, Thành phố Việt Trì, Tỉnh Phú Thọ, Việt Nam</v>
      </c>
      <c r="E126" s="362" t="s">
        <v>17019</v>
      </c>
      <c r="F126" s="550"/>
      <c r="G126" s="686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>
        <v>15</v>
      </c>
      <c r="V126" s="550"/>
      <c r="W126" s="550"/>
      <c r="X126" s="550"/>
      <c r="Y126" s="551"/>
      <c r="Z126" s="551"/>
      <c r="AA126" s="551"/>
      <c r="AB126" s="551"/>
      <c r="AC126" s="551"/>
      <c r="AD126" s="551">
        <v>5</v>
      </c>
      <c r="AE126" s="551"/>
      <c r="AF126" s="551">
        <v>10</v>
      </c>
      <c r="AG126" s="551"/>
      <c r="AH126" s="553">
        <v>10</v>
      </c>
      <c r="AI126" s="552"/>
      <c r="AJ126" s="670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</row>
    <row r="127" spans="1:65" s="401" customFormat="1" ht="18" customHeight="1" x14ac:dyDescent="0.25">
      <c r="A127" s="662">
        <v>45448</v>
      </c>
      <c r="B127" s="636">
        <v>3385</v>
      </c>
      <c r="C127" s="19" t="s">
        <v>17096</v>
      </c>
      <c r="D127" s="353" t="str">
        <f>IFERROR(VLOOKUP($C127,'[2]Mã KH'!$A$3:$E$4001,3,0)," ")</f>
        <v>Khu dân cư Nguyễn Trãi 1, Phường Sao Đỏ, Thành phố Chí Linh, Tỉnh Hải Dương, Việt Nam</v>
      </c>
      <c r="E127" s="19">
        <v>4159328306</v>
      </c>
      <c r="F127" s="550"/>
      <c r="G127" s="686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671">
        <v>15</v>
      </c>
      <c r="V127" s="671">
        <v>15</v>
      </c>
      <c r="W127" s="671"/>
      <c r="X127" s="671"/>
      <c r="Y127" s="672"/>
      <c r="Z127" s="672"/>
      <c r="AA127" s="672"/>
      <c r="AB127" s="672"/>
      <c r="AC127" s="672"/>
      <c r="AD127" s="672"/>
      <c r="AE127" s="672"/>
      <c r="AF127" s="672">
        <v>10</v>
      </c>
      <c r="AG127" s="672"/>
      <c r="AH127" s="553"/>
      <c r="AI127" s="552"/>
      <c r="AJ127" s="653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</row>
    <row r="128" spans="1:65" s="401" customFormat="1" ht="18" customHeight="1" x14ac:dyDescent="0.25">
      <c r="A128" s="638"/>
      <c r="B128" s="639"/>
      <c r="C128" s="52"/>
      <c r="D128" s="624" t="str">
        <f>IFERROR(VLOOKUP($C128,'[2]Mã KH'!$A$3:$E$4001,3,0)," ")</f>
        <v xml:space="preserve"> </v>
      </c>
      <c r="E128" s="52"/>
      <c r="F128" s="640"/>
      <c r="G128" s="688"/>
      <c r="H128" s="640"/>
      <c r="I128" s="640"/>
      <c r="J128" s="640"/>
      <c r="K128" s="640"/>
      <c r="L128" s="640"/>
      <c r="M128" s="640"/>
      <c r="N128" s="640"/>
      <c r="O128" s="640"/>
      <c r="P128" s="640"/>
      <c r="Q128" s="640"/>
      <c r="R128" s="640"/>
      <c r="S128" s="640"/>
      <c r="T128" s="640"/>
      <c r="U128" s="640"/>
      <c r="V128" s="640"/>
      <c r="W128" s="640"/>
      <c r="X128" s="640"/>
      <c r="Y128" s="641"/>
      <c r="Z128" s="641"/>
      <c r="AA128" s="641"/>
      <c r="AB128" s="641"/>
      <c r="AC128" s="641"/>
      <c r="AD128" s="641"/>
      <c r="AE128" s="641"/>
      <c r="AF128" s="641"/>
      <c r="AG128" s="641"/>
      <c r="AH128" s="642"/>
      <c r="AI128" s="643"/>
      <c r="AJ128" s="644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</row>
    <row r="129" spans="1:65" s="401" customFormat="1" ht="18" customHeight="1" x14ac:dyDescent="0.25">
      <c r="A129" s="568"/>
      <c r="B129" s="549"/>
      <c r="C129" s="19"/>
      <c r="D129" s="372" t="s">
        <v>17429</v>
      </c>
      <c r="E129" s="19"/>
      <c r="F129" s="550"/>
      <c r="G129" s="686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1"/>
      <c r="Z129" s="551"/>
      <c r="AA129" s="551"/>
      <c r="AB129" s="551"/>
      <c r="AC129" s="551"/>
      <c r="AD129" s="551"/>
      <c r="AE129" s="551"/>
      <c r="AF129" s="551"/>
      <c r="AG129" s="551"/>
      <c r="AH129" s="553"/>
      <c r="AI129" s="552"/>
      <c r="AJ129" s="609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</row>
    <row r="130" spans="1:65" s="401" customFormat="1" ht="18" customHeight="1" x14ac:dyDescent="0.25">
      <c r="A130" s="662">
        <v>45478</v>
      </c>
      <c r="B130" s="549">
        <v>4956</v>
      </c>
      <c r="C130" s="19" t="s">
        <v>15022</v>
      </c>
      <c r="D130" s="353" t="str">
        <f>IFERROR(VLOOKUP($C130,'[2]Mã KH'!$A$3:$E$4001,3,0)," ")</f>
        <v>186 Hùng Vương, Phường Vị Xuyên, Thành phố Nam Định, Tỉnh Nam Định, Việt Nam</v>
      </c>
      <c r="E130" s="549">
        <v>4159247975</v>
      </c>
      <c r="F130" s="550"/>
      <c r="G130" s="686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671">
        <v>10</v>
      </c>
      <c r="V130" s="671">
        <v>5</v>
      </c>
      <c r="W130" s="671"/>
      <c r="X130" s="671"/>
      <c r="Y130" s="672"/>
      <c r="Z130" s="672"/>
      <c r="AA130" s="672"/>
      <c r="AB130" s="672"/>
      <c r="AC130" s="672">
        <v>5</v>
      </c>
      <c r="AD130" s="672">
        <v>2</v>
      </c>
      <c r="AE130" s="551"/>
      <c r="AF130" s="551"/>
      <c r="AG130" s="551"/>
      <c r="AH130" s="553"/>
      <c r="AI130" s="552"/>
      <c r="AJ130" s="661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</row>
    <row r="131" spans="1:65" s="401" customFormat="1" ht="18" customHeight="1" x14ac:dyDescent="0.25">
      <c r="A131" s="662">
        <v>45478</v>
      </c>
      <c r="B131" s="549">
        <v>4956</v>
      </c>
      <c r="C131" s="19" t="s">
        <v>15022</v>
      </c>
      <c r="D131" s="353" t="str">
        <f>IFERROR(VLOOKUP($C131,'[2]Mã KH'!$A$3:$E$4001,3,0)," ")</f>
        <v>186 Hùng Vương, Phường Vị Xuyên, Thành phố Nam Định, Tỉnh Nam Định, Việt Nam</v>
      </c>
      <c r="E131" s="362" t="s">
        <v>17019</v>
      </c>
      <c r="F131" s="550"/>
      <c r="G131" s="686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>
        <v>5</v>
      </c>
      <c r="W131" s="550"/>
      <c r="X131" s="550"/>
      <c r="Y131" s="551"/>
      <c r="Z131" s="551"/>
      <c r="AA131" s="551"/>
      <c r="AB131" s="551"/>
      <c r="AC131" s="551"/>
      <c r="AD131" s="551">
        <v>3</v>
      </c>
      <c r="AE131" s="551"/>
      <c r="AF131" s="551"/>
      <c r="AG131" s="551"/>
      <c r="AH131" s="553"/>
      <c r="AI131" s="552"/>
      <c r="AJ131" s="690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</row>
    <row r="132" spans="1:65" s="401" customFormat="1" ht="18" customHeight="1" x14ac:dyDescent="0.25">
      <c r="A132" s="662">
        <v>45478</v>
      </c>
      <c r="B132" s="636">
        <v>4978</v>
      </c>
      <c r="C132" s="19" t="s">
        <v>15022</v>
      </c>
      <c r="D132" s="353" t="str">
        <f>IFERROR(VLOOKUP($C132,'[2]Mã KH'!$A$3:$E$4001,3,0)," ")</f>
        <v>186 Hùng Vương, Phường Vị Xuyên, Thành phố Nam Định, Tỉnh Nam Định, Việt Nam</v>
      </c>
      <c r="E132" s="549">
        <v>4159349449</v>
      </c>
      <c r="F132" s="550"/>
      <c r="G132" s="686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671">
        <v>5</v>
      </c>
      <c r="V132" s="671">
        <v>10</v>
      </c>
      <c r="W132" s="671"/>
      <c r="X132" s="671"/>
      <c r="Y132" s="672"/>
      <c r="Z132" s="672"/>
      <c r="AA132" s="672"/>
      <c r="AB132" s="672"/>
      <c r="AC132" s="672">
        <v>5</v>
      </c>
      <c r="AD132" s="672"/>
      <c r="AE132" s="672"/>
      <c r="AF132" s="672">
        <v>5</v>
      </c>
      <c r="AG132" s="672"/>
      <c r="AH132" s="690">
        <v>5</v>
      </c>
      <c r="AI132" s="552"/>
      <c r="AJ132" s="661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</row>
    <row r="133" spans="1:65" s="401" customFormat="1" ht="18" customHeight="1" x14ac:dyDescent="0.25">
      <c r="A133" s="662">
        <v>45478</v>
      </c>
      <c r="B133" s="636">
        <v>6960</v>
      </c>
      <c r="C133" s="19" t="s">
        <v>17085</v>
      </c>
      <c r="D133" s="353" t="str">
        <f>IFERROR(VLOOKUP($C133,'[2]Mã KH'!$A$3:$E$4001,3,0)," ")</f>
        <v>Đường Lê Quang Đạo, Phường Đông Ngàn, Thành phố Từ Sơn, Tỉnh Bắc Ninh, Việt Nam</v>
      </c>
      <c r="E133" s="362" t="s">
        <v>17019</v>
      </c>
      <c r="F133" s="550"/>
      <c r="G133" s="686"/>
      <c r="H133" s="550"/>
      <c r="I133" s="550"/>
      <c r="J133" s="550"/>
      <c r="K133" s="550"/>
      <c r="L133" s="550"/>
      <c r="M133" s="550"/>
      <c r="N133" s="550"/>
      <c r="O133" s="550"/>
      <c r="P133" s="550"/>
      <c r="Q133" s="550"/>
      <c r="R133" s="550"/>
      <c r="S133" s="550"/>
      <c r="T133" s="550"/>
      <c r="U133" s="550">
        <v>15</v>
      </c>
      <c r="V133" s="550">
        <v>5</v>
      </c>
      <c r="W133" s="550"/>
      <c r="X133" s="550"/>
      <c r="Y133" s="551"/>
      <c r="Z133" s="551"/>
      <c r="AA133" s="551"/>
      <c r="AB133" s="551"/>
      <c r="AC133" s="551">
        <v>5</v>
      </c>
      <c r="AD133" s="551"/>
      <c r="AE133" s="551"/>
      <c r="AF133" s="551">
        <v>15</v>
      </c>
      <c r="AG133" s="551"/>
      <c r="AH133" s="553">
        <v>5</v>
      </c>
      <c r="AI133" s="552"/>
      <c r="AJ133" s="661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</row>
    <row r="134" spans="1:65" s="401" customFormat="1" ht="18" customHeight="1" x14ac:dyDescent="0.25">
      <c r="A134" s="662">
        <v>45478</v>
      </c>
      <c r="B134" s="636">
        <v>3524</v>
      </c>
      <c r="C134" s="19" t="s">
        <v>17085</v>
      </c>
      <c r="D134" s="353" t="str">
        <f>IFERROR(VLOOKUP($C134,'[2]Mã KH'!$A$3:$E$4001,3,0)," ")</f>
        <v>Đường Lê Quang Đạo, Phường Đông Ngàn, Thành phố Từ Sơn, Tỉnh Bắc Ninh, Việt Nam</v>
      </c>
      <c r="E134" s="549">
        <v>4158383016</v>
      </c>
      <c r="F134" s="550"/>
      <c r="G134" s="686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671">
        <v>20</v>
      </c>
      <c r="W134" s="671"/>
      <c r="X134" s="671"/>
      <c r="Y134" s="672"/>
      <c r="Z134" s="672"/>
      <c r="AA134" s="672"/>
      <c r="AB134" s="672"/>
      <c r="AC134" s="672">
        <v>15</v>
      </c>
      <c r="AD134" s="672"/>
      <c r="AE134" s="672"/>
      <c r="AF134" s="672">
        <v>5</v>
      </c>
      <c r="AG134" s="551"/>
      <c r="AH134" s="553"/>
      <c r="AI134" s="552"/>
      <c r="AJ134" s="661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</row>
    <row r="135" spans="1:65" s="401" customFormat="1" ht="18" customHeight="1" x14ac:dyDescent="0.25">
      <c r="A135" s="662">
        <v>45478</v>
      </c>
      <c r="B135" s="637">
        <v>5145</v>
      </c>
      <c r="C135" s="19" t="s">
        <v>17085</v>
      </c>
      <c r="D135" s="353" t="str">
        <f>IFERROR(VLOOKUP($C135,'[2]Mã KH'!$A$3:$E$4001,3,0)," ")</f>
        <v>Đường Lê Quang Đạo, Phường Đông Ngàn, Thành phố Từ Sơn, Tỉnh Bắc Ninh, Việt Nam</v>
      </c>
      <c r="E135" s="549">
        <v>4159469068</v>
      </c>
      <c r="F135" s="550"/>
      <c r="G135" s="686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671">
        <v>30</v>
      </c>
      <c r="V135" s="671">
        <v>15</v>
      </c>
      <c r="W135" s="671"/>
      <c r="X135" s="671"/>
      <c r="Y135" s="672"/>
      <c r="Z135" s="672"/>
      <c r="AA135" s="672"/>
      <c r="AB135" s="672"/>
      <c r="AC135" s="672"/>
      <c r="AD135" s="672"/>
      <c r="AE135" s="672"/>
      <c r="AF135" s="672"/>
      <c r="AG135" s="672"/>
      <c r="AH135" s="690">
        <v>10</v>
      </c>
      <c r="AI135" s="552"/>
      <c r="AJ135" s="661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</row>
    <row r="136" spans="1:65" s="401" customFormat="1" ht="18" customHeight="1" x14ac:dyDescent="0.25">
      <c r="A136" s="662">
        <v>45478</v>
      </c>
      <c r="B136" s="637">
        <v>1629</v>
      </c>
      <c r="C136" s="19" t="s">
        <v>17085</v>
      </c>
      <c r="D136" s="353" t="str">
        <f>IFERROR(VLOOKUP($C136,'[2]Mã KH'!$A$3:$E$4001,3,0)," ")</f>
        <v>Đường Lê Quang Đạo, Phường Đông Ngàn, Thành phố Từ Sơn, Tỉnh Bắc Ninh, Việt Nam</v>
      </c>
      <c r="E136" s="549">
        <v>4159433850</v>
      </c>
      <c r="F136" s="550"/>
      <c r="G136" s="686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671">
        <v>5</v>
      </c>
      <c r="T136" s="671"/>
      <c r="U136" s="671">
        <v>30</v>
      </c>
      <c r="V136" s="671">
        <v>10</v>
      </c>
      <c r="W136" s="550"/>
      <c r="X136" s="550"/>
      <c r="Y136" s="551"/>
      <c r="Z136" s="551"/>
      <c r="AA136" s="551"/>
      <c r="AB136" s="551"/>
      <c r="AC136" s="551"/>
      <c r="AD136" s="551"/>
      <c r="AE136" s="551"/>
      <c r="AF136" s="551"/>
      <c r="AG136" s="551"/>
      <c r="AH136" s="553"/>
      <c r="AI136" s="552"/>
      <c r="AJ136" s="661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</row>
    <row r="137" spans="1:65" s="401" customFormat="1" ht="18" customHeight="1" x14ac:dyDescent="0.25">
      <c r="A137" s="662">
        <v>45478</v>
      </c>
      <c r="B137" s="637">
        <v>5820</v>
      </c>
      <c r="C137" s="19" t="s">
        <v>17079</v>
      </c>
      <c r="D137" s="353" t="str">
        <f>IFERROR(VLOOKUP($C137,'[2]Mã KH'!$A$3:$E$4001,3,0)," ")</f>
        <v>Tầng 2, khu TTTM Vincom Plaza Hạ Long, Khu vực Cột đồng hồ, Phường Bạch Đằng, Thành phố Hạ Long, Tỉnh Quảng Ninh, Việt Nam</v>
      </c>
      <c r="E137" s="362" t="s">
        <v>17019</v>
      </c>
      <c r="F137" s="550"/>
      <c r="G137" s="686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>
        <v>20</v>
      </c>
      <c r="V137" s="550">
        <v>5</v>
      </c>
      <c r="W137" s="550"/>
      <c r="X137" s="550"/>
      <c r="Y137" s="551"/>
      <c r="Z137" s="551"/>
      <c r="AA137" s="551"/>
      <c r="AB137" s="551"/>
      <c r="AC137" s="551"/>
      <c r="AD137" s="551"/>
      <c r="AE137" s="551"/>
      <c r="AF137" s="551">
        <v>5</v>
      </c>
      <c r="AG137" s="551"/>
      <c r="AH137" s="553">
        <v>5</v>
      </c>
      <c r="AI137" s="552"/>
      <c r="AJ137" s="661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</row>
    <row r="138" spans="1:65" s="401" customFormat="1" ht="18" customHeight="1" x14ac:dyDescent="0.25">
      <c r="A138" s="662">
        <v>45478</v>
      </c>
      <c r="B138" s="637">
        <v>1677</v>
      </c>
      <c r="C138" s="19" t="s">
        <v>17079</v>
      </c>
      <c r="D138" s="353" t="str">
        <f>IFERROR(VLOOKUP($C138,'[2]Mã KH'!$A$3:$E$4001,3,0)," ")</f>
        <v>Tầng 2, khu TTTM Vincom Plaza Hạ Long, Khu vực Cột đồng hồ, Phường Bạch Đằng, Thành phố Hạ Long, Tỉnh Quảng Ninh, Việt Nam</v>
      </c>
      <c r="E138" s="549">
        <v>4159433668</v>
      </c>
      <c r="F138" s="550"/>
      <c r="G138" s="686"/>
      <c r="H138" s="550"/>
      <c r="I138" s="550"/>
      <c r="J138" s="671">
        <v>5</v>
      </c>
      <c r="K138" s="671"/>
      <c r="L138" s="671"/>
      <c r="M138" s="671"/>
      <c r="N138" s="671"/>
      <c r="O138" s="671">
        <v>5</v>
      </c>
      <c r="P138" s="671"/>
      <c r="Q138" s="671"/>
      <c r="R138" s="671"/>
      <c r="S138" s="671">
        <v>5</v>
      </c>
      <c r="T138" s="671"/>
      <c r="U138" s="671"/>
      <c r="V138" s="671">
        <v>5</v>
      </c>
      <c r="W138" s="671"/>
      <c r="X138" s="671"/>
      <c r="Y138" s="672"/>
      <c r="Z138" s="672"/>
      <c r="AA138" s="672"/>
      <c r="AB138" s="672"/>
      <c r="AC138" s="672">
        <v>10</v>
      </c>
      <c r="AD138" s="672"/>
      <c r="AE138" s="672"/>
      <c r="AF138" s="672"/>
      <c r="AG138" s="672"/>
      <c r="AH138" s="690">
        <v>3</v>
      </c>
      <c r="AI138" s="552"/>
      <c r="AJ138" s="661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</row>
    <row r="139" spans="1:65" s="401" customFormat="1" ht="18" customHeight="1" x14ac:dyDescent="0.25">
      <c r="A139" s="662">
        <v>45478</v>
      </c>
      <c r="B139" s="637">
        <v>3838</v>
      </c>
      <c r="C139" s="19" t="s">
        <v>17079</v>
      </c>
      <c r="D139" s="353" t="str">
        <f>IFERROR(VLOOKUP($C139,'[2]Mã KH'!$A$3:$E$4001,3,0)," ")</f>
        <v>Tầng 2, khu TTTM Vincom Plaza Hạ Long, Khu vực Cột đồng hồ, Phường Bạch Đằng, Thành phố Hạ Long, Tỉnh Quảng Ninh, Việt Nam</v>
      </c>
      <c r="E139" s="549">
        <v>4159366910</v>
      </c>
      <c r="F139" s="550"/>
      <c r="G139" s="686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671">
        <v>6</v>
      </c>
      <c r="W139" s="671"/>
      <c r="X139" s="671"/>
      <c r="Y139" s="672"/>
      <c r="Z139" s="672"/>
      <c r="AA139" s="672"/>
      <c r="AB139" s="672"/>
      <c r="AC139" s="672">
        <v>10</v>
      </c>
      <c r="AD139" s="672">
        <v>5</v>
      </c>
      <c r="AE139" s="672"/>
      <c r="AF139" s="672"/>
      <c r="AG139" s="672"/>
      <c r="AH139" s="690">
        <v>3</v>
      </c>
      <c r="AI139" s="673"/>
      <c r="AJ139" s="690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</row>
    <row r="140" spans="1:65" s="401" customFormat="1" ht="18" customHeight="1" x14ac:dyDescent="0.25">
      <c r="A140" s="662">
        <v>45478</v>
      </c>
      <c r="B140" s="549">
        <v>3071</v>
      </c>
      <c r="C140" s="19" t="s">
        <v>17079</v>
      </c>
      <c r="D140" s="353" t="str">
        <f>IFERROR(VLOOKUP($C140,'[2]Mã KH'!$A$3:$E$4001,3,0)," ")</f>
        <v>Tầng 2, khu TTTM Vincom Plaza Hạ Long, Khu vực Cột đồng hồ, Phường Bạch Đằng, Thành phố Hạ Long, Tỉnh Quảng Ninh, Việt Nam</v>
      </c>
      <c r="E140" s="549">
        <v>4159366847</v>
      </c>
      <c r="F140" s="550"/>
      <c r="G140" s="686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671">
        <v>10</v>
      </c>
      <c r="W140" s="671"/>
      <c r="X140" s="671"/>
      <c r="Y140" s="672"/>
      <c r="Z140" s="672"/>
      <c r="AA140" s="672"/>
      <c r="AB140" s="672"/>
      <c r="AC140" s="672">
        <v>5</v>
      </c>
      <c r="AD140" s="672">
        <v>5</v>
      </c>
      <c r="AE140" s="672"/>
      <c r="AF140" s="672">
        <v>1</v>
      </c>
      <c r="AG140" s="672"/>
      <c r="AH140" s="690"/>
      <c r="AI140" s="673"/>
      <c r="AJ140" s="690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</row>
    <row r="141" spans="1:65" s="401" customFormat="1" ht="18" customHeight="1" x14ac:dyDescent="0.25">
      <c r="A141" s="662">
        <v>45478</v>
      </c>
      <c r="B141" s="637">
        <v>4283</v>
      </c>
      <c r="C141" s="19" t="s">
        <v>17079</v>
      </c>
      <c r="D141" s="353" t="str">
        <f>IFERROR(VLOOKUP($C141,'[2]Mã KH'!$A$3:$E$4001,3,0)," ")</f>
        <v>Tầng 2, khu TTTM Vincom Plaza Hạ Long, Khu vực Cột đồng hồ, Phường Bạch Đằng, Thành phố Hạ Long, Tỉnh Quảng Ninh, Việt Nam</v>
      </c>
      <c r="E141" s="549">
        <v>4159422684</v>
      </c>
      <c r="F141" s="550"/>
      <c r="G141" s="686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671">
        <v>15</v>
      </c>
      <c r="V141" s="671">
        <v>8</v>
      </c>
      <c r="W141" s="671"/>
      <c r="X141" s="671"/>
      <c r="Y141" s="672"/>
      <c r="Z141" s="672"/>
      <c r="AA141" s="672"/>
      <c r="AB141" s="672"/>
      <c r="AC141" s="672">
        <v>5</v>
      </c>
      <c r="AD141" s="672"/>
      <c r="AE141" s="672"/>
      <c r="AF141" s="672"/>
      <c r="AG141" s="672"/>
      <c r="AH141" s="690"/>
      <c r="AI141" s="673"/>
      <c r="AJ141" s="690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</row>
    <row r="142" spans="1:65" s="401" customFormat="1" ht="18" customHeight="1" x14ac:dyDescent="0.25">
      <c r="A142" s="662">
        <v>45478</v>
      </c>
      <c r="B142" s="637">
        <v>5309</v>
      </c>
      <c r="C142" s="19" t="s">
        <v>17079</v>
      </c>
      <c r="D142" s="353" t="str">
        <f>IFERROR(VLOOKUP($C142,'[2]Mã KH'!$A$3:$E$4001,3,0)," ")</f>
        <v>Tầng 2, khu TTTM Vincom Plaza Hạ Long, Khu vực Cột đồng hồ, Phường Bạch Đằng, Thành phố Hạ Long, Tỉnh Quảng Ninh, Việt Nam</v>
      </c>
      <c r="E142" s="549">
        <v>4159394782</v>
      </c>
      <c r="F142" s="550"/>
      <c r="G142" s="686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>
        <v>10</v>
      </c>
      <c r="V142" s="550">
        <v>15</v>
      </c>
      <c r="W142" s="550"/>
      <c r="X142" s="550"/>
      <c r="Y142" s="551"/>
      <c r="Z142" s="551"/>
      <c r="AA142" s="551"/>
      <c r="AB142" s="551"/>
      <c r="AC142" s="551">
        <v>8</v>
      </c>
      <c r="AD142" s="551"/>
      <c r="AE142" s="551"/>
      <c r="AF142" s="551"/>
      <c r="AG142" s="551"/>
      <c r="AH142" s="553">
        <v>3</v>
      </c>
      <c r="AI142" s="552"/>
      <c r="AJ142" s="661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</row>
    <row r="143" spans="1:65" s="401" customFormat="1" ht="18" customHeight="1" x14ac:dyDescent="0.25">
      <c r="A143" s="662">
        <v>45478</v>
      </c>
      <c r="B143" s="636">
        <v>3198</v>
      </c>
      <c r="C143" s="19" t="s">
        <v>17079</v>
      </c>
      <c r="D143" s="353" t="str">
        <f>IFERROR(VLOOKUP($C143,'[2]Mã KH'!$A$3:$E$4001,3,0)," ")</f>
        <v>Tầng 2, khu TTTM Vincom Plaza Hạ Long, Khu vực Cột đồng hồ, Phường Bạch Đằng, Thành phố Hạ Long, Tỉnh Quảng Ninh, Việt Nam</v>
      </c>
      <c r="E143" s="549">
        <v>4159366849</v>
      </c>
      <c r="F143" s="550"/>
      <c r="G143" s="686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671">
        <v>10</v>
      </c>
      <c r="V143" s="671">
        <v>10</v>
      </c>
      <c r="W143" s="671"/>
      <c r="X143" s="671"/>
      <c r="Y143" s="672"/>
      <c r="Z143" s="672"/>
      <c r="AA143" s="672"/>
      <c r="AB143" s="672"/>
      <c r="AC143" s="672">
        <v>10</v>
      </c>
      <c r="AD143" s="672">
        <v>10</v>
      </c>
      <c r="AE143" s="672"/>
      <c r="AF143" s="672">
        <v>3</v>
      </c>
      <c r="AG143" s="551"/>
      <c r="AH143" s="553"/>
      <c r="AI143" s="552"/>
      <c r="AJ143" s="661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</row>
    <row r="144" spans="1:65" s="401" customFormat="1" ht="18" customHeight="1" x14ac:dyDescent="0.25">
      <c r="A144" s="662">
        <v>45478</v>
      </c>
      <c r="B144" s="636">
        <v>4519</v>
      </c>
      <c r="C144" s="19" t="s">
        <v>17079</v>
      </c>
      <c r="D144" s="353" t="str">
        <f>IFERROR(VLOOKUP($C144,'[2]Mã KH'!$A$3:$E$4001,3,0)," ")</f>
        <v>Tầng 2, khu TTTM Vincom Plaza Hạ Long, Khu vực Cột đồng hồ, Phường Bạch Đằng, Thành phố Hạ Long, Tỉnh Quảng Ninh, Việt Nam</v>
      </c>
      <c r="E144" s="549">
        <v>4159366408</v>
      </c>
      <c r="F144" s="550"/>
      <c r="G144" s="686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>
        <v>15</v>
      </c>
      <c r="V144" s="550">
        <v>10</v>
      </c>
      <c r="W144" s="550"/>
      <c r="X144" s="550"/>
      <c r="Y144" s="551"/>
      <c r="Z144" s="551"/>
      <c r="AA144" s="551"/>
      <c r="AB144" s="551"/>
      <c r="AC144" s="551">
        <v>10</v>
      </c>
      <c r="AD144" s="551"/>
      <c r="AE144" s="551"/>
      <c r="AF144" s="551"/>
      <c r="AG144" s="551"/>
      <c r="AH144" s="553"/>
      <c r="AI144" s="552"/>
      <c r="AJ144" s="661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</row>
    <row r="145" spans="1:65" s="401" customFormat="1" ht="18" customHeight="1" x14ac:dyDescent="0.25">
      <c r="A145" s="662">
        <v>45478</v>
      </c>
      <c r="B145" s="549">
        <v>4519</v>
      </c>
      <c r="C145" s="19" t="s">
        <v>17079</v>
      </c>
      <c r="D145" s="353" t="str">
        <f>IFERROR(VLOOKUP($C145,'[2]Mã KH'!$A$3:$E$4001,3,0)," ")</f>
        <v>Tầng 2, khu TTTM Vincom Plaza Hạ Long, Khu vực Cột đồng hồ, Phường Bạch Đằng, Thành phố Hạ Long, Tỉnh Quảng Ninh, Việt Nam</v>
      </c>
      <c r="E145" s="549">
        <v>4159366921</v>
      </c>
      <c r="F145" s="550"/>
      <c r="G145" s="686"/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  <c r="T145" s="550"/>
      <c r="U145" s="671">
        <v>10</v>
      </c>
      <c r="V145" s="671">
        <v>12</v>
      </c>
      <c r="W145" s="550"/>
      <c r="X145" s="550"/>
      <c r="Y145" s="551"/>
      <c r="Z145" s="551"/>
      <c r="AA145" s="551"/>
      <c r="AB145" s="551"/>
      <c r="AC145" s="551"/>
      <c r="AD145" s="551"/>
      <c r="AE145" s="551"/>
      <c r="AF145" s="551"/>
      <c r="AG145" s="551"/>
      <c r="AH145" s="553"/>
      <c r="AI145" s="552"/>
      <c r="AJ145" s="661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</row>
    <row r="146" spans="1:65" s="168" customFormat="1" ht="18" customHeight="1" x14ac:dyDescent="0.25">
      <c r="A146" s="662">
        <v>45478</v>
      </c>
      <c r="B146" s="676">
        <v>3858</v>
      </c>
      <c r="C146" s="14" t="s">
        <v>17079</v>
      </c>
      <c r="D146" s="161" t="str">
        <f>IFERROR(VLOOKUP($C146,'[2]Mã KH'!$A$3:$E$4001,3,0)," ")</f>
        <v>Tầng 2, khu TTTM Vincom Plaza Hạ Long, Khu vực Cột đồng hồ, Phường Bạch Đằng, Thành phố Hạ Long, Tỉnh Quảng Ninh, Việt Nam</v>
      </c>
      <c r="E146" s="675">
        <v>4159366914</v>
      </c>
      <c r="F146" s="671"/>
      <c r="G146" s="687"/>
      <c r="H146" s="671"/>
      <c r="I146" s="671"/>
      <c r="J146" s="671"/>
      <c r="K146" s="671"/>
      <c r="L146" s="671"/>
      <c r="M146" s="671"/>
      <c r="N146" s="671"/>
      <c r="O146" s="671"/>
      <c r="P146" s="671"/>
      <c r="Q146" s="671"/>
      <c r="R146" s="671"/>
      <c r="S146" s="671"/>
      <c r="T146" s="671"/>
      <c r="U146" s="671">
        <v>10</v>
      </c>
      <c r="V146" s="671">
        <v>23</v>
      </c>
      <c r="W146" s="671"/>
      <c r="X146" s="671"/>
      <c r="Y146" s="672"/>
      <c r="Z146" s="672"/>
      <c r="AA146" s="672"/>
      <c r="AB146" s="672"/>
      <c r="AC146" s="672">
        <v>10</v>
      </c>
      <c r="AD146" s="672">
        <v>15</v>
      </c>
      <c r="AE146" s="672"/>
      <c r="AF146" s="672">
        <v>7</v>
      </c>
      <c r="AG146" s="672"/>
      <c r="AH146" s="694">
        <v>4</v>
      </c>
      <c r="AI146" s="673"/>
      <c r="AJ146" s="694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</row>
    <row r="147" spans="1:65" s="401" customFormat="1" ht="18" customHeight="1" x14ac:dyDescent="0.25">
      <c r="A147" s="662">
        <v>45478</v>
      </c>
      <c r="B147" s="636">
        <v>1609</v>
      </c>
      <c r="C147" s="19" t="s">
        <v>17077</v>
      </c>
      <c r="D147" s="353" t="str">
        <f>IFERROR(VLOOKUP($C147,'[2]Mã KH'!$A$3:$E$4001,3,0)," ")</f>
        <v>TTTM Vincom Sơn La, Tổ 3, Phường Quyết Thắng, Thành phố Sơn La, Tỉnh Sơn La, Việt Nam</v>
      </c>
      <c r="E147" s="549">
        <v>4159331474</v>
      </c>
      <c r="F147" s="550"/>
      <c r="G147" s="686"/>
      <c r="H147" s="550"/>
      <c r="I147" s="550"/>
      <c r="J147" s="550"/>
      <c r="K147" s="550"/>
      <c r="L147" s="550"/>
      <c r="M147" s="550"/>
      <c r="N147" s="550"/>
      <c r="O147" s="550"/>
      <c r="P147" s="550"/>
      <c r="Q147" s="550"/>
      <c r="R147" s="550"/>
      <c r="S147" s="550"/>
      <c r="T147" s="550"/>
      <c r="U147" s="671">
        <v>20</v>
      </c>
      <c r="V147" s="671">
        <v>30</v>
      </c>
      <c r="W147" s="671"/>
      <c r="X147" s="671"/>
      <c r="Y147" s="551"/>
      <c r="Z147" s="551"/>
      <c r="AA147" s="551"/>
      <c r="AB147" s="551"/>
      <c r="AC147" s="551"/>
      <c r="AD147" s="551"/>
      <c r="AE147" s="551"/>
      <c r="AF147" s="551"/>
      <c r="AG147" s="551"/>
      <c r="AH147" s="553"/>
      <c r="AI147" s="552"/>
      <c r="AJ147" s="661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</row>
    <row r="148" spans="1:65" s="401" customFormat="1" ht="18" customHeight="1" x14ac:dyDescent="0.25">
      <c r="A148" s="662">
        <v>45478</v>
      </c>
      <c r="B148" s="636">
        <v>6894</v>
      </c>
      <c r="C148" s="19" t="s">
        <v>17093</v>
      </c>
      <c r="D148" s="353" t="str">
        <f>IFERROR(VLOOKUP($C148,'[2]Mã KH'!$A$3:$E$4001,3,0)," ")</f>
        <v>TTTM Vincom Hà Tĩnh, Góc ngã tư, Đường Hà Huy Tập, Phường Hà Huy Tập, Thành phố Hà Tĩnh, Tỉnh Hà Tĩnh, Việt Nam</v>
      </c>
      <c r="E148" s="549">
        <v>4159370446</v>
      </c>
      <c r="F148" s="550"/>
      <c r="G148" s="686"/>
      <c r="H148" s="550"/>
      <c r="I148" s="550"/>
      <c r="J148" s="550"/>
      <c r="K148" s="550"/>
      <c r="L148" s="671">
        <v>10</v>
      </c>
      <c r="M148" s="671"/>
      <c r="N148" s="671"/>
      <c r="O148" s="671"/>
      <c r="P148" s="671"/>
      <c r="Q148" s="671"/>
      <c r="R148" s="671"/>
      <c r="S148" s="671"/>
      <c r="T148" s="671"/>
      <c r="U148" s="671"/>
      <c r="V148" s="671">
        <v>18</v>
      </c>
      <c r="W148" s="671"/>
      <c r="X148" s="671"/>
      <c r="Y148" s="551"/>
      <c r="Z148" s="551"/>
      <c r="AA148" s="551"/>
      <c r="AB148" s="551"/>
      <c r="AC148" s="551"/>
      <c r="AD148" s="551"/>
      <c r="AE148" s="551"/>
      <c r="AF148" s="551"/>
      <c r="AG148" s="551"/>
      <c r="AH148" s="553"/>
      <c r="AI148" s="552"/>
      <c r="AJ148" s="661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</row>
    <row r="149" spans="1:65" s="401" customFormat="1" ht="18" customHeight="1" x14ac:dyDescent="0.25">
      <c r="A149" s="662">
        <v>45478</v>
      </c>
      <c r="B149" s="636">
        <v>6257</v>
      </c>
      <c r="C149" s="19" t="s">
        <v>17093</v>
      </c>
      <c r="D149" s="353" t="str">
        <f>IFERROR(VLOOKUP($C149,'[2]Mã KH'!$A$3:$E$4001,3,0)," ")</f>
        <v>TTTM Vincom Hà Tĩnh, Góc ngã tư, Đường Hà Huy Tập, Phường Hà Huy Tập, Thành phố Hà Tĩnh, Tỉnh Hà Tĩnh, Việt Nam</v>
      </c>
      <c r="E149" s="549">
        <v>4159369948</v>
      </c>
      <c r="F149" s="550"/>
      <c r="G149" s="686"/>
      <c r="H149" s="550"/>
      <c r="I149" s="550"/>
      <c r="J149" s="550"/>
      <c r="K149" s="550"/>
      <c r="L149" s="671">
        <v>15</v>
      </c>
      <c r="M149" s="671"/>
      <c r="N149" s="671"/>
      <c r="O149" s="671"/>
      <c r="P149" s="671"/>
      <c r="Q149" s="671"/>
      <c r="R149" s="671"/>
      <c r="S149" s="671"/>
      <c r="T149" s="671"/>
      <c r="U149" s="671"/>
      <c r="V149" s="671">
        <v>38</v>
      </c>
      <c r="W149" s="671"/>
      <c r="X149" s="671"/>
      <c r="Y149" s="672"/>
      <c r="Z149" s="672"/>
      <c r="AA149" s="672"/>
      <c r="AB149" s="672"/>
      <c r="AC149" s="672">
        <v>12</v>
      </c>
      <c r="AD149" s="672">
        <v>9</v>
      </c>
      <c r="AE149" s="551"/>
      <c r="AF149" s="551"/>
      <c r="AG149" s="551"/>
      <c r="AH149" s="553"/>
      <c r="AI149" s="552"/>
      <c r="AJ149" s="661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</row>
    <row r="150" spans="1:65" s="401" customFormat="1" ht="18" customHeight="1" x14ac:dyDescent="0.25">
      <c r="A150" s="662">
        <v>45478</v>
      </c>
      <c r="B150" s="636">
        <v>6793</v>
      </c>
      <c r="C150" s="19" t="s">
        <v>17094</v>
      </c>
      <c r="D150" s="353" t="str">
        <f>IFERROR(VLOOKUP($C150,'[2]Mã KH'!$A$3:$E$4001,3,0)," ")</f>
        <v>Vincom+ Nam Đàn, Thị trấn Nam Đàn, Huyện Nam Đàn, Tỉnh Nghệ An, Việt Nam</v>
      </c>
      <c r="E150" s="549">
        <v>4159370401</v>
      </c>
      <c r="F150" s="550"/>
      <c r="G150" s="686"/>
      <c r="H150" s="550"/>
      <c r="I150" s="550"/>
      <c r="J150" s="550"/>
      <c r="K150" s="550"/>
      <c r="L150" s="671">
        <v>8</v>
      </c>
      <c r="M150" s="671"/>
      <c r="N150" s="671"/>
      <c r="O150" s="671"/>
      <c r="P150" s="671"/>
      <c r="Q150" s="671"/>
      <c r="R150" s="671"/>
      <c r="S150" s="671"/>
      <c r="T150" s="671"/>
      <c r="U150" s="671"/>
      <c r="V150" s="671">
        <v>21</v>
      </c>
      <c r="W150" s="671"/>
      <c r="X150" s="671"/>
      <c r="Y150" s="672"/>
      <c r="Z150" s="672"/>
      <c r="AA150" s="672"/>
      <c r="AB150" s="672"/>
      <c r="AC150" s="672">
        <v>2</v>
      </c>
      <c r="AD150" s="672">
        <v>6</v>
      </c>
      <c r="AE150" s="551"/>
      <c r="AF150" s="551"/>
      <c r="AG150" s="551"/>
      <c r="AH150" s="553"/>
      <c r="AI150" s="552"/>
      <c r="AJ150" s="661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</row>
    <row r="151" spans="1:65" s="401" customFormat="1" ht="18" customHeight="1" x14ac:dyDescent="0.25">
      <c r="A151" s="662">
        <v>45478</v>
      </c>
      <c r="B151" s="636">
        <v>5747</v>
      </c>
      <c r="C151" s="19" t="s">
        <v>17097</v>
      </c>
      <c r="D151" s="353" t="str">
        <f>IFERROR(VLOOKUP($C151,'[2]Mã KH'!$A$3:$E$4001,3,0)," ")</f>
        <v>Tầng 1, Vincom+ Tĩnh Gia, Thôn Nam Yến, Xã Hải Yến, Thị xã Nghi Sơn, Tỉnh Thanh Hoá, Việt Nam</v>
      </c>
      <c r="E151" s="549">
        <v>4159369786</v>
      </c>
      <c r="F151" s="550"/>
      <c r="G151" s="686"/>
      <c r="H151" s="550"/>
      <c r="I151" s="550"/>
      <c r="J151" s="550"/>
      <c r="K151" s="550"/>
      <c r="L151" s="671">
        <v>22</v>
      </c>
      <c r="M151" s="671"/>
      <c r="N151" s="671"/>
      <c r="O151" s="671"/>
      <c r="P151" s="671"/>
      <c r="Q151" s="671"/>
      <c r="R151" s="671"/>
      <c r="S151" s="671"/>
      <c r="T151" s="671"/>
      <c r="U151" s="671"/>
      <c r="V151" s="671"/>
      <c r="W151" s="671"/>
      <c r="X151" s="671"/>
      <c r="Y151" s="672"/>
      <c r="Z151" s="672"/>
      <c r="AA151" s="672"/>
      <c r="AB151" s="672"/>
      <c r="AC151" s="672">
        <v>13</v>
      </c>
      <c r="AD151" s="672">
        <v>8</v>
      </c>
      <c r="AE151" s="551"/>
      <c r="AF151" s="551"/>
      <c r="AG151" s="551"/>
      <c r="AH151" s="553"/>
      <c r="AI151" s="552"/>
      <c r="AJ151" s="661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</row>
    <row r="152" spans="1:65" s="401" customFormat="1" ht="18" customHeight="1" x14ac:dyDescent="0.25">
      <c r="A152" s="662">
        <v>45478</v>
      </c>
      <c r="B152" s="636" t="s">
        <v>17362</v>
      </c>
      <c r="C152" s="19" t="s">
        <v>17097</v>
      </c>
      <c r="D152" s="353" t="str">
        <f>IFERROR(VLOOKUP($C152,'[2]Mã KH'!$A$3:$E$4001,3,0)," ")</f>
        <v>Tầng 1, Vincom+ Tĩnh Gia, Thôn Nam Yến, Xã Hải Yến, Thị xã Nghi Sơn, Tỉnh Thanh Hoá, Việt Nam</v>
      </c>
      <c r="E152" s="549">
        <v>4159369636</v>
      </c>
      <c r="F152" s="550"/>
      <c r="G152" s="686"/>
      <c r="H152" s="550"/>
      <c r="I152" s="550"/>
      <c r="J152" s="550"/>
      <c r="K152" s="550"/>
      <c r="L152" s="671">
        <v>15</v>
      </c>
      <c r="M152" s="671"/>
      <c r="N152" s="671"/>
      <c r="O152" s="671"/>
      <c r="P152" s="671"/>
      <c r="Q152" s="671"/>
      <c r="R152" s="671"/>
      <c r="S152" s="671"/>
      <c r="T152" s="671"/>
      <c r="U152" s="671"/>
      <c r="V152" s="671">
        <v>18</v>
      </c>
      <c r="W152" s="671"/>
      <c r="X152" s="671"/>
      <c r="Y152" s="672"/>
      <c r="Z152" s="672"/>
      <c r="AA152" s="672"/>
      <c r="AB152" s="672"/>
      <c r="AC152" s="672">
        <v>11</v>
      </c>
      <c r="AD152" s="672">
        <v>13</v>
      </c>
      <c r="AE152" s="672"/>
      <c r="AF152" s="672"/>
      <c r="AG152" s="551"/>
      <c r="AH152" s="553"/>
      <c r="AI152" s="552"/>
      <c r="AJ152" s="661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</row>
    <row r="153" spans="1:65" s="401" customFormat="1" ht="18" customHeight="1" x14ac:dyDescent="0.25">
      <c r="A153" s="662">
        <v>45478</v>
      </c>
      <c r="B153" s="636">
        <v>6854</v>
      </c>
      <c r="C153" s="19" t="s">
        <v>17097</v>
      </c>
      <c r="D153" s="353" t="str">
        <f>IFERROR(VLOOKUP($C153,'[2]Mã KH'!$A$3:$E$4001,3,0)," ")</f>
        <v>Tầng 1, Vincom+ Tĩnh Gia, Thôn Nam Yến, Xã Hải Yến, Thị xã Nghi Sơn, Tỉnh Thanh Hoá, Việt Nam</v>
      </c>
      <c r="E153" s="549">
        <v>4159370428</v>
      </c>
      <c r="F153" s="550"/>
      <c r="G153" s="686"/>
      <c r="H153" s="550"/>
      <c r="I153" s="550"/>
      <c r="J153" s="550"/>
      <c r="K153" s="550"/>
      <c r="L153" s="671">
        <v>10</v>
      </c>
      <c r="M153" s="671"/>
      <c r="N153" s="671"/>
      <c r="O153" s="671"/>
      <c r="P153" s="671"/>
      <c r="Q153" s="671"/>
      <c r="R153" s="671"/>
      <c r="S153" s="671"/>
      <c r="T153" s="671"/>
      <c r="U153" s="671"/>
      <c r="V153" s="671">
        <v>18</v>
      </c>
      <c r="W153" s="671"/>
      <c r="X153" s="671"/>
      <c r="Y153" s="672"/>
      <c r="Z153" s="672"/>
      <c r="AA153" s="672"/>
      <c r="AB153" s="672"/>
      <c r="AC153" s="672">
        <v>5</v>
      </c>
      <c r="AD153" s="672">
        <v>5</v>
      </c>
      <c r="AE153" s="672"/>
      <c r="AF153" s="672"/>
      <c r="AG153" s="551"/>
      <c r="AH153" s="553"/>
      <c r="AI153" s="552"/>
      <c r="AJ153" s="661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</row>
    <row r="154" spans="1:65" s="401" customFormat="1" ht="18" customHeight="1" x14ac:dyDescent="0.25">
      <c r="A154" s="662">
        <v>45478</v>
      </c>
      <c r="B154" s="636">
        <v>6137</v>
      </c>
      <c r="C154" s="19" t="s">
        <v>17097</v>
      </c>
      <c r="D154" s="353" t="str">
        <f>IFERROR(VLOOKUP($C154,'[2]Mã KH'!$A$3:$E$4001,3,0)," ")</f>
        <v>Tầng 1, Vincom+ Tĩnh Gia, Thôn Nam Yến, Xã Hải Yến, Thị xã Nghi Sơn, Tỉnh Thanh Hoá, Việt Nam</v>
      </c>
      <c r="E154" s="549">
        <v>4159369864</v>
      </c>
      <c r="F154" s="550"/>
      <c r="G154" s="686"/>
      <c r="H154" s="550"/>
      <c r="I154" s="550"/>
      <c r="J154" s="550"/>
      <c r="K154" s="550"/>
      <c r="L154" s="671">
        <v>15</v>
      </c>
      <c r="M154" s="671"/>
      <c r="N154" s="671"/>
      <c r="O154" s="671"/>
      <c r="P154" s="671"/>
      <c r="Q154" s="671"/>
      <c r="R154" s="671"/>
      <c r="S154" s="671"/>
      <c r="T154" s="671"/>
      <c r="U154" s="671"/>
      <c r="V154" s="671">
        <v>13</v>
      </c>
      <c r="W154" s="671"/>
      <c r="X154" s="671"/>
      <c r="Y154" s="672"/>
      <c r="Z154" s="672"/>
      <c r="AA154" s="672"/>
      <c r="AB154" s="672"/>
      <c r="AC154" s="672">
        <v>8</v>
      </c>
      <c r="AD154" s="672">
        <v>11</v>
      </c>
      <c r="AE154" s="672"/>
      <c r="AF154" s="672"/>
      <c r="AG154" s="551"/>
      <c r="AH154" s="553"/>
      <c r="AI154" s="552"/>
      <c r="AJ154" s="661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</row>
    <row r="155" spans="1:65" s="401" customFormat="1" ht="18" customHeight="1" x14ac:dyDescent="0.25">
      <c r="A155" s="662">
        <v>45478</v>
      </c>
      <c r="B155" s="637">
        <v>5568</v>
      </c>
      <c r="C155" s="19" t="s">
        <v>17097</v>
      </c>
      <c r="D155" s="353" t="str">
        <f>IFERROR(VLOOKUP($C155,'[2]Mã KH'!$A$3:$E$4001,3,0)," ")</f>
        <v>Tầng 1, Vincom+ Tĩnh Gia, Thôn Nam Yến, Xã Hải Yến, Thị xã Nghi Sơn, Tỉnh Thanh Hoá, Việt Nam</v>
      </c>
      <c r="E155" s="549">
        <v>4159278994</v>
      </c>
      <c r="F155" s="550"/>
      <c r="G155" s="686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671">
        <v>10</v>
      </c>
      <c r="V155" s="671">
        <v>1</v>
      </c>
      <c r="W155" s="671"/>
      <c r="X155" s="671"/>
      <c r="Y155" s="672"/>
      <c r="Z155" s="672"/>
      <c r="AA155" s="672"/>
      <c r="AB155" s="672"/>
      <c r="AC155" s="672">
        <v>1</v>
      </c>
      <c r="AD155" s="672"/>
      <c r="AE155" s="672"/>
      <c r="AF155" s="672"/>
      <c r="AG155" s="672"/>
      <c r="AH155" s="690">
        <v>1</v>
      </c>
      <c r="AI155" s="552"/>
      <c r="AJ155" s="661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</row>
    <row r="156" spans="1:65" s="401" customFormat="1" ht="18" customHeight="1" x14ac:dyDescent="0.25">
      <c r="A156" s="662">
        <v>45478</v>
      </c>
      <c r="B156" s="549">
        <v>3823</v>
      </c>
      <c r="C156" s="19" t="s">
        <v>17097</v>
      </c>
      <c r="D156" s="353" t="str">
        <f>IFERROR(VLOOKUP($C156,'[2]Mã KH'!$A$3:$E$4001,3,0)," ")</f>
        <v>Tầng 1, Vincom+ Tĩnh Gia, Thôn Nam Yến, Xã Hải Yến, Thị xã Nghi Sơn, Tỉnh Thanh Hoá, Việt Nam</v>
      </c>
      <c r="E156" s="549">
        <v>4159278634</v>
      </c>
      <c r="F156" s="550"/>
      <c r="G156" s="686"/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  <c r="T156" s="550"/>
      <c r="U156" s="671">
        <v>11</v>
      </c>
      <c r="V156" s="671">
        <v>1</v>
      </c>
      <c r="W156" s="671"/>
      <c r="X156" s="671"/>
      <c r="Y156" s="672"/>
      <c r="Z156" s="672"/>
      <c r="AA156" s="672"/>
      <c r="AB156" s="672"/>
      <c r="AC156" s="672"/>
      <c r="AD156" s="672">
        <v>1</v>
      </c>
      <c r="AE156" s="672"/>
      <c r="AF156" s="672"/>
      <c r="AG156" s="551"/>
      <c r="AH156" s="553"/>
      <c r="AI156" s="552"/>
      <c r="AJ156" s="661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</row>
    <row r="157" spans="1:65" s="401" customFormat="1" ht="18" customHeight="1" x14ac:dyDescent="0.25">
      <c r="A157" s="662">
        <v>45478</v>
      </c>
      <c r="B157" s="648">
        <v>3942</v>
      </c>
      <c r="C157" s="19" t="s">
        <v>17097</v>
      </c>
      <c r="D157" s="353" t="str">
        <f>IFERROR(VLOOKUP($C157,'[2]Mã KH'!$A$3:$E$4001,3,0)," ")</f>
        <v>Tầng 1, Vincom+ Tĩnh Gia, Thôn Nam Yến, Xã Hải Yến, Thị xã Nghi Sơn, Tỉnh Thanh Hoá, Việt Nam</v>
      </c>
      <c r="E157" s="549">
        <v>4159458295</v>
      </c>
      <c r="F157" s="550"/>
      <c r="G157" s="686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671">
        <v>40</v>
      </c>
      <c r="V157" s="550"/>
      <c r="W157" s="550"/>
      <c r="X157" s="550"/>
      <c r="Y157" s="551"/>
      <c r="Z157" s="551"/>
      <c r="AA157" s="551"/>
      <c r="AB157" s="551"/>
      <c r="AC157" s="551"/>
      <c r="AD157" s="551"/>
      <c r="AE157" s="551"/>
      <c r="AF157" s="551"/>
      <c r="AG157" s="551"/>
      <c r="AH157" s="553"/>
      <c r="AI157" s="552"/>
      <c r="AJ157" s="661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</row>
    <row r="158" spans="1:65" s="401" customFormat="1" ht="18" customHeight="1" x14ac:dyDescent="0.25">
      <c r="A158" s="662">
        <v>45478</v>
      </c>
      <c r="B158" s="549">
        <v>6854</v>
      </c>
      <c r="C158" s="19" t="s">
        <v>17097</v>
      </c>
      <c r="D158" s="353" t="str">
        <f>IFERROR(VLOOKUP($C158,'[2]Mã KH'!$A$3:$E$4001,3,0)," ")</f>
        <v>Tầng 1, Vincom+ Tĩnh Gia, Thôn Nam Yến, Xã Hải Yến, Thị xã Nghi Sơn, Tỉnh Thanh Hoá, Việt Nam</v>
      </c>
      <c r="E158" s="549">
        <v>4159456765</v>
      </c>
      <c r="F158" s="550"/>
      <c r="G158" s="686"/>
      <c r="H158" s="550"/>
      <c r="I158" s="550"/>
      <c r="J158" s="550"/>
      <c r="K158" s="550"/>
      <c r="L158" s="671">
        <v>5</v>
      </c>
      <c r="M158" s="671"/>
      <c r="N158" s="671"/>
      <c r="O158" s="671"/>
      <c r="P158" s="671"/>
      <c r="Q158" s="671"/>
      <c r="R158" s="671"/>
      <c r="S158" s="671"/>
      <c r="T158" s="671"/>
      <c r="U158" s="671"/>
      <c r="V158" s="671">
        <v>5</v>
      </c>
      <c r="W158" s="671"/>
      <c r="X158" s="671"/>
      <c r="Y158" s="672"/>
      <c r="Z158" s="672"/>
      <c r="AA158" s="672"/>
      <c r="AB158" s="672"/>
      <c r="AC158" s="672">
        <v>3</v>
      </c>
      <c r="AD158" s="672">
        <v>5</v>
      </c>
      <c r="AE158" s="551"/>
      <c r="AF158" s="551"/>
      <c r="AG158" s="551"/>
      <c r="AH158" s="553"/>
      <c r="AI158" s="552"/>
      <c r="AJ158" s="661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</row>
    <row r="159" spans="1:65" s="401" customFormat="1" ht="18" customHeight="1" x14ac:dyDescent="0.25">
      <c r="A159" s="662">
        <v>45478</v>
      </c>
      <c r="B159" s="636">
        <v>5371</v>
      </c>
      <c r="C159" s="19" t="s">
        <v>17360</v>
      </c>
      <c r="D159" s="353" t="str">
        <f>IFERROR(VLOOKUP($C159,'[2]Mã KH'!$A$3:$E$4001,3,0)," ")</f>
        <v>89 Nguyễn Thái Học, Phường Minh Khai, TP Hà Giang, Tỉnh Hà Giang, Việt Nam</v>
      </c>
      <c r="E159" s="549">
        <v>4159333655</v>
      </c>
      <c r="F159" s="550"/>
      <c r="G159" s="686"/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  <c r="T159" s="550"/>
      <c r="U159" s="550">
        <v>20</v>
      </c>
      <c r="V159" s="550">
        <v>20</v>
      </c>
      <c r="W159" s="550"/>
      <c r="X159" s="550"/>
      <c r="Y159" s="551"/>
      <c r="Z159" s="551"/>
      <c r="AA159" s="551"/>
      <c r="AB159" s="551"/>
      <c r="AC159" s="551">
        <v>10</v>
      </c>
      <c r="AD159" s="551">
        <v>10</v>
      </c>
      <c r="AE159" s="551"/>
      <c r="AF159" s="551"/>
      <c r="AG159" s="551"/>
      <c r="AH159" s="553"/>
      <c r="AI159" s="552"/>
      <c r="AJ159" s="661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</row>
    <row r="160" spans="1:65" s="401" customFormat="1" ht="18" customHeight="1" x14ac:dyDescent="0.25">
      <c r="A160" s="662">
        <v>45478</v>
      </c>
      <c r="B160" s="549">
        <v>5701</v>
      </c>
      <c r="C160" s="19" t="s">
        <v>17360</v>
      </c>
      <c r="D160" s="353" t="str">
        <f>IFERROR(VLOOKUP($C160,'[2]Mã KH'!$A$3:$E$4001,3,0)," ")</f>
        <v>89 Nguyễn Thái Học, Phường Minh Khai, TP Hà Giang, Tỉnh Hà Giang, Việt Nam</v>
      </c>
      <c r="E160" s="549">
        <v>4159333688</v>
      </c>
      <c r="F160" s="550"/>
      <c r="G160" s="686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>
        <v>5</v>
      </c>
      <c r="W160" s="550"/>
      <c r="X160" s="550"/>
      <c r="Y160" s="551"/>
      <c r="Z160" s="551"/>
      <c r="AA160" s="551"/>
      <c r="AB160" s="551"/>
      <c r="AC160" s="551"/>
      <c r="AD160" s="551">
        <v>10</v>
      </c>
      <c r="AE160" s="551"/>
      <c r="AF160" s="551"/>
      <c r="AG160" s="551"/>
      <c r="AH160" s="553"/>
      <c r="AI160" s="552"/>
      <c r="AJ160" s="661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</row>
    <row r="161" spans="1:65" s="401" customFormat="1" ht="18" customHeight="1" x14ac:dyDescent="0.25">
      <c r="A161" s="662">
        <v>45478</v>
      </c>
      <c r="B161" s="637">
        <v>5735</v>
      </c>
      <c r="C161" s="19" t="s">
        <v>17360</v>
      </c>
      <c r="D161" s="353" t="str">
        <f>IFERROR(VLOOKUP($C161,'[2]Mã KH'!$A$3:$E$4001,3,0)," ")</f>
        <v>89 Nguyễn Thái Học, Phường Minh Khai, TP Hà Giang, Tỉnh Hà Giang, Việt Nam</v>
      </c>
      <c r="E161" s="549">
        <v>4159333696</v>
      </c>
      <c r="F161" s="550"/>
      <c r="G161" s="686"/>
      <c r="H161" s="550"/>
      <c r="I161" s="550"/>
      <c r="J161" s="550"/>
      <c r="K161" s="550"/>
      <c r="L161" s="671">
        <v>10</v>
      </c>
      <c r="M161" s="671"/>
      <c r="N161" s="671"/>
      <c r="O161" s="671"/>
      <c r="P161" s="671"/>
      <c r="Q161" s="671"/>
      <c r="R161" s="671"/>
      <c r="S161" s="671"/>
      <c r="T161" s="671"/>
      <c r="U161" s="671"/>
      <c r="V161" s="671">
        <v>10</v>
      </c>
      <c r="W161" s="671"/>
      <c r="X161" s="671"/>
      <c r="Y161" s="672"/>
      <c r="Z161" s="672"/>
      <c r="AA161" s="672"/>
      <c r="AB161" s="672"/>
      <c r="AC161" s="672">
        <v>5</v>
      </c>
      <c r="AD161" s="551"/>
      <c r="AE161" s="551"/>
      <c r="AF161" s="551"/>
      <c r="AG161" s="551"/>
      <c r="AH161" s="553"/>
      <c r="AI161" s="552"/>
      <c r="AJ161" s="661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</row>
    <row r="162" spans="1:65" s="401" customFormat="1" ht="18" customHeight="1" x14ac:dyDescent="0.25">
      <c r="A162" s="662">
        <v>45478</v>
      </c>
      <c r="B162" s="549">
        <v>5735</v>
      </c>
      <c r="C162" s="19" t="s">
        <v>17360</v>
      </c>
      <c r="D162" s="353" t="str">
        <f>IFERROR(VLOOKUP($C162,'[2]Mã KH'!$A$3:$E$4001,3,0)," ")</f>
        <v>89 Nguyễn Thái Học, Phường Minh Khai, TP Hà Giang, Tỉnh Hà Giang, Việt Nam</v>
      </c>
      <c r="E162" s="549">
        <v>4159106731</v>
      </c>
      <c r="F162" s="550"/>
      <c r="G162" s="686"/>
      <c r="H162" s="550"/>
      <c r="I162" s="550"/>
      <c r="J162" s="550"/>
      <c r="K162" s="550"/>
      <c r="L162" s="671">
        <v>10</v>
      </c>
      <c r="M162" s="671"/>
      <c r="N162" s="671"/>
      <c r="O162" s="671"/>
      <c r="P162" s="671"/>
      <c r="Q162" s="671"/>
      <c r="R162" s="671"/>
      <c r="S162" s="671"/>
      <c r="T162" s="671"/>
      <c r="U162" s="671"/>
      <c r="V162" s="671">
        <v>10</v>
      </c>
      <c r="W162" s="550"/>
      <c r="X162" s="550"/>
      <c r="Y162" s="551"/>
      <c r="Z162" s="551"/>
      <c r="AA162" s="551"/>
      <c r="AB162" s="551"/>
      <c r="AC162" s="551"/>
      <c r="AD162" s="551"/>
      <c r="AE162" s="551"/>
      <c r="AF162" s="551"/>
      <c r="AG162" s="551"/>
      <c r="AH162" s="553"/>
      <c r="AI162" s="552"/>
      <c r="AJ162" s="661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</row>
    <row r="163" spans="1:65" s="401" customFormat="1" ht="18" customHeight="1" x14ac:dyDescent="0.25">
      <c r="A163" s="662">
        <v>45478</v>
      </c>
      <c r="B163" s="636">
        <v>6178</v>
      </c>
      <c r="C163" s="19" t="s">
        <v>17078</v>
      </c>
      <c r="D163" s="353" t="str">
        <f>IFERROR(VLOOKUP($C163,'[2]Mã KH'!$A$3:$E$4001,3,0)," ")</f>
        <v>Tầng 2, Trung tâm thương mại Vincom Việt Trì Plaza, số 2 đườ, Phường Tiên Cát, Thành phố Việt Trì, Tỉnh Phú Thọ, Việt Nam</v>
      </c>
      <c r="E163" s="549">
        <v>4159333740</v>
      </c>
      <c r="F163" s="550"/>
      <c r="G163" s="686"/>
      <c r="H163" s="550"/>
      <c r="I163" s="550"/>
      <c r="J163" s="550"/>
      <c r="K163" s="550"/>
      <c r="L163" s="671">
        <v>5</v>
      </c>
      <c r="M163" s="671"/>
      <c r="N163" s="671"/>
      <c r="O163" s="671"/>
      <c r="P163" s="671"/>
      <c r="Q163" s="671"/>
      <c r="R163" s="671"/>
      <c r="S163" s="671"/>
      <c r="T163" s="671"/>
      <c r="U163" s="671"/>
      <c r="V163" s="671">
        <v>10</v>
      </c>
      <c r="W163" s="671"/>
      <c r="X163" s="671"/>
      <c r="Y163" s="672"/>
      <c r="Z163" s="672"/>
      <c r="AA163" s="672"/>
      <c r="AB163" s="672"/>
      <c r="AC163" s="672">
        <v>10</v>
      </c>
      <c r="AD163" s="672">
        <v>5</v>
      </c>
      <c r="AE163" s="551"/>
      <c r="AF163" s="551"/>
      <c r="AG163" s="551"/>
      <c r="AH163" s="553"/>
      <c r="AI163" s="552"/>
      <c r="AJ163" s="661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</row>
    <row r="164" spans="1:65" s="401" customFormat="1" ht="18" customHeight="1" x14ac:dyDescent="0.25">
      <c r="A164" s="662">
        <v>45478</v>
      </c>
      <c r="B164" s="636">
        <v>6178</v>
      </c>
      <c r="C164" s="19" t="s">
        <v>17078</v>
      </c>
      <c r="D164" s="353" t="str">
        <f>IFERROR(VLOOKUP($C164,'[2]Mã KH'!$A$3:$E$4001,3,0)," ")</f>
        <v>Tầng 2, Trung tâm thương mại Vincom Việt Trì Plaza, số 2 đườ, Phường Tiên Cát, Thành phố Việt Trì, Tỉnh Phú Thọ, Việt Nam</v>
      </c>
      <c r="E164" s="549">
        <v>4159522343</v>
      </c>
      <c r="F164" s="550"/>
      <c r="G164" s="686"/>
      <c r="H164" s="550"/>
      <c r="I164" s="550"/>
      <c r="J164" s="550"/>
      <c r="K164" s="550"/>
      <c r="L164" s="671">
        <v>5</v>
      </c>
      <c r="M164" s="671"/>
      <c r="N164" s="671"/>
      <c r="O164" s="671"/>
      <c r="P164" s="671"/>
      <c r="Q164" s="671"/>
      <c r="R164" s="671"/>
      <c r="S164" s="671"/>
      <c r="T164" s="671"/>
      <c r="U164" s="671"/>
      <c r="V164" s="671"/>
      <c r="W164" s="671"/>
      <c r="X164" s="671"/>
      <c r="Y164" s="672"/>
      <c r="Z164" s="672"/>
      <c r="AA164" s="672"/>
      <c r="AB164" s="672"/>
      <c r="AC164" s="672"/>
      <c r="AD164" s="672"/>
      <c r="AE164" s="551"/>
      <c r="AF164" s="551"/>
      <c r="AG164" s="551"/>
      <c r="AH164" s="553"/>
      <c r="AI164" s="552"/>
      <c r="AJ164" s="694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</row>
    <row r="165" spans="1:65" s="401" customFormat="1" ht="18" customHeight="1" x14ac:dyDescent="0.25">
      <c r="A165" s="662">
        <v>45478</v>
      </c>
      <c r="B165" s="549">
        <v>6090</v>
      </c>
      <c r="C165" s="19" t="s">
        <v>17078</v>
      </c>
      <c r="D165" s="353" t="str">
        <f>IFERROR(VLOOKUP($C165,'[2]Mã KH'!$A$3:$E$4001,3,0)," ")</f>
        <v>Tầng 2, Trung tâm thương mại Vincom Việt Trì Plaza, số 2 đườ, Phường Tiên Cát, Thành phố Việt Trì, Tỉnh Phú Thọ, Việt Nam</v>
      </c>
      <c r="E165" s="549">
        <v>4159333737</v>
      </c>
      <c r="F165" s="550"/>
      <c r="G165" s="686"/>
      <c r="H165" s="550"/>
      <c r="I165" s="550"/>
      <c r="J165" s="550"/>
      <c r="K165" s="550"/>
      <c r="L165" s="671">
        <v>10</v>
      </c>
      <c r="M165" s="671"/>
      <c r="N165" s="671"/>
      <c r="O165" s="671"/>
      <c r="P165" s="671"/>
      <c r="Q165" s="671"/>
      <c r="R165" s="671"/>
      <c r="S165" s="671"/>
      <c r="T165" s="671"/>
      <c r="U165" s="671"/>
      <c r="V165" s="671">
        <v>10</v>
      </c>
      <c r="W165" s="671"/>
      <c r="X165" s="671"/>
      <c r="Y165" s="672"/>
      <c r="Z165" s="672"/>
      <c r="AA165" s="672"/>
      <c r="AB165" s="672"/>
      <c r="AC165" s="672">
        <v>10</v>
      </c>
      <c r="AD165" s="672">
        <v>5</v>
      </c>
      <c r="AE165" s="551"/>
      <c r="AF165" s="551"/>
      <c r="AG165" s="551"/>
      <c r="AH165" s="553"/>
      <c r="AI165" s="552"/>
      <c r="AJ165" s="661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</row>
    <row r="166" spans="1:65" s="401" customFormat="1" ht="18" customHeight="1" x14ac:dyDescent="0.25">
      <c r="A166" s="662">
        <v>45478</v>
      </c>
      <c r="B166" s="549">
        <v>5689</v>
      </c>
      <c r="C166" s="19" t="s">
        <v>17078</v>
      </c>
      <c r="D166" s="353" t="str">
        <f>IFERROR(VLOOKUP($C166,'[2]Mã KH'!$A$3:$E$4001,3,0)," ")</f>
        <v>Tầng 2, Trung tâm thương mại Vincom Việt Trì Plaza, số 2 đườ, Phường Tiên Cát, Thành phố Việt Trì, Tỉnh Phú Thọ, Việt Nam</v>
      </c>
      <c r="E166" s="549">
        <v>4159333686</v>
      </c>
      <c r="F166" s="550"/>
      <c r="G166" s="686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671">
        <v>10</v>
      </c>
      <c r="W166" s="671"/>
      <c r="X166" s="671"/>
      <c r="Y166" s="672"/>
      <c r="Z166" s="672"/>
      <c r="AA166" s="672"/>
      <c r="AB166" s="672"/>
      <c r="AC166" s="672">
        <v>10</v>
      </c>
      <c r="AD166" s="672">
        <v>5</v>
      </c>
      <c r="AE166" s="672"/>
      <c r="AF166" s="672"/>
      <c r="AG166" s="551"/>
      <c r="AH166" s="553"/>
      <c r="AI166" s="552"/>
      <c r="AJ166" s="661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</row>
    <row r="167" spans="1:65" s="401" customFormat="1" ht="18" customHeight="1" x14ac:dyDescent="0.25">
      <c r="A167" s="662">
        <v>45478</v>
      </c>
      <c r="B167" s="549">
        <v>5689</v>
      </c>
      <c r="C167" s="19" t="s">
        <v>17078</v>
      </c>
      <c r="D167" s="353" t="str">
        <f>IFERROR(VLOOKUP($C167,'[2]Mã KH'!$A$3:$E$4001,3,0)," ")</f>
        <v>Tầng 2, Trung tâm thương mại Vincom Việt Trì Plaza, số 2 đườ, Phường Tiên Cát, Thành phố Việt Trì, Tỉnh Phú Thọ, Việt Nam</v>
      </c>
      <c r="E167" s="362" t="s">
        <v>17019</v>
      </c>
      <c r="F167" s="550"/>
      <c r="G167" s="686"/>
      <c r="H167" s="550"/>
      <c r="I167" s="550"/>
      <c r="J167" s="550"/>
      <c r="K167" s="550"/>
      <c r="L167" s="550"/>
      <c r="M167" s="550"/>
      <c r="N167" s="550"/>
      <c r="O167" s="550"/>
      <c r="P167" s="550"/>
      <c r="Q167" s="550"/>
      <c r="R167" s="550"/>
      <c r="S167" s="550"/>
      <c r="T167" s="550"/>
      <c r="U167" s="550">
        <v>15</v>
      </c>
      <c r="V167" s="550"/>
      <c r="W167" s="550"/>
      <c r="X167" s="550"/>
      <c r="Y167" s="551"/>
      <c r="Z167" s="551"/>
      <c r="AA167" s="551"/>
      <c r="AB167" s="551"/>
      <c r="AC167" s="551"/>
      <c r="AD167" s="551"/>
      <c r="AE167" s="551"/>
      <c r="AF167" s="551">
        <v>5</v>
      </c>
      <c r="AG167" s="551"/>
      <c r="AH167" s="553">
        <v>10</v>
      </c>
      <c r="AI167" s="552"/>
      <c r="AJ167" s="694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</row>
    <row r="168" spans="1:65" s="401" customFormat="1" ht="18" customHeight="1" x14ac:dyDescent="0.25">
      <c r="A168" s="662">
        <v>45478</v>
      </c>
      <c r="B168" s="549">
        <v>6270</v>
      </c>
      <c r="C168" s="19" t="s">
        <v>17078</v>
      </c>
      <c r="D168" s="353" t="str">
        <f>IFERROR(VLOOKUP($C168,'[2]Mã KH'!$A$3:$E$4001,3,0)," ")</f>
        <v>Tầng 2, Trung tâm thương mại Vincom Việt Trì Plaza, số 2 đườ, Phường Tiên Cát, Thành phố Việt Trì, Tỉnh Phú Thọ, Việt Nam</v>
      </c>
      <c r="E168" s="362" t="s">
        <v>17019</v>
      </c>
      <c r="F168" s="550"/>
      <c r="G168" s="686"/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  <c r="T168" s="550"/>
      <c r="U168" s="550">
        <v>5</v>
      </c>
      <c r="V168" s="550"/>
      <c r="W168" s="550"/>
      <c r="X168" s="550"/>
      <c r="Y168" s="551"/>
      <c r="Z168" s="551"/>
      <c r="AA168" s="551"/>
      <c r="AB168" s="551"/>
      <c r="AC168" s="551"/>
      <c r="AD168" s="551"/>
      <c r="AE168" s="551"/>
      <c r="AF168" s="551"/>
      <c r="AG168" s="551"/>
      <c r="AH168" s="553"/>
      <c r="AI168" s="552"/>
      <c r="AJ168" s="694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</row>
    <row r="169" spans="1:65" s="401" customFormat="1" ht="18" customHeight="1" x14ac:dyDescent="0.25">
      <c r="A169" s="662">
        <v>45478</v>
      </c>
      <c r="B169" s="549">
        <v>6270</v>
      </c>
      <c r="C169" s="19" t="s">
        <v>17078</v>
      </c>
      <c r="D169" s="353" t="str">
        <f>IFERROR(VLOOKUP($C169,'[2]Mã KH'!$A$3:$E$4001,3,0)," ")</f>
        <v>Tầng 2, Trung tâm thương mại Vincom Việt Trì Plaza, số 2 đườ, Phường Tiên Cát, Thành phố Việt Trì, Tỉnh Phú Thọ, Việt Nam</v>
      </c>
      <c r="E169" s="549">
        <v>4159333743</v>
      </c>
      <c r="F169" s="550"/>
      <c r="G169" s="686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671">
        <v>10</v>
      </c>
      <c r="W169" s="671"/>
      <c r="X169" s="671"/>
      <c r="Y169" s="672"/>
      <c r="Z169" s="672"/>
      <c r="AA169" s="672"/>
      <c r="AB169" s="672"/>
      <c r="AC169" s="672">
        <v>10</v>
      </c>
      <c r="AD169" s="551"/>
      <c r="AE169" s="551"/>
      <c r="AF169" s="551"/>
      <c r="AG169" s="551"/>
      <c r="AH169" s="553"/>
      <c r="AI169" s="552"/>
      <c r="AJ169" s="661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</row>
    <row r="170" spans="1:65" s="401" customFormat="1" ht="18" customHeight="1" x14ac:dyDescent="0.25">
      <c r="A170" s="662">
        <v>45478</v>
      </c>
      <c r="B170" s="637">
        <v>5930</v>
      </c>
      <c r="C170" s="19" t="s">
        <v>17363</v>
      </c>
      <c r="D170" s="353" t="str">
        <f>IFERROR(VLOOKUP($C170,'[2]Mã KH'!$A$3:$E$4001,3,0)," ")</f>
        <v>TTTM Vincom Lạng Sơn, Cầu Kỳ Lừa, Phường Chi Lăng, Thành phố Lạng Sơn, Tỉnh Lạng Sơn, Việt Nam</v>
      </c>
      <c r="E170" s="549">
        <v>4159387282</v>
      </c>
      <c r="F170" s="550"/>
      <c r="G170" s="686"/>
      <c r="H170" s="550"/>
      <c r="I170" s="550"/>
      <c r="J170" s="550"/>
      <c r="K170" s="550"/>
      <c r="L170" s="671">
        <v>20</v>
      </c>
      <c r="M170" s="671"/>
      <c r="N170" s="671"/>
      <c r="O170" s="671"/>
      <c r="P170" s="671"/>
      <c r="Q170" s="671"/>
      <c r="R170" s="671"/>
      <c r="S170" s="671"/>
      <c r="T170" s="671"/>
      <c r="U170" s="671"/>
      <c r="V170" s="671">
        <v>15</v>
      </c>
      <c r="W170" s="671"/>
      <c r="X170" s="671"/>
      <c r="Y170" s="672"/>
      <c r="Z170" s="672"/>
      <c r="AA170" s="672"/>
      <c r="AB170" s="551"/>
      <c r="AC170" s="551"/>
      <c r="AD170" s="551"/>
      <c r="AE170" s="551"/>
      <c r="AF170" s="551"/>
      <c r="AG170" s="551"/>
      <c r="AH170" s="553"/>
      <c r="AI170" s="552"/>
      <c r="AJ170" s="661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</row>
    <row r="171" spans="1:65" s="401" customFormat="1" ht="18" customHeight="1" x14ac:dyDescent="0.25">
      <c r="A171" s="662">
        <v>45478</v>
      </c>
      <c r="B171" s="637">
        <v>1611</v>
      </c>
      <c r="C171" s="19" t="s">
        <v>17363</v>
      </c>
      <c r="D171" s="353" t="str">
        <f>IFERROR(VLOOKUP($C171,'[2]Mã KH'!$A$3:$E$4001,3,0)," ")</f>
        <v>TTTM Vincom Lạng Sơn, Cầu Kỳ Lừa, Phường Chi Lăng, Thành phố Lạng Sơn, Tỉnh Lạng Sơn, Việt Nam</v>
      </c>
      <c r="E171" s="549">
        <v>4159434606</v>
      </c>
      <c r="F171" s="550"/>
      <c r="G171" s="686"/>
      <c r="H171" s="550"/>
      <c r="I171" s="550"/>
      <c r="J171" s="671">
        <v>5</v>
      </c>
      <c r="K171" s="671"/>
      <c r="L171" s="671"/>
      <c r="M171" s="671"/>
      <c r="N171" s="671"/>
      <c r="O171" s="671">
        <v>10</v>
      </c>
      <c r="P171" s="671"/>
      <c r="Q171" s="671"/>
      <c r="R171" s="671"/>
      <c r="S171" s="671"/>
      <c r="T171" s="671"/>
      <c r="U171" s="671">
        <v>5</v>
      </c>
      <c r="V171" s="671">
        <v>5</v>
      </c>
      <c r="W171" s="671"/>
      <c r="X171" s="671"/>
      <c r="Y171" s="672"/>
      <c r="Z171" s="672"/>
      <c r="AA171" s="672"/>
      <c r="AB171" s="672"/>
      <c r="AC171" s="672">
        <v>5</v>
      </c>
      <c r="AD171" s="551"/>
      <c r="AE171" s="551"/>
      <c r="AF171" s="551"/>
      <c r="AG171" s="551"/>
      <c r="AH171" s="553"/>
      <c r="AI171" s="552"/>
      <c r="AJ171" s="661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</row>
    <row r="172" spans="1:65" s="401" customFormat="1" ht="18" customHeight="1" x14ac:dyDescent="0.25">
      <c r="A172" s="662">
        <v>45478</v>
      </c>
      <c r="B172" s="549">
        <v>1611</v>
      </c>
      <c r="C172" s="19" t="s">
        <v>17363</v>
      </c>
      <c r="D172" s="353" t="str">
        <f>IFERROR(VLOOKUP($C172,'[2]Mã KH'!$A$3:$E$4001,3,0)," ")</f>
        <v>TTTM Vincom Lạng Sơn, Cầu Kỳ Lừa, Phường Chi Lăng, Thành phố Lạng Sơn, Tỉnh Lạng Sơn, Việt Nam</v>
      </c>
      <c r="E172" s="549">
        <v>4159282896</v>
      </c>
      <c r="F172" s="550"/>
      <c r="G172" s="686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671">
        <v>8</v>
      </c>
      <c r="T172" s="550"/>
      <c r="U172" s="550"/>
      <c r="V172" s="550"/>
      <c r="W172" s="550"/>
      <c r="X172" s="550"/>
      <c r="Y172" s="551"/>
      <c r="Z172" s="551"/>
      <c r="AA172" s="551"/>
      <c r="AB172" s="551"/>
      <c r="AC172" s="551"/>
      <c r="AD172" s="551"/>
      <c r="AE172" s="551"/>
      <c r="AF172" s="551"/>
      <c r="AG172" s="551"/>
      <c r="AH172" s="553"/>
      <c r="AI172" s="552"/>
      <c r="AJ172" s="661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</row>
    <row r="173" spans="1:65" s="401" customFormat="1" ht="18" customHeight="1" x14ac:dyDescent="0.25">
      <c r="A173" s="662">
        <v>45478</v>
      </c>
      <c r="B173" s="637">
        <v>6296</v>
      </c>
      <c r="C173" s="19" t="s">
        <v>17072</v>
      </c>
      <c r="D173" s="353" t="str">
        <f>IFERROR(VLOOKUP($C173,'[2]Mã KH'!$A$3:$E$4001,3,0)," ")</f>
        <v>Số nhà 310 Trường Chinh, Tổ dân phố 06, Phường Mường Thanh, Thành phố Điện Biên Phủ, Tỉnh Điện Biên, Việt Nam</v>
      </c>
      <c r="E173" s="549">
        <v>4159333779</v>
      </c>
      <c r="F173" s="550"/>
      <c r="G173" s="686"/>
      <c r="H173" s="550"/>
      <c r="I173" s="550"/>
      <c r="J173" s="671"/>
      <c r="K173" s="671"/>
      <c r="L173" s="671">
        <v>5</v>
      </c>
      <c r="M173" s="671"/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2"/>
      <c r="Z173" s="672"/>
      <c r="AA173" s="672"/>
      <c r="AB173" s="672"/>
      <c r="AC173" s="672">
        <v>5</v>
      </c>
      <c r="AD173" s="672">
        <v>5</v>
      </c>
      <c r="AE173" s="672"/>
      <c r="AF173" s="672"/>
      <c r="AG173" s="551"/>
      <c r="AH173" s="553"/>
      <c r="AI173" s="552"/>
      <c r="AJ173" s="661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</row>
    <row r="174" spans="1:65" s="401" customFormat="1" ht="18" customHeight="1" x14ac:dyDescent="0.25">
      <c r="A174" s="662">
        <v>45478</v>
      </c>
      <c r="B174" s="549">
        <v>6296</v>
      </c>
      <c r="C174" s="19" t="s">
        <v>17072</v>
      </c>
      <c r="D174" s="353" t="str">
        <f>IFERROR(VLOOKUP($C174,'[2]Mã KH'!$A$3:$E$4001,3,0)," ")</f>
        <v>Số nhà 310 Trường Chinh, Tổ dân phố 06, Phường Mường Thanh, Thành phố Điện Biên Phủ, Tỉnh Điện Biên, Việt Nam</v>
      </c>
      <c r="E174" s="362">
        <v>4159587805</v>
      </c>
      <c r="F174" s="550"/>
      <c r="G174" s="686"/>
      <c r="H174" s="550"/>
      <c r="I174" s="550"/>
      <c r="J174" s="671"/>
      <c r="K174" s="671"/>
      <c r="L174" s="671">
        <v>10</v>
      </c>
      <c r="M174" s="671"/>
      <c r="N174" s="671"/>
      <c r="O174" s="671"/>
      <c r="P174" s="671"/>
      <c r="Q174" s="671"/>
      <c r="R174" s="671"/>
      <c r="S174" s="671"/>
      <c r="T174" s="671"/>
      <c r="U174" s="671"/>
      <c r="V174" s="671">
        <v>10</v>
      </c>
      <c r="W174" s="671"/>
      <c r="X174" s="671"/>
      <c r="Y174" s="672"/>
      <c r="Z174" s="672"/>
      <c r="AA174" s="672"/>
      <c r="AB174" s="672"/>
      <c r="AC174" s="672"/>
      <c r="AD174" s="672"/>
      <c r="AE174" s="672"/>
      <c r="AF174" s="672"/>
      <c r="AG174" s="551"/>
      <c r="AH174" s="553"/>
      <c r="AI174" s="552"/>
      <c r="AJ174" s="694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</row>
    <row r="175" spans="1:65" s="401" customFormat="1" ht="18" customHeight="1" x14ac:dyDescent="0.25">
      <c r="A175" s="662">
        <v>45478</v>
      </c>
      <c r="B175" s="637" t="s">
        <v>17364</v>
      </c>
      <c r="C175" s="19" t="s">
        <v>17365</v>
      </c>
      <c r="D175" s="353" t="str">
        <f>IFERROR(VLOOKUP($C175,'[2]Mã KH'!$A$3:$E$4001,3,0)," ")</f>
        <v>Tầng 2, TTTM Vincom Plaza Hòa Bình, Phường Đồng Tiến, Thành phố Hoà Bình, Tỉnh Hòa Bình, Việt Nam</v>
      </c>
      <c r="E175" s="549">
        <v>4159106661</v>
      </c>
      <c r="F175" s="550"/>
      <c r="G175" s="686"/>
      <c r="H175" s="550"/>
      <c r="I175" s="550"/>
      <c r="J175" s="550"/>
      <c r="K175" s="550"/>
      <c r="L175" s="671">
        <v>10</v>
      </c>
      <c r="M175" s="671"/>
      <c r="N175" s="671"/>
      <c r="O175" s="671"/>
      <c r="P175" s="671"/>
      <c r="Q175" s="671"/>
      <c r="R175" s="671"/>
      <c r="S175" s="671"/>
      <c r="T175" s="671"/>
      <c r="U175" s="671"/>
      <c r="V175" s="671">
        <v>5</v>
      </c>
      <c r="W175" s="671"/>
      <c r="X175" s="671"/>
      <c r="Y175" s="672"/>
      <c r="Z175" s="672"/>
      <c r="AA175" s="672"/>
      <c r="AB175" s="672"/>
      <c r="AC175" s="672">
        <v>5</v>
      </c>
      <c r="AD175" s="672">
        <v>5</v>
      </c>
      <c r="AE175" s="551"/>
      <c r="AF175" s="551"/>
      <c r="AG175" s="551"/>
      <c r="AH175" s="553"/>
      <c r="AI175" s="552"/>
      <c r="AJ175" s="661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</row>
    <row r="176" spans="1:65" s="401" customFormat="1" ht="18" customHeight="1" x14ac:dyDescent="0.25">
      <c r="A176" s="662">
        <v>45478</v>
      </c>
      <c r="B176" s="549" t="s">
        <v>17364</v>
      </c>
      <c r="C176" s="19" t="s">
        <v>17365</v>
      </c>
      <c r="D176" s="353" t="str">
        <f>IFERROR(VLOOKUP($C176,'[2]Mã KH'!$A$3:$E$4001,3,0)," ")</f>
        <v>Tầng 2, TTTM Vincom Plaza Hòa Bình, Phường Đồng Tiến, Thành phố Hoà Bình, Tỉnh Hòa Bình, Việt Nam</v>
      </c>
      <c r="E176" s="549">
        <v>4159333593</v>
      </c>
      <c r="F176" s="550"/>
      <c r="G176" s="686"/>
      <c r="H176" s="550"/>
      <c r="I176" s="550"/>
      <c r="J176" s="550"/>
      <c r="K176" s="550"/>
      <c r="L176" s="671"/>
      <c r="M176" s="671"/>
      <c r="N176" s="671"/>
      <c r="O176" s="671"/>
      <c r="P176" s="671"/>
      <c r="Q176" s="671"/>
      <c r="R176" s="671"/>
      <c r="S176" s="671"/>
      <c r="T176" s="671"/>
      <c r="U176" s="671"/>
      <c r="V176" s="671">
        <v>5</v>
      </c>
      <c r="W176" s="671"/>
      <c r="X176" s="671"/>
      <c r="Y176" s="672"/>
      <c r="Z176" s="672"/>
      <c r="AA176" s="672"/>
      <c r="AB176" s="672"/>
      <c r="AC176" s="672">
        <v>5</v>
      </c>
      <c r="AD176" s="672">
        <v>5</v>
      </c>
      <c r="AE176" s="551"/>
      <c r="AF176" s="551"/>
      <c r="AG176" s="551"/>
      <c r="AH176" s="553"/>
      <c r="AI176" s="552"/>
      <c r="AJ176" s="661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</row>
    <row r="177" spans="1:65" s="401" customFormat="1" ht="18" customHeight="1" x14ac:dyDescent="0.25">
      <c r="A177" s="662">
        <v>45478</v>
      </c>
      <c r="B177" s="636">
        <v>6912</v>
      </c>
      <c r="C177" s="19" t="s">
        <v>17073</v>
      </c>
      <c r="D177" s="353" t="str">
        <f>IFERROR(VLOOKUP($C177,'[2]Mã KH'!$A$3:$E$4001,3,0)," ")</f>
        <v>Số 02-04 Võ Nguyên Giáp, Phường Bắc Cường, Thành phố Lào Cai, Tỉnh Lào Cai, Việt Nam</v>
      </c>
      <c r="E177" s="549">
        <v>4159287080</v>
      </c>
      <c r="F177" s="550"/>
      <c r="G177" s="686"/>
      <c r="H177" s="550"/>
      <c r="I177" s="550"/>
      <c r="J177" s="550"/>
      <c r="K177" s="550"/>
      <c r="L177" s="671">
        <v>20</v>
      </c>
      <c r="M177" s="671"/>
      <c r="N177" s="671"/>
      <c r="O177" s="671"/>
      <c r="P177" s="671"/>
      <c r="Q177" s="671"/>
      <c r="R177" s="671"/>
      <c r="S177" s="671"/>
      <c r="T177" s="671"/>
      <c r="U177" s="671"/>
      <c r="V177" s="671"/>
      <c r="W177" s="671"/>
      <c r="X177" s="671"/>
      <c r="Y177" s="672"/>
      <c r="Z177" s="672"/>
      <c r="AA177" s="672"/>
      <c r="AB177" s="672"/>
      <c r="AC177" s="672"/>
      <c r="AD177" s="672">
        <v>10</v>
      </c>
      <c r="AE177" s="551"/>
      <c r="AF177" s="551"/>
      <c r="AG177" s="551"/>
      <c r="AH177" s="553"/>
      <c r="AI177" s="552"/>
      <c r="AJ177" s="661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</row>
    <row r="178" spans="1:65" s="401" customFormat="1" ht="18" customHeight="1" x14ac:dyDescent="0.25">
      <c r="A178" s="662">
        <v>45478</v>
      </c>
      <c r="B178" s="636">
        <v>6912</v>
      </c>
      <c r="C178" s="19" t="s">
        <v>17073</v>
      </c>
      <c r="D178" s="353" t="str">
        <f>IFERROR(VLOOKUP($C178,'[2]Mã KH'!$A$3:$E$4001,3,0)," ")</f>
        <v>Số 02-04 Võ Nguyên Giáp, Phường Bắc Cường, Thành phố Lào Cai, Tỉnh Lào Cai, Việt Nam</v>
      </c>
      <c r="E178" s="362" t="s">
        <v>17019</v>
      </c>
      <c r="F178" s="550"/>
      <c r="G178" s="686"/>
      <c r="H178" s="550"/>
      <c r="I178" s="550"/>
      <c r="J178" s="550"/>
      <c r="K178" s="550"/>
      <c r="L178" s="550"/>
      <c r="M178" s="550">
        <v>10</v>
      </c>
      <c r="N178" s="550"/>
      <c r="O178" s="550"/>
      <c r="P178" s="550"/>
      <c r="Q178" s="550"/>
      <c r="R178" s="550"/>
      <c r="S178" s="550"/>
      <c r="T178" s="550"/>
      <c r="U178" s="550">
        <v>15</v>
      </c>
      <c r="V178" s="550"/>
      <c r="W178" s="550"/>
      <c r="X178" s="550"/>
      <c r="Y178" s="551"/>
      <c r="Z178" s="551"/>
      <c r="AA178" s="551"/>
      <c r="AB178" s="551"/>
      <c r="AC178" s="551"/>
      <c r="AD178" s="551"/>
      <c r="AE178" s="551"/>
      <c r="AF178" s="551"/>
      <c r="AG178" s="551"/>
      <c r="AH178" s="553"/>
      <c r="AI178" s="552"/>
      <c r="AJ178" s="690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</row>
    <row r="179" spans="1:65" s="401" customFormat="1" ht="18" customHeight="1" x14ac:dyDescent="0.25">
      <c r="A179" s="662">
        <v>45478</v>
      </c>
      <c r="B179" s="636">
        <v>4916</v>
      </c>
      <c r="C179" s="19" t="s">
        <v>17076</v>
      </c>
      <c r="D179" s="353" t="str">
        <f>IFERROR(VLOOKUP($C179,'[2]Mã KH'!$A$3:$E$4001,3,0)," ")</f>
        <v>TTTM Vincom Yên Bái, đường Thành Công, Phường Nguyễn Thái Học, Thành phố  Yên Bái, Tỉnh Yên Bái, Việt Nam</v>
      </c>
      <c r="E179" s="549">
        <v>4159333607</v>
      </c>
      <c r="F179" s="550"/>
      <c r="G179" s="686"/>
      <c r="H179" s="550"/>
      <c r="I179" s="550"/>
      <c r="J179" s="550"/>
      <c r="K179" s="550"/>
      <c r="L179" s="671">
        <v>15</v>
      </c>
      <c r="M179" s="671"/>
      <c r="N179" s="671"/>
      <c r="O179" s="671"/>
      <c r="P179" s="671"/>
      <c r="Q179" s="671"/>
      <c r="R179" s="671"/>
      <c r="S179" s="671"/>
      <c r="T179" s="671"/>
      <c r="U179" s="671"/>
      <c r="V179" s="671">
        <v>15</v>
      </c>
      <c r="W179" s="671"/>
      <c r="X179" s="671"/>
      <c r="Y179" s="672"/>
      <c r="Z179" s="672"/>
      <c r="AA179" s="672"/>
      <c r="AB179" s="672"/>
      <c r="AC179" s="672">
        <v>15</v>
      </c>
      <c r="AD179" s="672">
        <v>10</v>
      </c>
      <c r="AE179" s="551"/>
      <c r="AF179" s="551"/>
      <c r="AG179" s="551"/>
      <c r="AH179" s="553"/>
      <c r="AI179" s="552"/>
      <c r="AJ179" s="661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</row>
    <row r="180" spans="1:65" s="401" customFormat="1" ht="18" customHeight="1" x14ac:dyDescent="0.25">
      <c r="A180" s="662">
        <v>45478</v>
      </c>
      <c r="B180" s="636">
        <v>4903</v>
      </c>
      <c r="C180" s="19" t="s">
        <v>17076</v>
      </c>
      <c r="D180" s="353" t="str">
        <f>IFERROR(VLOOKUP($C180,'[2]Mã KH'!$A$3:$E$4001,3,0)," ")</f>
        <v>TTTM Vincom Yên Bái, đường Thành Công, Phường Nguyễn Thái Học, Thành phố  Yên Bái, Tỉnh Yên Bái, Việt Nam</v>
      </c>
      <c r="E180" s="549">
        <v>4159333604</v>
      </c>
      <c r="F180" s="550"/>
      <c r="G180" s="686"/>
      <c r="H180" s="550"/>
      <c r="I180" s="550"/>
      <c r="J180" s="550"/>
      <c r="K180" s="550"/>
      <c r="L180" s="671">
        <v>10</v>
      </c>
      <c r="M180" s="671"/>
      <c r="N180" s="671"/>
      <c r="O180" s="671"/>
      <c r="P180" s="671"/>
      <c r="Q180" s="671"/>
      <c r="R180" s="671"/>
      <c r="S180" s="671"/>
      <c r="T180" s="671"/>
      <c r="U180" s="671"/>
      <c r="V180" s="671">
        <v>20</v>
      </c>
      <c r="W180" s="671"/>
      <c r="X180" s="671"/>
      <c r="Y180" s="672"/>
      <c r="Z180" s="672"/>
      <c r="AA180" s="672"/>
      <c r="AB180" s="672"/>
      <c r="AC180" s="672"/>
      <c r="AD180" s="672"/>
      <c r="AE180" s="551"/>
      <c r="AF180" s="551"/>
      <c r="AG180" s="551"/>
      <c r="AH180" s="553"/>
      <c r="AI180" s="552"/>
      <c r="AJ180" s="661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</row>
    <row r="181" spans="1:65" s="401" customFormat="1" ht="18" customHeight="1" x14ac:dyDescent="0.25">
      <c r="A181" s="662">
        <v>45478</v>
      </c>
      <c r="B181" s="549">
        <v>5728</v>
      </c>
      <c r="C181" s="19" t="s">
        <v>17076</v>
      </c>
      <c r="D181" s="353" t="str">
        <f>IFERROR(VLOOKUP($C181,'[2]Mã KH'!$A$3:$E$4001,3,0)," ")</f>
        <v>TTTM Vincom Yên Bái, đường Thành Công, Phường Nguyễn Thái Học, Thành phố  Yên Bái, Tỉnh Yên Bái, Việt Nam</v>
      </c>
      <c r="E181" s="549">
        <v>4159333694</v>
      </c>
      <c r="F181" s="550"/>
      <c r="G181" s="686"/>
      <c r="H181" s="550"/>
      <c r="I181" s="550"/>
      <c r="J181" s="550"/>
      <c r="K181" s="550"/>
      <c r="L181" s="671">
        <v>5</v>
      </c>
      <c r="M181" s="671"/>
      <c r="N181" s="671"/>
      <c r="O181" s="671"/>
      <c r="P181" s="671"/>
      <c r="Q181" s="671"/>
      <c r="R181" s="671"/>
      <c r="S181" s="671"/>
      <c r="T181" s="671"/>
      <c r="U181" s="671"/>
      <c r="V181" s="671">
        <v>5</v>
      </c>
      <c r="W181" s="671"/>
      <c r="X181" s="671"/>
      <c r="Y181" s="672"/>
      <c r="Z181" s="672"/>
      <c r="AA181" s="672"/>
      <c r="AB181" s="672"/>
      <c r="AC181" s="672">
        <v>5</v>
      </c>
      <c r="AD181" s="672">
        <v>5</v>
      </c>
      <c r="AE181" s="551"/>
      <c r="AF181" s="551"/>
      <c r="AG181" s="551"/>
      <c r="AH181" s="553"/>
      <c r="AI181" s="552"/>
      <c r="AJ181" s="661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</row>
    <row r="182" spans="1:65" s="401" customFormat="1" ht="18" customHeight="1" x14ac:dyDescent="0.25">
      <c r="A182" s="662">
        <v>45478</v>
      </c>
      <c r="B182" s="636">
        <v>6557</v>
      </c>
      <c r="C182" s="19" t="s">
        <v>17076</v>
      </c>
      <c r="D182" s="353" t="str">
        <f>IFERROR(VLOOKUP($C182,'[2]Mã KH'!$A$3:$E$4001,3,0)," ")</f>
        <v>TTTM Vincom Yên Bái, đường Thành Công, Phường Nguyễn Thái Học, Thành phố  Yên Bái, Tỉnh Yên Bái, Việt Nam</v>
      </c>
      <c r="E182" s="549">
        <v>4159333835</v>
      </c>
      <c r="F182" s="550"/>
      <c r="G182" s="686"/>
      <c r="H182" s="550"/>
      <c r="I182" s="550"/>
      <c r="J182" s="550"/>
      <c r="K182" s="550"/>
      <c r="L182" s="671">
        <v>10</v>
      </c>
      <c r="M182" s="671"/>
      <c r="N182" s="671"/>
      <c r="O182" s="671"/>
      <c r="P182" s="671"/>
      <c r="Q182" s="671"/>
      <c r="R182" s="671"/>
      <c r="S182" s="671"/>
      <c r="T182" s="671"/>
      <c r="U182" s="671"/>
      <c r="V182" s="671">
        <v>10</v>
      </c>
      <c r="W182" s="671"/>
      <c r="X182" s="671"/>
      <c r="Y182" s="672"/>
      <c r="Z182" s="672"/>
      <c r="AA182" s="672"/>
      <c r="AB182" s="672"/>
      <c r="AC182" s="672">
        <v>10</v>
      </c>
      <c r="AD182" s="672">
        <v>10</v>
      </c>
      <c r="AE182" s="551"/>
      <c r="AF182" s="551"/>
      <c r="AG182" s="551"/>
      <c r="AH182" s="553"/>
      <c r="AI182" s="552"/>
      <c r="AJ182" s="661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</row>
    <row r="183" spans="1:65" s="401" customFormat="1" ht="18" customHeight="1" x14ac:dyDescent="0.25">
      <c r="A183" s="662">
        <v>45478</v>
      </c>
      <c r="B183" s="637">
        <v>5003</v>
      </c>
      <c r="C183" s="19" t="s">
        <v>17076</v>
      </c>
      <c r="D183" s="353" t="str">
        <f>IFERROR(VLOOKUP($C183,'[2]Mã KH'!$A$3:$E$4001,3,0)," ")</f>
        <v>TTTM Vincom Yên Bái, đường Thành Công, Phường Nguyễn Thái Học, Thành phố  Yên Bái, Tỉnh Yên Bái, Việt Nam</v>
      </c>
      <c r="E183" s="549">
        <v>4159333624</v>
      </c>
      <c r="F183" s="550"/>
      <c r="G183" s="686"/>
      <c r="H183" s="550"/>
      <c r="I183" s="550"/>
      <c r="J183" s="550"/>
      <c r="K183" s="550"/>
      <c r="L183" s="671">
        <v>10</v>
      </c>
      <c r="M183" s="671"/>
      <c r="N183" s="671"/>
      <c r="O183" s="671"/>
      <c r="P183" s="671"/>
      <c r="Q183" s="671"/>
      <c r="R183" s="671"/>
      <c r="S183" s="671"/>
      <c r="T183" s="671"/>
      <c r="U183" s="671"/>
      <c r="V183" s="671">
        <v>10</v>
      </c>
      <c r="W183" s="671"/>
      <c r="X183" s="671"/>
      <c r="Y183" s="672"/>
      <c r="Z183" s="672"/>
      <c r="AA183" s="672"/>
      <c r="AB183" s="672"/>
      <c r="AC183" s="672">
        <v>10</v>
      </c>
      <c r="AD183" s="672">
        <v>10</v>
      </c>
      <c r="AE183" s="551"/>
      <c r="AF183" s="551"/>
      <c r="AG183" s="551"/>
      <c r="AH183" s="553"/>
      <c r="AI183" s="552"/>
      <c r="AJ183" s="661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</row>
    <row r="184" spans="1:65" s="401" customFormat="1" ht="18" customHeight="1" x14ac:dyDescent="0.25">
      <c r="A184" s="662">
        <v>45478</v>
      </c>
      <c r="B184" s="549">
        <v>5003</v>
      </c>
      <c r="C184" s="19" t="s">
        <v>17076</v>
      </c>
      <c r="D184" s="353" t="str">
        <f>IFERROR(VLOOKUP($C184,'[2]Mã KH'!$A$3:$E$4001,3,0)," ")</f>
        <v>TTTM Vincom Yên Bái, đường Thành Công, Phường Nguyễn Thái Học, Thành phố  Yên Bái, Tỉnh Yên Bái, Việt Nam</v>
      </c>
      <c r="E184" s="549">
        <v>4159398842</v>
      </c>
      <c r="F184" s="550"/>
      <c r="G184" s="686"/>
      <c r="H184" s="550"/>
      <c r="I184" s="550"/>
      <c r="J184" s="550"/>
      <c r="K184" s="550"/>
      <c r="L184" s="671"/>
      <c r="M184" s="671"/>
      <c r="N184" s="671"/>
      <c r="O184" s="671"/>
      <c r="P184" s="671"/>
      <c r="Q184" s="671"/>
      <c r="R184" s="671"/>
      <c r="S184" s="671"/>
      <c r="T184" s="671"/>
      <c r="U184" s="671"/>
      <c r="V184" s="671">
        <v>10</v>
      </c>
      <c r="W184" s="671"/>
      <c r="X184" s="671"/>
      <c r="Y184" s="672"/>
      <c r="Z184" s="672"/>
      <c r="AA184" s="672"/>
      <c r="AB184" s="672"/>
      <c r="AC184" s="672"/>
      <c r="AD184" s="672"/>
      <c r="AE184" s="551"/>
      <c r="AF184" s="551"/>
      <c r="AG184" s="551"/>
      <c r="AH184" s="553"/>
      <c r="AI184" s="552"/>
      <c r="AJ184" s="661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</row>
    <row r="185" spans="1:65" s="401" customFormat="1" ht="18" customHeight="1" x14ac:dyDescent="0.25">
      <c r="A185" s="662">
        <v>45478</v>
      </c>
      <c r="B185" s="637">
        <v>5898</v>
      </c>
      <c r="C185" s="19" t="s">
        <v>17076</v>
      </c>
      <c r="D185" s="353" t="str">
        <f>IFERROR(VLOOKUP($C185,'[2]Mã KH'!$A$3:$E$4001,3,0)," ")</f>
        <v>TTTM Vincom Yên Bái, đường Thành Công, Phường Nguyễn Thái Học, Thành phố  Yên Bái, Tỉnh Yên Bái, Việt Nam</v>
      </c>
      <c r="E185" s="549">
        <v>4159333722</v>
      </c>
      <c r="F185" s="550"/>
      <c r="G185" s="686"/>
      <c r="H185" s="550"/>
      <c r="I185" s="550"/>
      <c r="J185" s="550"/>
      <c r="K185" s="550"/>
      <c r="L185" s="550">
        <v>5</v>
      </c>
      <c r="M185" s="550"/>
      <c r="N185" s="550"/>
      <c r="O185" s="550"/>
      <c r="P185" s="550"/>
      <c r="Q185" s="550"/>
      <c r="R185" s="550"/>
      <c r="S185" s="550"/>
      <c r="T185" s="550"/>
      <c r="U185" s="550"/>
      <c r="V185" s="550">
        <v>5</v>
      </c>
      <c r="W185" s="550"/>
      <c r="X185" s="550"/>
      <c r="Y185" s="551"/>
      <c r="Z185" s="551"/>
      <c r="AA185" s="551"/>
      <c r="AB185" s="551"/>
      <c r="AC185" s="551">
        <v>5</v>
      </c>
      <c r="AD185" s="551">
        <v>5</v>
      </c>
      <c r="AE185" s="551"/>
      <c r="AF185" s="551"/>
      <c r="AG185" s="551"/>
      <c r="AH185" s="553"/>
      <c r="AI185" s="552"/>
      <c r="AJ185" s="661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</row>
    <row r="186" spans="1:65" s="168" customFormat="1" ht="18" customHeight="1" x14ac:dyDescent="0.25">
      <c r="A186" s="662">
        <v>45478</v>
      </c>
      <c r="B186" s="675">
        <v>4931</v>
      </c>
      <c r="C186" s="14" t="s">
        <v>17076</v>
      </c>
      <c r="D186" s="161" t="str">
        <f>IFERROR(VLOOKUP($C186,'[2]Mã KH'!$A$3:$E$4001,3,0)," ")</f>
        <v>TTTM Vincom Yên Bái, đường Thành Công, Phường Nguyễn Thái Học, Thành phố  Yên Bái, Tỉnh Yên Bái, Việt Nam</v>
      </c>
      <c r="E186" s="675">
        <v>4159333609</v>
      </c>
      <c r="F186" s="671"/>
      <c r="G186" s="687"/>
      <c r="H186" s="671"/>
      <c r="I186" s="671"/>
      <c r="J186" s="671"/>
      <c r="K186" s="671"/>
      <c r="L186" s="671">
        <v>5</v>
      </c>
      <c r="M186" s="671"/>
      <c r="N186" s="671"/>
      <c r="O186" s="671"/>
      <c r="P186" s="671"/>
      <c r="Q186" s="671"/>
      <c r="R186" s="671"/>
      <c r="S186" s="671"/>
      <c r="T186" s="671"/>
      <c r="U186" s="671"/>
      <c r="V186" s="671">
        <v>5</v>
      </c>
      <c r="W186" s="671"/>
      <c r="X186" s="671"/>
      <c r="Y186" s="672"/>
      <c r="Z186" s="672"/>
      <c r="AA186" s="672"/>
      <c r="AB186" s="672"/>
      <c r="AC186" s="672">
        <v>5</v>
      </c>
      <c r="AD186" s="672">
        <v>5</v>
      </c>
      <c r="AE186" s="672"/>
      <c r="AF186" s="672"/>
      <c r="AG186" s="672"/>
      <c r="AH186" s="694"/>
      <c r="AI186" s="673"/>
      <c r="AJ186" s="694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</row>
    <row r="187" spans="1:65" s="401" customFormat="1" ht="18" customHeight="1" x14ac:dyDescent="0.25">
      <c r="A187" s="662">
        <v>45478</v>
      </c>
      <c r="B187" s="637">
        <v>5100</v>
      </c>
      <c r="C187" s="19" t="s">
        <v>17076</v>
      </c>
      <c r="D187" s="353" t="str">
        <f>IFERROR(VLOOKUP($C187,'[2]Mã KH'!$A$3:$E$4001,3,0)," ")</f>
        <v>TTTM Vincom Yên Bái, đường Thành Công, Phường Nguyễn Thái Học, Thành phố  Yên Bái, Tỉnh Yên Bái, Việt Nam</v>
      </c>
      <c r="E187" s="549">
        <v>4159333626</v>
      </c>
      <c r="F187" s="550"/>
      <c r="G187" s="686"/>
      <c r="H187" s="550"/>
      <c r="I187" s="550"/>
      <c r="J187" s="550"/>
      <c r="K187" s="550"/>
      <c r="L187" s="671">
        <v>5</v>
      </c>
      <c r="M187" s="671"/>
      <c r="N187" s="671"/>
      <c r="O187" s="671"/>
      <c r="P187" s="671"/>
      <c r="Q187" s="671"/>
      <c r="R187" s="671"/>
      <c r="S187" s="671"/>
      <c r="T187" s="671"/>
      <c r="U187" s="671"/>
      <c r="V187" s="671">
        <v>5</v>
      </c>
      <c r="W187" s="671"/>
      <c r="X187" s="671"/>
      <c r="Y187" s="672"/>
      <c r="Z187" s="672"/>
      <c r="AA187" s="672"/>
      <c r="AB187" s="672"/>
      <c r="AC187" s="672">
        <v>5</v>
      </c>
      <c r="AD187" s="672">
        <v>5</v>
      </c>
      <c r="AE187" s="551"/>
      <c r="AF187" s="551"/>
      <c r="AG187" s="551"/>
      <c r="AH187" s="553"/>
      <c r="AI187" s="552"/>
      <c r="AJ187" s="661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</row>
    <row r="188" spans="1:65" s="401" customFormat="1" ht="18" customHeight="1" x14ac:dyDescent="0.25">
      <c r="A188" s="662">
        <v>45478</v>
      </c>
      <c r="B188" s="549">
        <v>5726</v>
      </c>
      <c r="C188" s="19" t="s">
        <v>17076</v>
      </c>
      <c r="D188" s="353" t="str">
        <f>IFERROR(VLOOKUP($C188,'[2]Mã KH'!$A$3:$E$4001,3,0)," ")</f>
        <v>TTTM Vincom Yên Bái, đường Thành Công, Phường Nguyễn Thái Học, Thành phố  Yên Bái, Tỉnh Yên Bái, Việt Nam</v>
      </c>
      <c r="E188" s="549">
        <v>4159333691</v>
      </c>
      <c r="F188" s="550"/>
      <c r="G188" s="686"/>
      <c r="H188" s="550"/>
      <c r="I188" s="550"/>
      <c r="J188" s="550"/>
      <c r="K188" s="550"/>
      <c r="L188" s="671">
        <v>5</v>
      </c>
      <c r="M188" s="671"/>
      <c r="N188" s="671"/>
      <c r="O188" s="671"/>
      <c r="P188" s="671"/>
      <c r="Q188" s="671"/>
      <c r="R188" s="671"/>
      <c r="S188" s="671"/>
      <c r="T188" s="671"/>
      <c r="U188" s="671"/>
      <c r="V188" s="671">
        <v>5</v>
      </c>
      <c r="W188" s="671"/>
      <c r="X188" s="671"/>
      <c r="Y188" s="672"/>
      <c r="Z188" s="672"/>
      <c r="AA188" s="672"/>
      <c r="AB188" s="672"/>
      <c r="AC188" s="672">
        <v>5</v>
      </c>
      <c r="AD188" s="672">
        <v>5</v>
      </c>
      <c r="AE188" s="672"/>
      <c r="AF188" s="672"/>
      <c r="AG188" s="551"/>
      <c r="AH188" s="553"/>
      <c r="AI188" s="552"/>
      <c r="AJ188" s="661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</row>
    <row r="189" spans="1:65" s="401" customFormat="1" ht="18" customHeight="1" x14ac:dyDescent="0.25">
      <c r="A189" s="662">
        <v>45478</v>
      </c>
      <c r="B189" s="549">
        <v>4993</v>
      </c>
      <c r="C189" s="19" t="s">
        <v>17076</v>
      </c>
      <c r="D189" s="353" t="str">
        <f>IFERROR(VLOOKUP($C189,'[2]Mã KH'!$A$3:$E$4001,3,0)," ")</f>
        <v>TTTM Vincom Yên Bái, đường Thành Công, Phường Nguyễn Thái Học, Thành phố  Yên Bái, Tỉnh Yên Bái, Việt Nam</v>
      </c>
      <c r="E189" s="549">
        <v>4159333611</v>
      </c>
      <c r="F189" s="550"/>
      <c r="G189" s="686"/>
      <c r="H189" s="550"/>
      <c r="I189" s="550"/>
      <c r="J189" s="550"/>
      <c r="K189" s="550"/>
      <c r="L189" s="671">
        <v>5</v>
      </c>
      <c r="M189" s="671"/>
      <c r="N189" s="671"/>
      <c r="O189" s="671"/>
      <c r="P189" s="671"/>
      <c r="Q189" s="671"/>
      <c r="R189" s="671"/>
      <c r="S189" s="671"/>
      <c r="T189" s="671"/>
      <c r="U189" s="671"/>
      <c r="V189" s="671">
        <v>5</v>
      </c>
      <c r="W189" s="671"/>
      <c r="X189" s="671"/>
      <c r="Y189" s="672"/>
      <c r="Z189" s="672"/>
      <c r="AA189" s="672"/>
      <c r="AB189" s="672"/>
      <c r="AC189" s="672">
        <v>5</v>
      </c>
      <c r="AD189" s="672">
        <v>5</v>
      </c>
      <c r="AE189" s="672"/>
      <c r="AF189" s="672"/>
      <c r="AG189" s="551"/>
      <c r="AH189" s="553"/>
      <c r="AI189" s="552"/>
      <c r="AJ189" s="661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</row>
    <row r="190" spans="1:65" s="401" customFormat="1" ht="18" customHeight="1" x14ac:dyDescent="0.25">
      <c r="A190" s="662">
        <v>45478</v>
      </c>
      <c r="B190" s="637">
        <v>3406</v>
      </c>
      <c r="C190" s="19" t="s">
        <v>17096</v>
      </c>
      <c r="D190" s="353" t="str">
        <f>IFERROR(VLOOKUP($C190,'[2]Mã KH'!$A$3:$E$4001,3,0)," ")</f>
        <v>Khu dân cư Nguyễn Trãi 1, Phường Sao Đỏ, Thành phố Chí Linh, Tỉnh Hải Dương, Việt Nam</v>
      </c>
      <c r="E190" s="549">
        <v>4159366709</v>
      </c>
      <c r="F190" s="550"/>
      <c r="G190" s="686"/>
      <c r="H190" s="550"/>
      <c r="I190" s="550"/>
      <c r="J190" s="550"/>
      <c r="K190" s="550"/>
      <c r="L190" s="550"/>
      <c r="M190" s="550"/>
      <c r="N190" s="550"/>
      <c r="O190" s="550"/>
      <c r="P190" s="550"/>
      <c r="Q190" s="550"/>
      <c r="R190" s="550"/>
      <c r="S190" s="550"/>
      <c r="T190" s="550"/>
      <c r="U190" s="671">
        <v>10</v>
      </c>
      <c r="V190" s="671">
        <v>10</v>
      </c>
      <c r="W190" s="671"/>
      <c r="X190" s="671"/>
      <c r="Y190" s="672"/>
      <c r="Z190" s="672"/>
      <c r="AA190" s="672"/>
      <c r="AB190" s="672"/>
      <c r="AC190" s="672">
        <v>5</v>
      </c>
      <c r="AD190" s="551"/>
      <c r="AE190" s="551"/>
      <c r="AF190" s="551"/>
      <c r="AG190" s="551"/>
      <c r="AH190" s="553"/>
      <c r="AI190" s="552"/>
      <c r="AJ190" s="661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</row>
    <row r="191" spans="1:65" s="401" customFormat="1" ht="18" customHeight="1" x14ac:dyDescent="0.25">
      <c r="A191" s="662">
        <v>45478</v>
      </c>
      <c r="B191" s="637">
        <v>5951</v>
      </c>
      <c r="C191" s="19" t="s">
        <v>17096</v>
      </c>
      <c r="D191" s="353" t="str">
        <f>IFERROR(VLOOKUP($C191,'[2]Mã KH'!$A$3:$E$4001,3,0)," ")</f>
        <v>Khu dân cư Nguyễn Trãi 1, Phường Sao Đỏ, Thành phố Chí Linh, Tỉnh Hải Dương, Việt Nam</v>
      </c>
      <c r="E191" s="362">
        <v>4159542349</v>
      </c>
      <c r="F191" s="550"/>
      <c r="G191" s="686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671">
        <v>40</v>
      </c>
      <c r="W191" s="671"/>
      <c r="X191" s="671"/>
      <c r="Y191" s="672"/>
      <c r="Z191" s="672"/>
      <c r="AA191" s="672"/>
      <c r="AB191" s="672"/>
      <c r="AC191" s="672"/>
      <c r="AD191" s="672">
        <v>5</v>
      </c>
      <c r="AE191" s="551"/>
      <c r="AF191" s="551"/>
      <c r="AG191" s="551"/>
      <c r="AH191" s="553"/>
      <c r="AI191" s="552"/>
      <c r="AJ191" s="661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</row>
    <row r="192" spans="1:65" s="401" customFormat="1" ht="18" customHeight="1" x14ac:dyDescent="0.25">
      <c r="A192" s="662">
        <v>45478</v>
      </c>
      <c r="B192" s="636">
        <v>5901</v>
      </c>
      <c r="C192" s="19" t="s">
        <v>17096</v>
      </c>
      <c r="D192" s="353" t="str">
        <f>IFERROR(VLOOKUP($C192,'[2]Mã KH'!$A$3:$E$4001,3,0)," ")</f>
        <v>Khu dân cư Nguyễn Trãi 1, Phường Sao Đỏ, Thành phố Chí Linh, Tỉnh Hải Dương, Việt Nam</v>
      </c>
      <c r="E192" s="549">
        <v>4159386943</v>
      </c>
      <c r="F192" s="550"/>
      <c r="G192" s="686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671">
        <v>20</v>
      </c>
      <c r="W192" s="671"/>
      <c r="X192" s="671"/>
      <c r="Y192" s="672"/>
      <c r="Z192" s="672"/>
      <c r="AA192" s="672"/>
      <c r="AB192" s="672"/>
      <c r="AC192" s="672"/>
      <c r="AD192" s="672">
        <v>20</v>
      </c>
      <c r="AE192" s="551"/>
      <c r="AF192" s="551"/>
      <c r="AG192" s="551"/>
      <c r="AH192" s="553"/>
      <c r="AI192" s="552"/>
      <c r="AJ192" s="661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</row>
    <row r="193" spans="1:65" s="401" customFormat="1" ht="18" customHeight="1" x14ac:dyDescent="0.25">
      <c r="A193" s="662">
        <v>45478</v>
      </c>
      <c r="B193" s="637">
        <v>5536</v>
      </c>
      <c r="C193" s="19" t="s">
        <v>17096</v>
      </c>
      <c r="D193" s="353" t="str">
        <f>IFERROR(VLOOKUP($C193,'[2]Mã KH'!$A$3:$E$4001,3,0)," ")</f>
        <v>Khu dân cư Nguyễn Trãi 1, Phường Sao Đỏ, Thành phố Chí Linh, Tỉnh Hải Dương, Việt Nam</v>
      </c>
      <c r="E193" s="549">
        <v>4159429369</v>
      </c>
      <c r="F193" s="550"/>
      <c r="G193" s="686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671">
        <v>12</v>
      </c>
      <c r="V193" s="671">
        <v>12</v>
      </c>
      <c r="W193" s="671"/>
      <c r="X193" s="671"/>
      <c r="Y193" s="672"/>
      <c r="Z193" s="672"/>
      <c r="AA193" s="672"/>
      <c r="AB193" s="672"/>
      <c r="AC193" s="672">
        <v>5</v>
      </c>
      <c r="AD193" s="672">
        <v>5</v>
      </c>
      <c r="AE193" s="551"/>
      <c r="AF193" s="551"/>
      <c r="AG193" s="551"/>
      <c r="AH193" s="553"/>
      <c r="AI193" s="552"/>
      <c r="AJ193" s="661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</row>
    <row r="194" spans="1:65" s="401" customFormat="1" ht="18" customHeight="1" x14ac:dyDescent="0.25">
      <c r="A194" s="662">
        <v>45478</v>
      </c>
      <c r="B194" s="663">
        <v>3681</v>
      </c>
      <c r="C194" s="19" t="s">
        <v>17096</v>
      </c>
      <c r="D194" s="353" t="str">
        <f>IFERROR(VLOOKUP($C194,'[2]Mã KH'!$A$3:$E$4001,3,0)," ")</f>
        <v>Khu dân cư Nguyễn Trãi 1, Phường Sao Đỏ, Thành phố Chí Linh, Tỉnh Hải Dương, Việt Nam</v>
      </c>
      <c r="E194" s="549">
        <v>4159433467</v>
      </c>
      <c r="F194" s="550"/>
      <c r="G194" s="686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671">
        <v>10</v>
      </c>
      <c r="V194" s="671">
        <v>15</v>
      </c>
      <c r="W194" s="671"/>
      <c r="X194" s="671"/>
      <c r="Y194" s="672"/>
      <c r="Z194" s="672"/>
      <c r="AA194" s="672">
        <v>10</v>
      </c>
      <c r="AB194" s="672"/>
      <c r="AC194" s="672">
        <v>10</v>
      </c>
      <c r="AD194" s="672">
        <v>10</v>
      </c>
      <c r="AE194" s="672"/>
      <c r="AF194" s="672">
        <v>5</v>
      </c>
      <c r="AG194" s="551"/>
      <c r="AH194" s="553"/>
      <c r="AI194" s="552"/>
      <c r="AJ194" s="661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</row>
    <row r="195" spans="1:65" s="401" customFormat="1" ht="18" customHeight="1" x14ac:dyDescent="0.25">
      <c r="A195" s="662">
        <v>45478</v>
      </c>
      <c r="B195" s="637">
        <v>6062</v>
      </c>
      <c r="C195" s="19" t="s">
        <v>17096</v>
      </c>
      <c r="D195" s="353" t="str">
        <f>IFERROR(VLOOKUP($C195,'[2]Mã KH'!$A$3:$E$4001,3,0)," ")</f>
        <v>Khu dân cư Nguyễn Trãi 1, Phường Sao Đỏ, Thành phố Chí Linh, Tỉnh Hải Dương, Việt Nam</v>
      </c>
      <c r="E195" s="549">
        <v>4159398662</v>
      </c>
      <c r="F195" s="550"/>
      <c r="G195" s="686"/>
      <c r="H195" s="550"/>
      <c r="I195" s="550"/>
      <c r="J195" s="550"/>
      <c r="K195" s="550"/>
      <c r="L195" s="550"/>
      <c r="M195" s="550"/>
      <c r="N195" s="550"/>
      <c r="O195" s="550"/>
      <c r="P195" s="550"/>
      <c r="Q195" s="550"/>
      <c r="R195" s="550"/>
      <c r="S195" s="550"/>
      <c r="T195" s="550"/>
      <c r="U195" s="550"/>
      <c r="V195" s="671">
        <v>30</v>
      </c>
      <c r="W195" s="550"/>
      <c r="X195" s="550"/>
      <c r="Y195" s="551"/>
      <c r="Z195" s="551"/>
      <c r="AA195" s="551"/>
      <c r="AB195" s="551"/>
      <c r="AC195" s="551"/>
      <c r="AD195" s="551"/>
      <c r="AE195" s="551"/>
      <c r="AF195" s="551"/>
      <c r="AG195" s="551"/>
      <c r="AH195" s="553"/>
      <c r="AI195" s="552"/>
      <c r="AJ195" s="661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</row>
    <row r="196" spans="1:65" s="401" customFormat="1" ht="18" customHeight="1" x14ac:dyDescent="0.25">
      <c r="A196" s="662">
        <v>45478</v>
      </c>
      <c r="B196" s="637">
        <v>6201</v>
      </c>
      <c r="C196" s="19" t="s">
        <v>17355</v>
      </c>
      <c r="D196" s="353" t="str">
        <f>IFERROR(VLOOKUP($C196,'[2]Mã KH'!$A$3:$E$4001,3,0)," ")</f>
        <v>Số 460, phố Lý Bôn, Phường Đề Thám, Thành phố Thái Bình, Tỉnh Thái Bình, Việt Nam</v>
      </c>
      <c r="E196" s="549">
        <v>4159398722</v>
      </c>
      <c r="F196" s="550"/>
      <c r="G196" s="686"/>
      <c r="H196" s="550"/>
      <c r="I196" s="550"/>
      <c r="J196" s="550"/>
      <c r="K196" s="550"/>
      <c r="L196" s="550"/>
      <c r="M196" s="550"/>
      <c r="N196" s="550"/>
      <c r="O196" s="550"/>
      <c r="P196" s="550"/>
      <c r="Q196" s="550"/>
      <c r="R196" s="550"/>
      <c r="S196" s="550"/>
      <c r="T196" s="550"/>
      <c r="U196" s="671">
        <v>10</v>
      </c>
      <c r="V196" s="671">
        <v>10</v>
      </c>
      <c r="W196" s="671"/>
      <c r="X196" s="671"/>
      <c r="Y196" s="672"/>
      <c r="Z196" s="672"/>
      <c r="AA196" s="672"/>
      <c r="AB196" s="672"/>
      <c r="AC196" s="672">
        <v>10</v>
      </c>
      <c r="AD196" s="551"/>
      <c r="AE196" s="551"/>
      <c r="AF196" s="551"/>
      <c r="AG196" s="551"/>
      <c r="AH196" s="553"/>
      <c r="AI196" s="552"/>
      <c r="AJ196" s="661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</row>
    <row r="197" spans="1:65" s="401" customFormat="1" ht="18" customHeight="1" x14ac:dyDescent="0.25">
      <c r="A197" s="662">
        <v>45478</v>
      </c>
      <c r="B197" s="637">
        <v>5761</v>
      </c>
      <c r="C197" s="19" t="s">
        <v>17086</v>
      </c>
      <c r="D197" s="353" t="str">
        <f>IFERROR(VLOOKUP($C197,'[2]Mã KH'!$A$3:$E$4001,3,0)," ")</f>
        <v>Căn RA1, Tầng 01, Tòa A1 Khu căn hộ Rừng Cọ, KĐT TM và DL Vă, Xã Xuân Quan, Huyện Văn Giang, Tỉnh Hưng Yên, Việt Nam</v>
      </c>
      <c r="E197" s="549">
        <v>4159388721</v>
      </c>
      <c r="F197" s="550"/>
      <c r="G197" s="686"/>
      <c r="H197" s="550"/>
      <c r="I197" s="550"/>
      <c r="J197" s="550"/>
      <c r="K197" s="550"/>
      <c r="L197" s="671"/>
      <c r="M197" s="671"/>
      <c r="N197" s="671"/>
      <c r="O197" s="671"/>
      <c r="P197" s="671"/>
      <c r="Q197" s="671"/>
      <c r="R197" s="671"/>
      <c r="S197" s="671"/>
      <c r="T197" s="671"/>
      <c r="U197" s="671"/>
      <c r="V197" s="671">
        <v>30</v>
      </c>
      <c r="W197" s="671"/>
      <c r="X197" s="671"/>
      <c r="Y197" s="672"/>
      <c r="Z197" s="672"/>
      <c r="AA197" s="672"/>
      <c r="AB197" s="672"/>
      <c r="AC197" s="672"/>
      <c r="AD197" s="672"/>
      <c r="AE197" s="551"/>
      <c r="AF197" s="551"/>
      <c r="AG197" s="551"/>
      <c r="AH197" s="553"/>
      <c r="AI197" s="552"/>
      <c r="AJ197" s="661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</row>
    <row r="198" spans="1:65" s="401" customFormat="1" ht="18" customHeight="1" x14ac:dyDescent="0.25">
      <c r="A198" s="662">
        <v>45478</v>
      </c>
      <c r="B198" s="549">
        <v>5761</v>
      </c>
      <c r="C198" s="19" t="s">
        <v>17086</v>
      </c>
      <c r="D198" s="353" t="str">
        <f>IFERROR(VLOOKUP($C198,'[2]Mã KH'!$A$3:$E$4001,3,0)," ")</f>
        <v>Căn RA1, Tầng 01, Tòa A1 Khu căn hộ Rừng Cọ, KĐT TM và DL Vă, Xã Xuân Quan, Huyện Văn Giang, Tỉnh Hưng Yên, Việt Nam</v>
      </c>
      <c r="E198" s="549">
        <v>4159591368</v>
      </c>
      <c r="F198" s="550"/>
      <c r="G198" s="686"/>
      <c r="H198" s="550"/>
      <c r="I198" s="550"/>
      <c r="J198" s="550"/>
      <c r="K198" s="550"/>
      <c r="L198" s="671">
        <v>10</v>
      </c>
      <c r="M198" s="671"/>
      <c r="N198" s="671"/>
      <c r="O198" s="671"/>
      <c r="P198" s="671"/>
      <c r="Q198" s="671"/>
      <c r="R198" s="671"/>
      <c r="S198" s="671"/>
      <c r="T198" s="671"/>
      <c r="U198" s="671"/>
      <c r="V198" s="671"/>
      <c r="W198" s="671"/>
      <c r="X198" s="671"/>
      <c r="Y198" s="672"/>
      <c r="Z198" s="672"/>
      <c r="AA198" s="672"/>
      <c r="AB198" s="672"/>
      <c r="AC198" s="672">
        <v>5</v>
      </c>
      <c r="AD198" s="672">
        <v>5</v>
      </c>
      <c r="AE198" s="551"/>
      <c r="AF198" s="551"/>
      <c r="AG198" s="551"/>
      <c r="AH198" s="553"/>
      <c r="AI198" s="552"/>
      <c r="AJ198" s="694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</row>
    <row r="199" spans="1:65" s="401" customFormat="1" ht="18" customHeight="1" x14ac:dyDescent="0.25">
      <c r="A199" s="662">
        <v>45478</v>
      </c>
      <c r="B199" s="648">
        <v>5119</v>
      </c>
      <c r="C199" s="19" t="s">
        <v>17086</v>
      </c>
      <c r="D199" s="353" t="str">
        <f>IFERROR(VLOOKUP($C199,'[2]Mã KH'!$A$3:$E$4001,3,0)," ")</f>
        <v>Căn RA1, Tầng 01, Tòa A1 Khu căn hộ Rừng Cọ, KĐT TM và DL Vă, Xã Xuân Quan, Huyện Văn Giang, Tỉnh Hưng Yên, Việt Nam</v>
      </c>
      <c r="E199" s="549">
        <v>4159577055</v>
      </c>
      <c r="F199" s="550"/>
      <c r="G199" s="686"/>
      <c r="H199" s="550"/>
      <c r="I199" s="550"/>
      <c r="J199" s="550"/>
      <c r="K199" s="550"/>
      <c r="L199" s="550"/>
      <c r="M199" s="550"/>
      <c r="N199" s="550"/>
      <c r="O199" s="550"/>
      <c r="P199" s="550"/>
      <c r="Q199" s="550"/>
      <c r="R199" s="550"/>
      <c r="S199" s="550"/>
      <c r="T199" s="550"/>
      <c r="U199" s="671">
        <v>20</v>
      </c>
      <c r="V199" s="550"/>
      <c r="W199" s="550"/>
      <c r="X199" s="550"/>
      <c r="Y199" s="551"/>
      <c r="Z199" s="551"/>
      <c r="AA199" s="551"/>
      <c r="AB199" s="551"/>
      <c r="AC199" s="551"/>
      <c r="AD199" s="551"/>
      <c r="AE199" s="551"/>
      <c r="AF199" s="551"/>
      <c r="AG199" s="551"/>
      <c r="AH199" s="553"/>
      <c r="AI199" s="552"/>
      <c r="AJ199" s="661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</row>
    <row r="200" spans="1:65" s="401" customFormat="1" ht="18" customHeight="1" x14ac:dyDescent="0.25">
      <c r="A200" s="662">
        <v>45478</v>
      </c>
      <c r="B200" s="637">
        <v>5856</v>
      </c>
      <c r="C200" s="19" t="s">
        <v>17084</v>
      </c>
      <c r="D200" s="353" t="str">
        <f>IFERROR(VLOOKUP($C200,'[2]Mã KH'!$A$3:$E$4001,3,0)," ")</f>
        <v>TTTM Vincom Thái Nguyên, Đường Lương Ngọc Quyến, Phường Quang Trung, Thành phố Thái Nguyên, Tỉnh Thái Nguyên, Việt Nam</v>
      </c>
      <c r="E200" s="549">
        <v>4159333718</v>
      </c>
      <c r="F200" s="550"/>
      <c r="G200" s="686"/>
      <c r="H200" s="550"/>
      <c r="I200" s="550"/>
      <c r="J200" s="550"/>
      <c r="K200" s="550"/>
      <c r="L200" s="671">
        <v>5</v>
      </c>
      <c r="M200" s="671"/>
      <c r="N200" s="671"/>
      <c r="O200" s="671"/>
      <c r="P200" s="671"/>
      <c r="Q200" s="671"/>
      <c r="R200" s="671"/>
      <c r="S200" s="671"/>
      <c r="T200" s="671"/>
      <c r="U200" s="671"/>
      <c r="V200" s="671">
        <v>5</v>
      </c>
      <c r="W200" s="671"/>
      <c r="X200" s="671"/>
      <c r="Y200" s="672"/>
      <c r="Z200" s="672"/>
      <c r="AA200" s="672"/>
      <c r="AB200" s="672"/>
      <c r="AC200" s="672">
        <v>5</v>
      </c>
      <c r="AD200" s="672">
        <v>5</v>
      </c>
      <c r="AE200" s="551"/>
      <c r="AF200" s="551"/>
      <c r="AG200" s="551"/>
      <c r="AH200" s="553"/>
      <c r="AI200" s="552"/>
      <c r="AJ200" s="661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</row>
    <row r="201" spans="1:65" s="401" customFormat="1" ht="18" customHeight="1" x14ac:dyDescent="0.25">
      <c r="A201" s="662">
        <v>45478</v>
      </c>
      <c r="B201" s="549">
        <v>5760</v>
      </c>
      <c r="C201" s="19" t="s">
        <v>17084</v>
      </c>
      <c r="D201" s="353" t="str">
        <f>IFERROR(VLOOKUP($C201,'[2]Mã KH'!$A$3:$E$4001,3,0)," ")</f>
        <v>TTTM Vincom Thái Nguyên, Đường Lương Ngọc Quyến, Phường Quang Trung, Thành phố Thái Nguyên, Tỉnh Thái Nguyên, Việt Nam</v>
      </c>
      <c r="E201" s="549">
        <v>4159333698</v>
      </c>
      <c r="F201" s="550"/>
      <c r="G201" s="686"/>
      <c r="H201" s="550"/>
      <c r="I201" s="550"/>
      <c r="J201" s="550"/>
      <c r="K201" s="550"/>
      <c r="L201" s="671">
        <v>5</v>
      </c>
      <c r="M201" s="671"/>
      <c r="N201" s="671"/>
      <c r="O201" s="671"/>
      <c r="P201" s="671"/>
      <c r="Q201" s="671"/>
      <c r="R201" s="671"/>
      <c r="S201" s="671"/>
      <c r="T201" s="671"/>
      <c r="U201" s="671"/>
      <c r="V201" s="671">
        <v>5</v>
      </c>
      <c r="W201" s="671"/>
      <c r="X201" s="671"/>
      <c r="Y201" s="672"/>
      <c r="Z201" s="672"/>
      <c r="AA201" s="672"/>
      <c r="AB201" s="672"/>
      <c r="AC201" s="672">
        <v>5</v>
      </c>
      <c r="AD201" s="672">
        <v>5</v>
      </c>
      <c r="AE201" s="551"/>
      <c r="AF201" s="551"/>
      <c r="AG201" s="551"/>
      <c r="AH201" s="553"/>
      <c r="AI201" s="552"/>
      <c r="AJ201" s="661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</row>
    <row r="202" spans="1:65" s="401" customFormat="1" ht="18" customHeight="1" x14ac:dyDescent="0.25">
      <c r="A202" s="662">
        <v>45478</v>
      </c>
      <c r="B202" s="637" t="s">
        <v>17366</v>
      </c>
      <c r="C202" s="19" t="s">
        <v>17084</v>
      </c>
      <c r="D202" s="353" t="str">
        <f>IFERROR(VLOOKUP($C202,'[2]Mã KH'!$A$3:$E$4001,3,0)," ")</f>
        <v>TTTM Vincom Thái Nguyên, Đường Lương Ngọc Quyến, Phường Quang Trung, Thành phố Thái Nguyên, Tỉnh Thái Nguyên, Việt Nam</v>
      </c>
      <c r="E202" s="549">
        <v>4159333586</v>
      </c>
      <c r="F202" s="550"/>
      <c r="G202" s="686"/>
      <c r="H202" s="550"/>
      <c r="I202" s="550"/>
      <c r="J202" s="550"/>
      <c r="K202" s="550"/>
      <c r="L202" s="671">
        <v>5</v>
      </c>
      <c r="M202" s="671"/>
      <c r="N202" s="671"/>
      <c r="O202" s="671"/>
      <c r="P202" s="671"/>
      <c r="Q202" s="671"/>
      <c r="R202" s="671"/>
      <c r="S202" s="671"/>
      <c r="T202" s="671"/>
      <c r="U202" s="671"/>
      <c r="V202" s="671">
        <v>5</v>
      </c>
      <c r="W202" s="671"/>
      <c r="X202" s="671"/>
      <c r="Y202" s="672"/>
      <c r="Z202" s="672"/>
      <c r="AA202" s="672"/>
      <c r="AB202" s="672"/>
      <c r="AC202" s="672">
        <v>5</v>
      </c>
      <c r="AD202" s="672">
        <v>10</v>
      </c>
      <c r="AE202" s="672"/>
      <c r="AF202" s="672"/>
      <c r="AG202" s="551"/>
      <c r="AH202" s="553"/>
      <c r="AI202" s="552"/>
      <c r="AJ202" s="661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</row>
    <row r="203" spans="1:65" s="401" customFormat="1" ht="18" customHeight="1" x14ac:dyDescent="0.25">
      <c r="A203" s="662">
        <v>45478</v>
      </c>
      <c r="B203" s="549">
        <v>6282</v>
      </c>
      <c r="C203" s="19" t="s">
        <v>17084</v>
      </c>
      <c r="D203" s="353" t="str">
        <f>IFERROR(VLOOKUP($C203,'[2]Mã KH'!$A$3:$E$4001,3,0)," ")</f>
        <v>TTTM Vincom Thái Nguyên, Đường Lương Ngọc Quyến, Phường Quang Trung, Thành phố Thái Nguyên, Tỉnh Thái Nguyên, Việt Nam</v>
      </c>
      <c r="E203" s="549">
        <v>4159333758</v>
      </c>
      <c r="F203" s="550"/>
      <c r="G203" s="686"/>
      <c r="H203" s="550"/>
      <c r="I203" s="550"/>
      <c r="J203" s="550"/>
      <c r="K203" s="550"/>
      <c r="L203" s="671">
        <v>5</v>
      </c>
      <c r="M203" s="671"/>
      <c r="N203" s="671"/>
      <c r="O203" s="671"/>
      <c r="P203" s="671"/>
      <c r="Q203" s="671"/>
      <c r="R203" s="671"/>
      <c r="S203" s="671"/>
      <c r="T203" s="671"/>
      <c r="U203" s="671"/>
      <c r="V203" s="671">
        <v>5</v>
      </c>
      <c r="W203" s="671"/>
      <c r="X203" s="671"/>
      <c r="Y203" s="672"/>
      <c r="Z203" s="672"/>
      <c r="AA203" s="672"/>
      <c r="AB203" s="672"/>
      <c r="AC203" s="672">
        <v>5</v>
      </c>
      <c r="AD203" s="672">
        <v>5</v>
      </c>
      <c r="AE203" s="672"/>
      <c r="AF203" s="672"/>
      <c r="AG203" s="551"/>
      <c r="AH203" s="553"/>
      <c r="AI203" s="552"/>
      <c r="AJ203" s="661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</row>
    <row r="204" spans="1:65" s="401" customFormat="1" ht="18" customHeight="1" x14ac:dyDescent="0.25">
      <c r="A204" s="662">
        <v>45478</v>
      </c>
      <c r="B204" s="637">
        <v>4749</v>
      </c>
      <c r="C204" s="19" t="s">
        <v>17081</v>
      </c>
      <c r="D204" s="353" t="str">
        <f>IFERROR(VLOOKUP($C204,'[2]Mã KH'!$A$3:$E$4001,3,0)," ")</f>
        <v>545 Lê Lợi, Phường Hoàng Văn Thụ, Thành phố  Bắc Giang, Tỉnh Bắc Giang, Việt Nam</v>
      </c>
      <c r="E204" s="549">
        <v>4159432662</v>
      </c>
      <c r="F204" s="550"/>
      <c r="G204" s="686"/>
      <c r="H204" s="550"/>
      <c r="I204" s="550"/>
      <c r="J204" s="550"/>
      <c r="K204" s="550"/>
      <c r="L204" s="671"/>
      <c r="M204" s="671"/>
      <c r="N204" s="671"/>
      <c r="O204" s="671"/>
      <c r="P204" s="671"/>
      <c r="Q204" s="671"/>
      <c r="R204" s="671"/>
      <c r="S204" s="671"/>
      <c r="T204" s="671"/>
      <c r="U204" s="671"/>
      <c r="V204" s="671">
        <v>20</v>
      </c>
      <c r="W204" s="671"/>
      <c r="X204" s="671"/>
      <c r="Y204" s="672"/>
      <c r="Z204" s="672"/>
      <c r="AA204" s="672"/>
      <c r="AB204" s="672"/>
      <c r="AC204" s="672">
        <v>10</v>
      </c>
      <c r="AD204" s="672">
        <v>10</v>
      </c>
      <c r="AE204" s="672"/>
      <c r="AF204" s="672"/>
      <c r="AG204" s="551"/>
      <c r="AH204" s="553"/>
      <c r="AI204" s="552"/>
      <c r="AJ204" s="661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</row>
    <row r="205" spans="1:65" s="401" customFormat="1" ht="18" customHeight="1" x14ac:dyDescent="0.25">
      <c r="A205" s="662">
        <v>45478</v>
      </c>
      <c r="B205" s="637">
        <v>5396</v>
      </c>
      <c r="C205" s="19" t="s">
        <v>17070</v>
      </c>
      <c r="D205" s="353" t="str">
        <f>IFERROR(VLOOKUP($C205,'[2]Mã KH'!$A$3:$E$4001,3,0)," ")</f>
        <v>khu trung tâm thương mại Vincom Lê Thánh Tông, Số 5 đường Lê, Phường Máy Tơ, Quận Ngô Quyền, Thành phố Hải Phòng, Việt Nam</v>
      </c>
      <c r="E205" s="549">
        <v>4159436038</v>
      </c>
      <c r="F205" s="550"/>
      <c r="G205" s="686"/>
      <c r="H205" s="550"/>
      <c r="I205" s="550"/>
      <c r="J205" s="550"/>
      <c r="K205" s="550"/>
      <c r="L205" s="671"/>
      <c r="M205" s="671"/>
      <c r="N205" s="671"/>
      <c r="O205" s="671"/>
      <c r="P205" s="671"/>
      <c r="Q205" s="671"/>
      <c r="R205" s="671"/>
      <c r="S205" s="671"/>
      <c r="T205" s="671"/>
      <c r="U205" s="671">
        <v>10</v>
      </c>
      <c r="V205" s="671">
        <v>5</v>
      </c>
      <c r="W205" s="671"/>
      <c r="X205" s="671"/>
      <c r="Y205" s="672"/>
      <c r="Z205" s="672"/>
      <c r="AA205" s="672">
        <v>5</v>
      </c>
      <c r="AB205" s="672"/>
      <c r="AC205" s="672">
        <v>5</v>
      </c>
      <c r="AD205" s="672">
        <v>10</v>
      </c>
      <c r="AE205" s="672"/>
      <c r="AF205" s="672"/>
      <c r="AG205" s="551"/>
      <c r="AH205" s="553"/>
      <c r="AI205" s="552"/>
      <c r="AJ205" s="661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</row>
    <row r="206" spans="1:65" s="401" customFormat="1" ht="18" customHeight="1" x14ac:dyDescent="0.25">
      <c r="A206" s="662">
        <v>45478</v>
      </c>
      <c r="B206" s="637">
        <v>2861</v>
      </c>
      <c r="C206" s="19" t="s">
        <v>17070</v>
      </c>
      <c r="D206" s="353" t="str">
        <f>IFERROR(VLOOKUP($C206,'[2]Mã KH'!$A$3:$E$4001,3,0)," ")</f>
        <v>khu trung tâm thương mại Vincom Lê Thánh Tông, Số 5 đường Lê, Phường Máy Tơ, Quận Ngô Quyền, Thành phố Hải Phòng, Việt Nam</v>
      </c>
      <c r="E206" s="549">
        <v>4159350447</v>
      </c>
      <c r="F206" s="550"/>
      <c r="G206" s="686"/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  <c r="T206" s="550"/>
      <c r="U206" s="671">
        <v>10</v>
      </c>
      <c r="V206" s="671">
        <v>10</v>
      </c>
      <c r="W206" s="671"/>
      <c r="X206" s="671"/>
      <c r="Y206" s="672"/>
      <c r="Z206" s="672"/>
      <c r="AA206" s="672"/>
      <c r="AB206" s="672"/>
      <c r="AC206" s="672"/>
      <c r="AD206" s="672"/>
      <c r="AE206" s="551"/>
      <c r="AF206" s="551"/>
      <c r="AG206" s="551"/>
      <c r="AH206" s="553"/>
      <c r="AI206" s="552"/>
      <c r="AJ206" s="661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</row>
    <row r="207" spans="1:65" s="401" customFormat="1" ht="18" customHeight="1" x14ac:dyDescent="0.25">
      <c r="A207" s="662">
        <v>45478</v>
      </c>
      <c r="B207" s="549">
        <v>2861</v>
      </c>
      <c r="C207" s="19" t="s">
        <v>17070</v>
      </c>
      <c r="D207" s="353" t="str">
        <f>IFERROR(VLOOKUP($C207,'[2]Mã KH'!$A$3:$E$4001,3,0)," ")</f>
        <v>khu trung tâm thương mại Vincom Lê Thánh Tông, Số 5 đường Lê, Phường Máy Tơ, Quận Ngô Quyền, Thành phố Hải Phòng, Việt Nam</v>
      </c>
      <c r="E207" s="362">
        <v>4159587782</v>
      </c>
      <c r="F207" s="550"/>
      <c r="G207" s="686"/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  <c r="T207" s="550"/>
      <c r="U207" s="671"/>
      <c r="V207" s="671"/>
      <c r="W207" s="671"/>
      <c r="X207" s="671"/>
      <c r="Y207" s="672"/>
      <c r="Z207" s="672"/>
      <c r="AA207" s="672"/>
      <c r="AB207" s="672"/>
      <c r="AC207" s="672">
        <v>10</v>
      </c>
      <c r="AD207" s="672">
        <v>10</v>
      </c>
      <c r="AE207" s="551"/>
      <c r="AF207" s="551"/>
      <c r="AG207" s="551"/>
      <c r="AH207" s="553"/>
      <c r="AI207" s="552"/>
      <c r="AJ207" s="689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</row>
    <row r="208" spans="1:65" s="401" customFormat="1" ht="18" customHeight="1" x14ac:dyDescent="0.25">
      <c r="A208" s="662">
        <v>45478</v>
      </c>
      <c r="B208" s="637">
        <v>6362</v>
      </c>
      <c r="C208" s="19" t="s">
        <v>17070</v>
      </c>
      <c r="D208" s="353" t="str">
        <f>IFERROR(VLOOKUP($C208,'[2]Mã KH'!$A$3:$E$4001,3,0)," ")</f>
        <v>khu trung tâm thương mại Vincom Lê Thánh Tông, Số 5 đường Lê, Phường Máy Tơ, Quận Ngô Quyền, Thành phố Hải Phòng, Việt Nam</v>
      </c>
      <c r="E208" s="549">
        <v>4159428091</v>
      </c>
      <c r="F208" s="550"/>
      <c r="G208" s="686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671">
        <v>5</v>
      </c>
      <c r="V208" s="671">
        <v>5</v>
      </c>
      <c r="W208" s="671"/>
      <c r="X208" s="671"/>
      <c r="Y208" s="672"/>
      <c r="Z208" s="672"/>
      <c r="AA208" s="672">
        <v>5</v>
      </c>
      <c r="AB208" s="672"/>
      <c r="AC208" s="672">
        <v>10</v>
      </c>
      <c r="AD208" s="672">
        <v>10</v>
      </c>
      <c r="AE208" s="551"/>
      <c r="AF208" s="551"/>
      <c r="AG208" s="551"/>
      <c r="AH208" s="553"/>
      <c r="AI208" s="552"/>
      <c r="AJ208" s="661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</row>
    <row r="209" spans="1:65" s="401" customFormat="1" ht="18" customHeight="1" x14ac:dyDescent="0.25">
      <c r="A209" s="638"/>
      <c r="B209" s="639"/>
      <c r="C209" s="52"/>
      <c r="D209" s="624" t="str">
        <f>IFERROR(VLOOKUP($C209,'[2]Mã KH'!$A$3:$E$4001,3,0)," ")</f>
        <v xml:space="preserve"> </v>
      </c>
      <c r="E209" s="639"/>
      <c r="F209" s="640"/>
      <c r="G209" s="688"/>
      <c r="H209" s="640"/>
      <c r="I209" s="640"/>
      <c r="J209" s="640"/>
      <c r="K209" s="640"/>
      <c r="L209" s="640"/>
      <c r="M209" s="640"/>
      <c r="N209" s="640"/>
      <c r="O209" s="640"/>
      <c r="P209" s="640"/>
      <c r="Q209" s="640"/>
      <c r="R209" s="640"/>
      <c r="S209" s="640"/>
      <c r="T209" s="640"/>
      <c r="U209" s="640"/>
      <c r="V209" s="640"/>
      <c r="W209" s="640"/>
      <c r="X209" s="640"/>
      <c r="Y209" s="641"/>
      <c r="Z209" s="641"/>
      <c r="AA209" s="641"/>
      <c r="AB209" s="641"/>
      <c r="AC209" s="641"/>
      <c r="AD209" s="641"/>
      <c r="AE209" s="641"/>
      <c r="AF209" s="641"/>
      <c r="AG209" s="641"/>
      <c r="AH209" s="642"/>
      <c r="AI209" s="643"/>
      <c r="AJ209" s="644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</row>
    <row r="210" spans="1:65" s="401" customFormat="1" ht="18" customHeight="1" x14ac:dyDescent="0.25">
      <c r="A210" s="568"/>
      <c r="B210" s="549"/>
      <c r="C210" s="19"/>
      <c r="D210" s="372" t="s">
        <v>17526</v>
      </c>
      <c r="E210" s="19"/>
      <c r="F210" s="550"/>
      <c r="G210" s="686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1"/>
      <c r="Z210" s="551"/>
      <c r="AA210" s="551"/>
      <c r="AB210" s="551"/>
      <c r="AC210" s="551"/>
      <c r="AD210" s="551"/>
      <c r="AE210" s="551"/>
      <c r="AF210" s="551"/>
      <c r="AG210" s="551"/>
      <c r="AH210" s="553"/>
      <c r="AI210" s="552"/>
      <c r="AJ210" s="609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</row>
    <row r="211" spans="1:65" s="401" customFormat="1" ht="18" customHeight="1" x14ac:dyDescent="0.25">
      <c r="A211" s="662">
        <v>45509</v>
      </c>
      <c r="B211" s="636">
        <v>5797</v>
      </c>
      <c r="C211" s="19" t="s">
        <v>17074</v>
      </c>
      <c r="D211" s="353" t="str">
        <f>IFERROR(VLOOKUP($C211,'[2]Mã KH'!$A$3:$E$4001,3,0)," ")</f>
        <v>Tầng 2, TTTM Vincom Tuyên Quang, Số 260 đường Quang Trung, Phường Phan Thiết, Thành Phố Tuyên Quang, Tỉnh Tuyên Quang, Việt Nam</v>
      </c>
      <c r="E211" s="549">
        <v>4159333702</v>
      </c>
      <c r="F211" s="550"/>
      <c r="G211" s="686"/>
      <c r="H211" s="550"/>
      <c r="I211" s="550"/>
      <c r="J211" s="550"/>
      <c r="K211" s="550"/>
      <c r="L211" s="671">
        <v>15</v>
      </c>
      <c r="M211" s="671"/>
      <c r="N211" s="671"/>
      <c r="O211" s="671"/>
      <c r="P211" s="671"/>
      <c r="Q211" s="671"/>
      <c r="R211" s="671"/>
      <c r="S211" s="671"/>
      <c r="T211" s="671"/>
      <c r="U211" s="671"/>
      <c r="V211" s="671">
        <v>10</v>
      </c>
      <c r="W211" s="671"/>
      <c r="X211" s="671"/>
      <c r="Y211" s="672"/>
      <c r="Z211" s="672"/>
      <c r="AA211" s="672"/>
      <c r="AB211" s="672"/>
      <c r="AC211" s="672">
        <v>5</v>
      </c>
      <c r="AD211" s="672">
        <v>5</v>
      </c>
      <c r="AE211" s="551"/>
      <c r="AF211" s="551"/>
      <c r="AG211" s="551"/>
      <c r="AH211" s="553"/>
      <c r="AI211" s="552"/>
      <c r="AJ211" s="669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</row>
    <row r="212" spans="1:65" s="401" customFormat="1" ht="18" customHeight="1" x14ac:dyDescent="0.25">
      <c r="A212" s="662">
        <v>45509</v>
      </c>
      <c r="B212" s="636">
        <v>5438</v>
      </c>
      <c r="C212" s="19" t="s">
        <v>17365</v>
      </c>
      <c r="D212" s="353" t="str">
        <f>IFERROR(VLOOKUP($C212,'[2]Mã KH'!$A$3:$E$4001,3,0)," ")</f>
        <v>Tầng 2, TTTM Vincom Plaza Hòa Bình, Phường Đồng Tiến, Thành phố Hoà Bình, Tỉnh Hòa Bình, Việt Nam</v>
      </c>
      <c r="E212" s="549">
        <v>4159333657</v>
      </c>
      <c r="F212" s="550"/>
      <c r="G212" s="686"/>
      <c r="H212" s="550"/>
      <c r="I212" s="550"/>
      <c r="J212" s="550"/>
      <c r="K212" s="550"/>
      <c r="L212" s="550">
        <v>10</v>
      </c>
      <c r="M212" s="550"/>
      <c r="N212" s="550"/>
      <c r="O212" s="550"/>
      <c r="P212" s="550"/>
      <c r="Q212" s="550"/>
      <c r="R212" s="550"/>
      <c r="S212" s="550"/>
      <c r="T212" s="550"/>
      <c r="U212" s="550"/>
      <c r="V212" s="550">
        <v>5</v>
      </c>
      <c r="W212" s="550"/>
      <c r="X212" s="550"/>
      <c r="Y212" s="551"/>
      <c r="Z212" s="551"/>
      <c r="AA212" s="551"/>
      <c r="AB212" s="551"/>
      <c r="AC212" s="551">
        <v>5</v>
      </c>
      <c r="AD212" s="551">
        <v>10</v>
      </c>
      <c r="AE212" s="551"/>
      <c r="AF212" s="551"/>
      <c r="AG212" s="551"/>
      <c r="AH212" s="553"/>
      <c r="AI212" s="552"/>
      <c r="AJ212" s="669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</row>
    <row r="213" spans="1:65" s="401" customFormat="1" ht="18" customHeight="1" x14ac:dyDescent="0.25">
      <c r="A213" s="662">
        <v>45509</v>
      </c>
      <c r="B213" s="549">
        <v>5497</v>
      </c>
      <c r="C213" s="19" t="s">
        <v>17365</v>
      </c>
      <c r="D213" s="353" t="str">
        <f>IFERROR(VLOOKUP($C213,'[2]Mã KH'!$A$3:$E$4001,3,0)," ")</f>
        <v>Tầng 2, TTTM Vincom Plaza Hòa Bình, Phường Đồng Tiến, Thành phố Hoà Bình, Tỉnh Hòa Bình, Việt Nam</v>
      </c>
      <c r="E213" s="549">
        <v>4159333662</v>
      </c>
      <c r="F213" s="550"/>
      <c r="G213" s="686"/>
      <c r="H213" s="550"/>
      <c r="I213" s="550"/>
      <c r="J213" s="550"/>
      <c r="K213" s="550"/>
      <c r="L213" s="671">
        <v>5</v>
      </c>
      <c r="M213" s="671"/>
      <c r="N213" s="671"/>
      <c r="O213" s="671"/>
      <c r="P213" s="671"/>
      <c r="Q213" s="671"/>
      <c r="R213" s="671"/>
      <c r="S213" s="671"/>
      <c r="T213" s="671"/>
      <c r="U213" s="671"/>
      <c r="V213" s="671">
        <v>5</v>
      </c>
      <c r="W213" s="671"/>
      <c r="X213" s="671"/>
      <c r="Y213" s="672"/>
      <c r="Z213" s="672"/>
      <c r="AA213" s="672"/>
      <c r="AB213" s="672"/>
      <c r="AC213" s="672"/>
      <c r="AD213" s="672">
        <v>5</v>
      </c>
      <c r="AE213" s="551"/>
      <c r="AF213" s="551"/>
      <c r="AG213" s="551"/>
      <c r="AH213" s="553"/>
      <c r="AI213" s="552"/>
      <c r="AJ213" s="669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</row>
    <row r="214" spans="1:65" s="401" customFormat="1" ht="18" customHeight="1" x14ac:dyDescent="0.25">
      <c r="A214" s="662">
        <v>45509</v>
      </c>
      <c r="B214" s="636">
        <v>6527</v>
      </c>
      <c r="C214" s="19" t="s">
        <v>17077</v>
      </c>
      <c r="D214" s="353" t="str">
        <f>IFERROR(VLOOKUP($C214,'[2]Mã KH'!$A$3:$E$4001,3,0)," ")</f>
        <v>TTTM Vincom Sơn La, Tổ 3, Phường Quyết Thắng, Thành phố Sơn La, Tỉnh Sơn La, Việt Nam</v>
      </c>
      <c r="E214" s="549">
        <v>4159333829</v>
      </c>
      <c r="F214" s="550"/>
      <c r="G214" s="686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671">
        <v>15</v>
      </c>
      <c r="W214" s="671"/>
      <c r="X214" s="671"/>
      <c r="Y214" s="672"/>
      <c r="Z214" s="672"/>
      <c r="AA214" s="672"/>
      <c r="AB214" s="672"/>
      <c r="AC214" s="672">
        <v>5</v>
      </c>
      <c r="AD214" s="672">
        <v>5</v>
      </c>
      <c r="AE214" s="551"/>
      <c r="AF214" s="551"/>
      <c r="AG214" s="551"/>
      <c r="AH214" s="553"/>
      <c r="AI214" s="552"/>
      <c r="AJ214" s="669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</row>
    <row r="215" spans="1:65" s="401" customFormat="1" ht="18" customHeight="1" x14ac:dyDescent="0.25">
      <c r="A215" s="662">
        <v>45509</v>
      </c>
      <c r="B215" s="648">
        <v>4497</v>
      </c>
      <c r="C215" s="19" t="s">
        <v>17087</v>
      </c>
      <c r="D215" s="353" t="str">
        <f>IFERROR(VLOOKUP($C215,'[2]Mã KH'!$A$3:$E$4001,3,0)," ")</f>
        <v>481 Hùng Vương, Phường Đồng Tâm, Thành phố Vĩnh Yên, Tỉnh Vĩnh Phúc, Việt Nam</v>
      </c>
      <c r="E215" s="362">
        <v>4159596042</v>
      </c>
      <c r="F215" s="550"/>
      <c r="G215" s="686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671">
        <v>10</v>
      </c>
      <c r="V215" s="550"/>
      <c r="W215" s="550"/>
      <c r="X215" s="550"/>
      <c r="Y215" s="551"/>
      <c r="Z215" s="551"/>
      <c r="AA215" s="551"/>
      <c r="AB215" s="551"/>
      <c r="AC215" s="551"/>
      <c r="AD215" s="551"/>
      <c r="AE215" s="551"/>
      <c r="AF215" s="551"/>
      <c r="AG215" s="551"/>
      <c r="AH215" s="553"/>
      <c r="AI215" s="552"/>
      <c r="AJ215" s="691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</row>
    <row r="216" spans="1:65" s="401" customFormat="1" ht="18" customHeight="1" x14ac:dyDescent="0.25">
      <c r="A216" s="662">
        <v>45509</v>
      </c>
      <c r="B216" s="636">
        <v>5296</v>
      </c>
      <c r="C216" s="19" t="s">
        <v>17077</v>
      </c>
      <c r="D216" s="353" t="str">
        <f>IFERROR(VLOOKUP($C216,'[2]Mã KH'!$A$3:$E$4001,3,0)," ")</f>
        <v>TTTM Vincom Sơn La, Tổ 3, Phường Quyết Thắng, Thành phố Sơn La, Tỉnh Sơn La, Việt Nam</v>
      </c>
      <c r="E216" s="549">
        <v>4159333630</v>
      </c>
      <c r="F216" s="550"/>
      <c r="G216" s="686"/>
      <c r="H216" s="550"/>
      <c r="I216" s="550"/>
      <c r="J216" s="550"/>
      <c r="K216" s="550"/>
      <c r="L216" s="671">
        <v>5</v>
      </c>
      <c r="M216" s="671"/>
      <c r="N216" s="671"/>
      <c r="O216" s="671"/>
      <c r="P216" s="671"/>
      <c r="Q216" s="671"/>
      <c r="R216" s="671"/>
      <c r="S216" s="671"/>
      <c r="T216" s="671"/>
      <c r="U216" s="671"/>
      <c r="V216" s="671">
        <v>5</v>
      </c>
      <c r="W216" s="671"/>
      <c r="X216" s="671"/>
      <c r="Y216" s="672"/>
      <c r="Z216" s="672"/>
      <c r="AA216" s="672"/>
      <c r="AB216" s="672"/>
      <c r="AC216" s="672">
        <v>5</v>
      </c>
      <c r="AD216" s="551"/>
      <c r="AE216" s="551"/>
      <c r="AF216" s="551"/>
      <c r="AG216" s="551"/>
      <c r="AH216" s="553"/>
      <c r="AI216" s="552"/>
      <c r="AJ216" s="669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</row>
    <row r="217" spans="1:65" s="401" customFormat="1" ht="18" customHeight="1" x14ac:dyDescent="0.25">
      <c r="A217" s="662">
        <v>45509</v>
      </c>
      <c r="B217" s="549">
        <v>5485</v>
      </c>
      <c r="C217" s="19" t="s">
        <v>17077</v>
      </c>
      <c r="D217" s="353" t="str">
        <f>IFERROR(VLOOKUP($C217,'[2]Mã KH'!$A$3:$E$4001,3,0)," ")</f>
        <v>TTTM Vincom Sơn La, Tổ 3, Phường Quyết Thắng, Thành phố Sơn La, Tỉnh Sơn La, Việt Nam</v>
      </c>
      <c r="E217" s="549">
        <v>4159333659</v>
      </c>
      <c r="F217" s="550"/>
      <c r="G217" s="686"/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  <c r="T217" s="550"/>
      <c r="U217" s="550"/>
      <c r="V217" s="671">
        <v>5</v>
      </c>
      <c r="W217" s="671"/>
      <c r="X217" s="671"/>
      <c r="Y217" s="672"/>
      <c r="Z217" s="672"/>
      <c r="AA217" s="672"/>
      <c r="AB217" s="672"/>
      <c r="AC217" s="672">
        <v>5</v>
      </c>
      <c r="AD217" s="672">
        <v>5</v>
      </c>
      <c r="AE217" s="672"/>
      <c r="AF217" s="672"/>
      <c r="AG217" s="551"/>
      <c r="AH217" s="553"/>
      <c r="AI217" s="552"/>
      <c r="AJ217" s="669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</row>
    <row r="218" spans="1:65" s="401" customFormat="1" ht="18" customHeight="1" x14ac:dyDescent="0.25">
      <c r="A218" s="662">
        <v>45509</v>
      </c>
      <c r="B218" s="549">
        <v>5491</v>
      </c>
      <c r="C218" s="19" t="s">
        <v>17077</v>
      </c>
      <c r="D218" s="353" t="str">
        <f>IFERROR(VLOOKUP($C218,'[2]Mã KH'!$A$3:$E$4001,3,0)," ")</f>
        <v>TTTM Vincom Sơn La, Tổ 3, Phường Quyết Thắng, Thành phố Sơn La, Tỉnh Sơn La, Việt Nam</v>
      </c>
      <c r="E218" s="549">
        <v>4159333660</v>
      </c>
      <c r="F218" s="550"/>
      <c r="G218" s="686"/>
      <c r="H218" s="550"/>
      <c r="I218" s="550"/>
      <c r="J218" s="550"/>
      <c r="K218" s="550"/>
      <c r="L218" s="671">
        <v>5</v>
      </c>
      <c r="M218" s="671"/>
      <c r="N218" s="671"/>
      <c r="O218" s="671"/>
      <c r="P218" s="671"/>
      <c r="Q218" s="671"/>
      <c r="R218" s="671"/>
      <c r="S218" s="671"/>
      <c r="T218" s="671"/>
      <c r="U218" s="671"/>
      <c r="V218" s="671">
        <v>5</v>
      </c>
      <c r="W218" s="671"/>
      <c r="X218" s="671"/>
      <c r="Y218" s="672"/>
      <c r="Z218" s="672"/>
      <c r="AA218" s="672"/>
      <c r="AB218" s="672"/>
      <c r="AC218" s="672"/>
      <c r="AD218" s="672">
        <v>5</v>
      </c>
      <c r="AE218" s="551"/>
      <c r="AF218" s="551"/>
      <c r="AG218" s="551"/>
      <c r="AH218" s="553"/>
      <c r="AI218" s="552"/>
      <c r="AJ218" s="669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</row>
    <row r="219" spans="1:65" s="401" customFormat="1" ht="18" customHeight="1" x14ac:dyDescent="0.25">
      <c r="A219" s="662">
        <v>45509</v>
      </c>
      <c r="B219" s="549">
        <v>5289</v>
      </c>
      <c r="C219" s="19" t="s">
        <v>17077</v>
      </c>
      <c r="D219" s="353" t="str">
        <f>IFERROR(VLOOKUP($C219,'[2]Mã KH'!$A$3:$E$4001,3,0)," ")</f>
        <v>TTTM Vincom Sơn La, Tổ 3, Phường Quyết Thắng, Thành phố Sơn La, Tỉnh Sơn La, Việt Nam</v>
      </c>
      <c r="E219" s="549">
        <v>4159333629</v>
      </c>
      <c r="F219" s="550"/>
      <c r="G219" s="686"/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  <c r="T219" s="550"/>
      <c r="U219" s="550"/>
      <c r="V219" s="550">
        <v>10</v>
      </c>
      <c r="W219" s="550"/>
      <c r="X219" s="550"/>
      <c r="Y219" s="551"/>
      <c r="Z219" s="551"/>
      <c r="AA219" s="551"/>
      <c r="AB219" s="551"/>
      <c r="AC219" s="551">
        <v>5</v>
      </c>
      <c r="AD219" s="551">
        <v>10</v>
      </c>
      <c r="AE219" s="551"/>
      <c r="AF219" s="551"/>
      <c r="AG219" s="551"/>
      <c r="AH219" s="553"/>
      <c r="AI219" s="552"/>
      <c r="AJ219" s="669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</row>
    <row r="220" spans="1:65" s="401" customFormat="1" ht="18" customHeight="1" x14ac:dyDescent="0.25">
      <c r="A220" s="662">
        <v>45509</v>
      </c>
      <c r="B220" s="636">
        <v>6397</v>
      </c>
      <c r="C220" s="19" t="s">
        <v>17077</v>
      </c>
      <c r="D220" s="353" t="str">
        <f>IFERROR(VLOOKUP($C220,'[2]Mã KH'!$A$3:$E$4001,3,0)," ")</f>
        <v>TTTM Vincom Sơn La, Tổ 3, Phường Quyết Thắng, Thành phố Sơn La, Tỉnh Sơn La, Việt Nam</v>
      </c>
      <c r="E220" s="549">
        <v>4159333805</v>
      </c>
      <c r="F220" s="550"/>
      <c r="G220" s="686"/>
      <c r="H220" s="550"/>
      <c r="I220" s="550"/>
      <c r="J220" s="550"/>
      <c r="K220" s="550"/>
      <c r="L220" s="671">
        <v>5</v>
      </c>
      <c r="M220" s="671"/>
      <c r="N220" s="671"/>
      <c r="O220" s="671"/>
      <c r="P220" s="671"/>
      <c r="Q220" s="671"/>
      <c r="R220" s="671"/>
      <c r="S220" s="671"/>
      <c r="T220" s="671"/>
      <c r="U220" s="671"/>
      <c r="V220" s="671">
        <v>5</v>
      </c>
      <c r="W220" s="671"/>
      <c r="X220" s="671"/>
      <c r="Y220" s="672"/>
      <c r="Z220" s="672"/>
      <c r="AA220" s="672"/>
      <c r="AB220" s="672"/>
      <c r="AC220" s="672">
        <v>5</v>
      </c>
      <c r="AD220" s="672">
        <v>5</v>
      </c>
      <c r="AE220" s="551"/>
      <c r="AF220" s="551"/>
      <c r="AG220" s="551"/>
      <c r="AH220" s="553"/>
      <c r="AI220" s="552"/>
      <c r="AJ220" s="669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</row>
    <row r="221" spans="1:65" s="401" customFormat="1" ht="18" customHeight="1" x14ac:dyDescent="0.25">
      <c r="A221" s="662">
        <v>45509</v>
      </c>
      <c r="B221" s="549">
        <v>6397</v>
      </c>
      <c r="C221" s="19" t="s">
        <v>17077</v>
      </c>
      <c r="D221" s="353" t="str">
        <f>IFERROR(VLOOKUP($C221,'[2]Mã KH'!$A$3:$E$4001,3,0)," ")</f>
        <v>TTTM Vincom Sơn La, Tổ 3, Phường Quyết Thắng, Thành phố Sơn La, Tỉnh Sơn La, Việt Nam</v>
      </c>
      <c r="E221" s="362">
        <v>4159587943</v>
      </c>
      <c r="F221" s="550"/>
      <c r="G221" s="686"/>
      <c r="H221" s="550"/>
      <c r="I221" s="550"/>
      <c r="J221" s="550"/>
      <c r="K221" s="550"/>
      <c r="L221" s="671">
        <v>5</v>
      </c>
      <c r="M221" s="671"/>
      <c r="N221" s="671"/>
      <c r="O221" s="671"/>
      <c r="P221" s="671"/>
      <c r="Q221" s="671"/>
      <c r="R221" s="671"/>
      <c r="S221" s="671"/>
      <c r="T221" s="671"/>
      <c r="U221" s="671"/>
      <c r="V221" s="671">
        <v>5</v>
      </c>
      <c r="W221" s="671"/>
      <c r="X221" s="671"/>
      <c r="Y221" s="672"/>
      <c r="Z221" s="672"/>
      <c r="AA221" s="672"/>
      <c r="AB221" s="672"/>
      <c r="AC221" s="672">
        <v>5</v>
      </c>
      <c r="AD221" s="672">
        <v>10</v>
      </c>
      <c r="AE221" s="551"/>
      <c r="AF221" s="551"/>
      <c r="AG221" s="551"/>
      <c r="AH221" s="553"/>
      <c r="AI221" s="552"/>
      <c r="AJ221" s="694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</row>
    <row r="222" spans="1:65" s="401" customFormat="1" ht="18" customHeight="1" x14ac:dyDescent="0.25">
      <c r="A222" s="662">
        <v>45509</v>
      </c>
      <c r="B222" s="636">
        <v>6215</v>
      </c>
      <c r="C222" s="19" t="s">
        <v>17077</v>
      </c>
      <c r="D222" s="353" t="str">
        <f>IFERROR(VLOOKUP($C222,'[2]Mã KH'!$A$3:$E$4001,3,0)," ")</f>
        <v>TTTM Vincom Sơn La, Tổ 3, Phường Quyết Thắng, Thành phố Sơn La, Tỉnh Sơn La, Việt Nam</v>
      </c>
      <c r="E222" s="549">
        <v>4159333742</v>
      </c>
      <c r="F222" s="550"/>
      <c r="G222" s="686"/>
      <c r="H222" s="550"/>
      <c r="I222" s="550"/>
      <c r="J222" s="550"/>
      <c r="K222" s="550"/>
      <c r="L222" s="671">
        <v>10</v>
      </c>
      <c r="M222" s="671"/>
      <c r="N222" s="671"/>
      <c r="O222" s="671"/>
      <c r="P222" s="671"/>
      <c r="Q222" s="671"/>
      <c r="R222" s="671"/>
      <c r="S222" s="671"/>
      <c r="T222" s="671"/>
      <c r="U222" s="671"/>
      <c r="V222" s="671">
        <v>5</v>
      </c>
      <c r="W222" s="671"/>
      <c r="X222" s="671"/>
      <c r="Y222" s="672"/>
      <c r="Z222" s="672"/>
      <c r="AA222" s="672"/>
      <c r="AB222" s="672"/>
      <c r="AC222" s="672"/>
      <c r="AD222" s="672"/>
      <c r="AE222" s="551"/>
      <c r="AF222" s="551"/>
      <c r="AG222" s="551"/>
      <c r="AH222" s="553"/>
      <c r="AI222" s="552"/>
      <c r="AJ222" s="669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</row>
    <row r="223" spans="1:65" s="401" customFormat="1" ht="18" customHeight="1" x14ac:dyDescent="0.25">
      <c r="A223" s="662">
        <v>45509</v>
      </c>
      <c r="B223" s="636">
        <v>6215</v>
      </c>
      <c r="C223" s="19" t="s">
        <v>17077</v>
      </c>
      <c r="D223" s="353" t="str">
        <f>IFERROR(VLOOKUP($C223,'[2]Mã KH'!$A$3:$E$4001,3,0)," ")</f>
        <v>TTTM Vincom Sơn La, Tổ 3, Phường Quyết Thắng, Thành phố Sơn La, Tỉnh Sơn La, Việt Nam</v>
      </c>
      <c r="E223" s="362">
        <v>4159569177</v>
      </c>
      <c r="F223" s="550"/>
      <c r="G223" s="686"/>
      <c r="H223" s="550"/>
      <c r="I223" s="550"/>
      <c r="J223" s="550"/>
      <c r="K223" s="550"/>
      <c r="L223" s="671">
        <v>10</v>
      </c>
      <c r="M223" s="671"/>
      <c r="N223" s="671"/>
      <c r="O223" s="671"/>
      <c r="P223" s="671"/>
      <c r="Q223" s="671"/>
      <c r="R223" s="671"/>
      <c r="S223" s="671"/>
      <c r="T223" s="671"/>
      <c r="U223" s="671"/>
      <c r="V223" s="671">
        <v>5</v>
      </c>
      <c r="W223" s="671"/>
      <c r="X223" s="671"/>
      <c r="Y223" s="672"/>
      <c r="Z223" s="672"/>
      <c r="AA223" s="672"/>
      <c r="AB223" s="672"/>
      <c r="AC223" s="672">
        <v>5</v>
      </c>
      <c r="AD223" s="672">
        <v>5</v>
      </c>
      <c r="AE223" s="551"/>
      <c r="AF223" s="551"/>
      <c r="AG223" s="551"/>
      <c r="AH223" s="553"/>
      <c r="AI223" s="552"/>
      <c r="AJ223" s="694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</row>
    <row r="224" spans="1:65" s="401" customFormat="1" ht="18" customHeight="1" x14ac:dyDescent="0.25">
      <c r="A224" s="662">
        <v>45509</v>
      </c>
      <c r="B224" s="637">
        <v>4979</v>
      </c>
      <c r="C224" s="19" t="s">
        <v>17094</v>
      </c>
      <c r="D224" s="353" t="str">
        <f>IFERROR(VLOOKUP($C224,'[2]Mã KH'!$A$3:$E$4001,3,0)," ")</f>
        <v>Vincom+ Nam Đàn, Thị trấn Nam Đàn, Huyện Nam Đàn, Tỉnh Nghệ An, Việt Nam</v>
      </c>
      <c r="E224" s="549">
        <v>4159424584</v>
      </c>
      <c r="F224" s="550"/>
      <c r="G224" s="686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>
        <v>20</v>
      </c>
      <c r="V224" s="550">
        <v>20</v>
      </c>
      <c r="W224" s="550"/>
      <c r="X224" s="550"/>
      <c r="Y224" s="551"/>
      <c r="Z224" s="551"/>
      <c r="AA224" s="551"/>
      <c r="AB224" s="551"/>
      <c r="AC224" s="551">
        <v>10</v>
      </c>
      <c r="AD224" s="551"/>
      <c r="AE224" s="551"/>
      <c r="AF224" s="551"/>
      <c r="AG224" s="551"/>
      <c r="AH224" s="553"/>
      <c r="AI224" s="552"/>
      <c r="AJ224" s="669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</row>
    <row r="225" spans="1:65" s="401" customFormat="1" ht="18" customHeight="1" x14ac:dyDescent="0.25">
      <c r="A225" s="662">
        <v>45509</v>
      </c>
      <c r="B225" s="637">
        <v>6169</v>
      </c>
      <c r="C225" s="19" t="s">
        <v>15022</v>
      </c>
      <c r="D225" s="353" t="str">
        <f>IFERROR(VLOOKUP($C225,'[2]Mã KH'!$A$3:$E$4001,3,0)," ")</f>
        <v>186 Hùng Vương, Phường Vị Xuyên, Thành phố Nam Định, Tỉnh Nam Định, Việt Nam</v>
      </c>
      <c r="E225" s="549">
        <v>4159459227</v>
      </c>
      <c r="F225" s="550"/>
      <c r="G225" s="686"/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  <c r="T225" s="550"/>
      <c r="U225" s="550"/>
      <c r="V225" s="671">
        <v>25</v>
      </c>
      <c r="W225" s="671"/>
      <c r="X225" s="671"/>
      <c r="Y225" s="672"/>
      <c r="Z225" s="672"/>
      <c r="AA225" s="672"/>
      <c r="AB225" s="672"/>
      <c r="AC225" s="672">
        <v>10</v>
      </c>
      <c r="AD225" s="672">
        <v>15</v>
      </c>
      <c r="AE225" s="672"/>
      <c r="AF225" s="672"/>
      <c r="AG225" s="551"/>
      <c r="AH225" s="553"/>
      <c r="AI225" s="552"/>
      <c r="AJ225" s="669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</row>
    <row r="226" spans="1:65" s="401" customFormat="1" ht="18" customHeight="1" x14ac:dyDescent="0.25">
      <c r="A226" s="662">
        <v>45509</v>
      </c>
      <c r="B226" s="637">
        <v>6169</v>
      </c>
      <c r="C226" s="19" t="s">
        <v>15022</v>
      </c>
      <c r="D226" s="353" t="str">
        <f>IFERROR(VLOOKUP($C226,'[2]Mã KH'!$A$3:$E$4001,3,0)," ")</f>
        <v>186 Hùng Vương, Phường Vị Xuyên, Thành phố Nam Định, Tỉnh Nam Định, Việt Nam</v>
      </c>
      <c r="E226" s="362" t="s">
        <v>17019</v>
      </c>
      <c r="F226" s="550"/>
      <c r="G226" s="686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>
        <v>15</v>
      </c>
      <c r="V226" s="550"/>
      <c r="W226" s="550"/>
      <c r="X226" s="550"/>
      <c r="Y226" s="551"/>
      <c r="Z226" s="551"/>
      <c r="AA226" s="551"/>
      <c r="AB226" s="551"/>
      <c r="AC226" s="551"/>
      <c r="AD226" s="551"/>
      <c r="AE226" s="551"/>
      <c r="AF226" s="551"/>
      <c r="AG226" s="551"/>
      <c r="AH226" s="553"/>
      <c r="AI226" s="552"/>
      <c r="AJ226" s="694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</row>
    <row r="227" spans="1:65" s="401" customFormat="1" ht="18" customHeight="1" x14ac:dyDescent="0.25">
      <c r="A227" s="662">
        <v>45509</v>
      </c>
      <c r="B227" s="636">
        <v>6947</v>
      </c>
      <c r="C227" s="19" t="s">
        <v>15022</v>
      </c>
      <c r="D227" s="353" t="str">
        <f>IFERROR(VLOOKUP($C227,'[2]Mã KH'!$A$3:$E$4001,3,0)," ")</f>
        <v>186 Hùng Vương, Phường Vị Xuyên, Thành phố Nam Định, Tỉnh Nam Định, Việt Nam</v>
      </c>
      <c r="E227" s="549">
        <v>4159432022</v>
      </c>
      <c r="F227" s="550"/>
      <c r="G227" s="686"/>
      <c r="H227" s="550"/>
      <c r="I227" s="550"/>
      <c r="J227" s="550"/>
      <c r="K227" s="550"/>
      <c r="L227" s="671">
        <v>10</v>
      </c>
      <c r="M227" s="671"/>
      <c r="N227" s="671"/>
      <c r="O227" s="671"/>
      <c r="P227" s="671"/>
      <c r="Q227" s="671"/>
      <c r="R227" s="671"/>
      <c r="S227" s="671"/>
      <c r="T227" s="671"/>
      <c r="U227" s="671"/>
      <c r="V227" s="671">
        <v>10</v>
      </c>
      <c r="W227" s="671"/>
      <c r="X227" s="671"/>
      <c r="Y227" s="672"/>
      <c r="Z227" s="672"/>
      <c r="AA227" s="672"/>
      <c r="AB227" s="672"/>
      <c r="AC227" s="672">
        <v>10</v>
      </c>
      <c r="AD227" s="672">
        <v>10</v>
      </c>
      <c r="AE227" s="551"/>
      <c r="AF227" s="551"/>
      <c r="AG227" s="551"/>
      <c r="AH227" s="553"/>
      <c r="AI227" s="552"/>
      <c r="AJ227" s="669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</row>
    <row r="228" spans="1:65" s="401" customFormat="1" ht="18" customHeight="1" x14ac:dyDescent="0.25">
      <c r="A228" s="662">
        <v>45509</v>
      </c>
      <c r="B228" s="636">
        <v>3251</v>
      </c>
      <c r="C228" s="19" t="s">
        <v>17079</v>
      </c>
      <c r="D228" s="353" t="str">
        <f>IFERROR(VLOOKUP($C228,'[2]Mã KH'!$A$3:$E$4001,3,0)," ")</f>
        <v>Tầng 2, khu TTTM Vincom Plaza Hạ Long, Khu vực Cột đồng hồ, Phường Bạch Đằng, Thành phố Hạ Long, Tỉnh Quảng Ninh, Việt Nam</v>
      </c>
      <c r="E228" s="549">
        <v>4159366853</v>
      </c>
      <c r="F228" s="550"/>
      <c r="G228" s="686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671">
        <v>10</v>
      </c>
      <c r="V228" s="671">
        <v>10</v>
      </c>
      <c r="W228" s="671"/>
      <c r="X228" s="671"/>
      <c r="Y228" s="672"/>
      <c r="Z228" s="672"/>
      <c r="AA228" s="672"/>
      <c r="AB228" s="672"/>
      <c r="AC228" s="672"/>
      <c r="AD228" s="672"/>
      <c r="AE228" s="551"/>
      <c r="AF228" s="551"/>
      <c r="AG228" s="551"/>
      <c r="AH228" s="553"/>
      <c r="AI228" s="552"/>
      <c r="AJ228" s="669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</row>
    <row r="229" spans="1:65" s="401" customFormat="1" ht="18" customHeight="1" x14ac:dyDescent="0.25">
      <c r="A229" s="662">
        <v>45509</v>
      </c>
      <c r="B229" s="636">
        <v>3251</v>
      </c>
      <c r="C229" s="19" t="s">
        <v>17079</v>
      </c>
      <c r="D229" s="353" t="str">
        <f>IFERROR(VLOOKUP($C229,'[2]Mã KH'!$A$3:$E$4001,3,0)," ")</f>
        <v>Tầng 2, khu TTTM Vincom Plaza Hạ Long, Khu vực Cột đồng hồ, Phường Bạch Đằng, Thành phố Hạ Long, Tỉnh Quảng Ninh, Việt Nam</v>
      </c>
      <c r="E229" s="362">
        <v>4159560616</v>
      </c>
      <c r="F229" s="550"/>
      <c r="G229" s="686"/>
      <c r="H229" s="550"/>
      <c r="I229" s="550"/>
      <c r="J229" s="550"/>
      <c r="K229" s="550"/>
      <c r="L229" s="550"/>
      <c r="M229" s="550"/>
      <c r="N229" s="550"/>
      <c r="O229" s="550"/>
      <c r="P229" s="550"/>
      <c r="Q229" s="550"/>
      <c r="R229" s="550"/>
      <c r="S229" s="550"/>
      <c r="T229" s="550"/>
      <c r="U229" s="671">
        <v>5</v>
      </c>
      <c r="V229" s="671"/>
      <c r="W229" s="671"/>
      <c r="X229" s="671"/>
      <c r="Y229" s="672"/>
      <c r="Z229" s="672"/>
      <c r="AA229" s="672"/>
      <c r="AB229" s="672"/>
      <c r="AC229" s="672">
        <v>5</v>
      </c>
      <c r="AD229" s="672"/>
      <c r="AE229" s="551"/>
      <c r="AF229" s="551"/>
      <c r="AG229" s="551"/>
      <c r="AH229" s="553"/>
      <c r="AI229" s="552"/>
      <c r="AJ229" s="694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</row>
    <row r="230" spans="1:65" s="401" customFormat="1" ht="18" customHeight="1" x14ac:dyDescent="0.25">
      <c r="A230" s="662">
        <v>45509</v>
      </c>
      <c r="B230" s="636">
        <v>3251</v>
      </c>
      <c r="C230" s="19" t="s">
        <v>17079</v>
      </c>
      <c r="D230" s="353" t="str">
        <f>IFERROR(VLOOKUP($C230,'[2]Mã KH'!$A$3:$E$4001,3,0)," ")</f>
        <v>Tầng 2, khu TTTM Vincom Plaza Hạ Long, Khu vực Cột đồng hồ, Phường Bạch Đằng, Thành phố Hạ Long, Tỉnh Quảng Ninh, Việt Nam</v>
      </c>
      <c r="E230" s="362" t="s">
        <v>17019</v>
      </c>
      <c r="F230" s="550"/>
      <c r="G230" s="686"/>
      <c r="H230" s="550"/>
      <c r="I230" s="550"/>
      <c r="J230" s="550"/>
      <c r="K230" s="550"/>
      <c r="L230" s="550"/>
      <c r="M230" s="550">
        <v>10</v>
      </c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1"/>
      <c r="Z230" s="551"/>
      <c r="AA230" s="551"/>
      <c r="AB230" s="551"/>
      <c r="AC230" s="551"/>
      <c r="AD230" s="551"/>
      <c r="AE230" s="551"/>
      <c r="AF230" s="551"/>
      <c r="AG230" s="551"/>
      <c r="AH230" s="553"/>
      <c r="AI230" s="552"/>
      <c r="AJ230" s="694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</row>
    <row r="231" spans="1:65" s="401" customFormat="1" ht="18" customHeight="1" x14ac:dyDescent="0.25">
      <c r="A231" s="662">
        <v>45509</v>
      </c>
      <c r="B231" s="637">
        <v>4957</v>
      </c>
      <c r="C231" s="19" t="s">
        <v>17087</v>
      </c>
      <c r="D231" s="353" t="str">
        <f>IFERROR(VLOOKUP($C231,'[2]Mã KH'!$A$3:$E$4001,3,0)," ")</f>
        <v>481 Hùng Vương, Phường Đồng Tâm, Thành phố Vĩnh Yên, Tỉnh Vĩnh Phúc, Việt Nam</v>
      </c>
      <c r="E231" s="549">
        <v>4159478151</v>
      </c>
      <c r="F231" s="550"/>
      <c r="G231" s="686"/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  <c r="T231" s="550"/>
      <c r="U231" s="671">
        <v>20</v>
      </c>
      <c r="V231" s="671">
        <v>5</v>
      </c>
      <c r="W231" s="671"/>
      <c r="X231" s="671"/>
      <c r="Y231" s="672"/>
      <c r="Z231" s="672"/>
      <c r="AA231" s="672"/>
      <c r="AB231" s="672"/>
      <c r="AC231" s="672"/>
      <c r="AD231" s="672"/>
      <c r="AE231" s="672"/>
      <c r="AF231" s="672"/>
      <c r="AG231" s="551"/>
      <c r="AH231" s="553"/>
      <c r="AI231" s="552"/>
      <c r="AJ231" s="669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</row>
    <row r="232" spans="1:65" s="401" customFormat="1" ht="18" customHeight="1" x14ac:dyDescent="0.25">
      <c r="A232" s="662">
        <v>45509</v>
      </c>
      <c r="B232" s="637">
        <v>4765</v>
      </c>
      <c r="C232" s="19" t="s">
        <v>17070</v>
      </c>
      <c r="D232" s="353" t="str">
        <f>IFERROR(VLOOKUP($C232,'[2]Mã KH'!$A$3:$E$4001,3,0)," ")</f>
        <v>khu trung tâm thương mại Vincom Lê Thánh Tông, Số 5 đường Lê, Phường Máy Tơ, Quận Ngô Quyền, Thành phố Hải Phòng, Việt Nam</v>
      </c>
      <c r="E232" s="549">
        <v>4159505668</v>
      </c>
      <c r="F232" s="550"/>
      <c r="G232" s="686"/>
      <c r="H232" s="550"/>
      <c r="I232" s="550"/>
      <c r="J232" s="550"/>
      <c r="K232" s="550"/>
      <c r="L232" s="550"/>
      <c r="M232" s="550"/>
      <c r="N232" s="550"/>
      <c r="O232" s="550"/>
      <c r="P232" s="550"/>
      <c r="Q232" s="550"/>
      <c r="R232" s="550"/>
      <c r="S232" s="550"/>
      <c r="T232" s="550"/>
      <c r="U232" s="671"/>
      <c r="V232" s="671">
        <v>15</v>
      </c>
      <c r="W232" s="671"/>
      <c r="X232" s="671"/>
      <c r="Y232" s="672"/>
      <c r="Z232" s="672"/>
      <c r="AA232" s="672"/>
      <c r="AB232" s="672"/>
      <c r="AC232" s="672">
        <v>10</v>
      </c>
      <c r="AD232" s="672">
        <v>10</v>
      </c>
      <c r="AE232" s="672"/>
      <c r="AF232" s="672"/>
      <c r="AG232" s="551"/>
      <c r="AH232" s="553"/>
      <c r="AI232" s="552"/>
      <c r="AJ232" s="669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</row>
    <row r="233" spans="1:65" s="401" customFormat="1" ht="18" customHeight="1" x14ac:dyDescent="0.25">
      <c r="A233" s="662">
        <v>45509</v>
      </c>
      <c r="B233" s="648">
        <v>4497</v>
      </c>
      <c r="C233" s="19" t="s">
        <v>17087</v>
      </c>
      <c r="D233" s="353" t="str">
        <f>IFERROR(VLOOKUP($C233,'[2]Mã KH'!$A$3:$E$4001,3,0)," ")</f>
        <v>481 Hùng Vương, Phường Đồng Tâm, Thành phố Vĩnh Yên, Tỉnh Vĩnh Phúc, Việt Nam</v>
      </c>
      <c r="E233" s="549">
        <v>4159557893</v>
      </c>
      <c r="F233" s="550"/>
      <c r="G233" s="686"/>
      <c r="H233" s="550"/>
      <c r="I233" s="550"/>
      <c r="J233" s="550"/>
      <c r="K233" s="550"/>
      <c r="L233" s="550"/>
      <c r="M233" s="550"/>
      <c r="N233" s="550"/>
      <c r="O233" s="550"/>
      <c r="P233" s="550"/>
      <c r="Q233" s="550"/>
      <c r="R233" s="550"/>
      <c r="S233" s="550"/>
      <c r="T233" s="550"/>
      <c r="U233" s="671">
        <v>15</v>
      </c>
      <c r="V233" s="550"/>
      <c r="W233" s="550"/>
      <c r="X233" s="550"/>
      <c r="Y233" s="551"/>
      <c r="Z233" s="551"/>
      <c r="AA233" s="551"/>
      <c r="AB233" s="551"/>
      <c r="AC233" s="551"/>
      <c r="AD233" s="551"/>
      <c r="AE233" s="551"/>
      <c r="AF233" s="551"/>
      <c r="AG233" s="551"/>
      <c r="AH233" s="553"/>
      <c r="AI233" s="552"/>
      <c r="AJ233" s="670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</row>
    <row r="234" spans="1:65" s="401" customFormat="1" ht="18" customHeight="1" x14ac:dyDescent="0.25">
      <c r="A234" s="662">
        <v>45509</v>
      </c>
      <c r="B234" s="637">
        <v>5880</v>
      </c>
      <c r="C234" s="19" t="s">
        <v>17085</v>
      </c>
      <c r="D234" s="353" t="str">
        <f>IFERROR(VLOOKUP($C234,'[2]Mã KH'!$A$3:$E$4001,3,0)," ")</f>
        <v>Đường Lê Quang Đạo, Phường Đông Ngàn, Thành phố Từ Sơn, Tỉnh Bắc Ninh, Việt Nam</v>
      </c>
      <c r="E234" s="549">
        <v>4159478285</v>
      </c>
      <c r="F234" s="550"/>
      <c r="G234" s="686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671">
        <v>20</v>
      </c>
      <c r="V234" s="671">
        <v>5</v>
      </c>
      <c r="W234" s="671"/>
      <c r="X234" s="671"/>
      <c r="Y234" s="672"/>
      <c r="Z234" s="672"/>
      <c r="AA234" s="672"/>
      <c r="AB234" s="672"/>
      <c r="AC234" s="672">
        <v>5</v>
      </c>
      <c r="AD234" s="551"/>
      <c r="AE234" s="551"/>
      <c r="AF234" s="551"/>
      <c r="AG234" s="551"/>
      <c r="AH234" s="553"/>
      <c r="AI234" s="552"/>
      <c r="AJ234" s="669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</row>
    <row r="235" spans="1:65" s="401" customFormat="1" ht="18" customHeight="1" x14ac:dyDescent="0.25">
      <c r="A235" s="662">
        <v>45509</v>
      </c>
      <c r="B235" s="637">
        <v>5128</v>
      </c>
      <c r="C235" s="19" t="s">
        <v>17085</v>
      </c>
      <c r="D235" s="353" t="str">
        <f>IFERROR(VLOOKUP($C235,'[2]Mã KH'!$A$3:$E$4001,3,0)," ")</f>
        <v>Đường Lê Quang Đạo, Phường Đông Ngàn, Thành phố Từ Sơn, Tỉnh Bắc Ninh, Việt Nam</v>
      </c>
      <c r="E235" s="549">
        <v>4159468209</v>
      </c>
      <c r="F235" s="550"/>
      <c r="G235" s="686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671">
        <v>15</v>
      </c>
      <c r="W235" s="671"/>
      <c r="X235" s="671"/>
      <c r="Y235" s="672"/>
      <c r="Z235" s="672"/>
      <c r="AA235" s="672"/>
      <c r="AB235" s="672"/>
      <c r="AC235" s="672">
        <v>5</v>
      </c>
      <c r="AD235" s="672">
        <v>10</v>
      </c>
      <c r="AE235" s="551"/>
      <c r="AF235" s="551"/>
      <c r="AG235" s="551"/>
      <c r="AH235" s="553"/>
      <c r="AI235" s="552"/>
      <c r="AJ235" s="669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</row>
    <row r="236" spans="1:65" s="401" customFormat="1" ht="18" customHeight="1" x14ac:dyDescent="0.25">
      <c r="A236" s="662">
        <v>45509</v>
      </c>
      <c r="B236" s="549">
        <v>5128</v>
      </c>
      <c r="C236" s="19" t="s">
        <v>17085</v>
      </c>
      <c r="D236" s="353" t="str">
        <f>IFERROR(VLOOKUP($C236,'[2]Mã KH'!$A$3:$E$4001,3,0)," ")</f>
        <v>Đường Lê Quang Đạo, Phường Đông Ngàn, Thành phố Từ Sơn, Tỉnh Bắc Ninh, Việt Nam</v>
      </c>
      <c r="E236" s="362" t="s">
        <v>17019</v>
      </c>
      <c r="F236" s="550"/>
      <c r="G236" s="686"/>
      <c r="H236" s="550"/>
      <c r="I236" s="550"/>
      <c r="J236" s="550"/>
      <c r="K236" s="550"/>
      <c r="L236" s="550"/>
      <c r="M236" s="550"/>
      <c r="N236" s="550"/>
      <c r="O236" s="550"/>
      <c r="P236" s="550"/>
      <c r="Q236" s="550"/>
      <c r="R236" s="550"/>
      <c r="S236" s="550"/>
      <c r="T236" s="550"/>
      <c r="U236" s="550">
        <v>10</v>
      </c>
      <c r="V236" s="550"/>
      <c r="W236" s="550"/>
      <c r="X236" s="550"/>
      <c r="Y236" s="551"/>
      <c r="Z236" s="551"/>
      <c r="AA236" s="551"/>
      <c r="AB236" s="551"/>
      <c r="AC236" s="551"/>
      <c r="AD236" s="551"/>
      <c r="AE236" s="551"/>
      <c r="AF236" s="551"/>
      <c r="AG236" s="551"/>
      <c r="AH236" s="553"/>
      <c r="AI236" s="552"/>
      <c r="AJ236" s="694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</row>
    <row r="237" spans="1:65" s="401" customFormat="1" ht="18" customHeight="1" x14ac:dyDescent="0.25">
      <c r="A237" s="662">
        <v>45509</v>
      </c>
      <c r="B237" s="637">
        <v>5762</v>
      </c>
      <c r="C237" s="19" t="s">
        <v>17084</v>
      </c>
      <c r="D237" s="353" t="str">
        <f>IFERROR(VLOOKUP($C237,'[2]Mã KH'!$A$3:$E$4001,3,0)," ")</f>
        <v>TTTM Vincom Thái Nguyên, Đường Lương Ngọc Quyến, Phường Quang Trung, Thành phố Thái Nguyên, Tỉnh Thái Nguyên, Việt Nam</v>
      </c>
      <c r="E237" s="549">
        <v>4159106806</v>
      </c>
      <c r="F237" s="550"/>
      <c r="G237" s="686"/>
      <c r="H237" s="550"/>
      <c r="I237" s="550"/>
      <c r="J237" s="550"/>
      <c r="K237" s="550"/>
      <c r="L237" s="671">
        <v>5</v>
      </c>
      <c r="M237" s="671"/>
      <c r="N237" s="671"/>
      <c r="O237" s="671"/>
      <c r="P237" s="671"/>
      <c r="Q237" s="671"/>
      <c r="R237" s="671"/>
      <c r="S237" s="671"/>
      <c r="T237" s="671"/>
      <c r="U237" s="671"/>
      <c r="V237" s="671">
        <v>5</v>
      </c>
      <c r="W237" s="671"/>
      <c r="X237" s="671"/>
      <c r="Y237" s="672"/>
      <c r="Z237" s="672"/>
      <c r="AA237" s="672"/>
      <c r="AB237" s="672"/>
      <c r="AC237" s="672">
        <v>5</v>
      </c>
      <c r="AD237" s="672">
        <v>5</v>
      </c>
      <c r="AE237" s="551"/>
      <c r="AF237" s="551"/>
      <c r="AG237" s="551"/>
      <c r="AH237" s="553"/>
      <c r="AI237" s="552"/>
      <c r="AJ237" s="669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</row>
    <row r="238" spans="1:65" s="401" customFormat="1" ht="18" customHeight="1" x14ac:dyDescent="0.25">
      <c r="A238" s="662">
        <v>45509</v>
      </c>
      <c r="B238" s="549">
        <v>6763</v>
      </c>
      <c r="C238" s="19" t="s">
        <v>17084</v>
      </c>
      <c r="D238" s="353" t="str">
        <f>IFERROR(VLOOKUP($C238,'[2]Mã KH'!$A$3:$E$4001,3,0)," ")</f>
        <v>TTTM Vincom Thái Nguyên, Đường Lương Ngọc Quyến, Phường Quang Trung, Thành phố Thái Nguyên, Tỉnh Thái Nguyên, Việt Nam</v>
      </c>
      <c r="E238" s="549">
        <v>4159106808</v>
      </c>
      <c r="F238" s="550"/>
      <c r="G238" s="686"/>
      <c r="H238" s="550"/>
      <c r="I238" s="550"/>
      <c r="J238" s="550"/>
      <c r="K238" s="550"/>
      <c r="L238" s="671">
        <v>5</v>
      </c>
      <c r="M238" s="671"/>
      <c r="N238" s="671"/>
      <c r="O238" s="671"/>
      <c r="P238" s="671"/>
      <c r="Q238" s="671"/>
      <c r="R238" s="671"/>
      <c r="S238" s="671"/>
      <c r="T238" s="671"/>
      <c r="U238" s="671"/>
      <c r="V238" s="671">
        <v>5</v>
      </c>
      <c r="W238" s="671"/>
      <c r="X238" s="671"/>
      <c r="Y238" s="672"/>
      <c r="Z238" s="672"/>
      <c r="AA238" s="672"/>
      <c r="AB238" s="672"/>
      <c r="AC238" s="672">
        <v>5</v>
      </c>
      <c r="AD238" s="672">
        <v>5</v>
      </c>
      <c r="AE238" s="672"/>
      <c r="AF238" s="672"/>
      <c r="AG238" s="551"/>
      <c r="AH238" s="553"/>
      <c r="AI238" s="552"/>
      <c r="AJ238" s="669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</row>
    <row r="239" spans="1:65" s="401" customFormat="1" ht="18" customHeight="1" x14ac:dyDescent="0.25">
      <c r="A239" s="662">
        <v>45509</v>
      </c>
      <c r="B239" s="637">
        <v>3823</v>
      </c>
      <c r="C239" s="19" t="s">
        <v>17097</v>
      </c>
      <c r="D239" s="353" t="str">
        <f>IFERROR(VLOOKUP($C239,'[2]Mã KH'!$A$3:$E$4001,3,0)," ")</f>
        <v>Tầng 1, Vincom+ Tĩnh Gia, Thôn Nam Yến, Xã Hải Yến, Thị xã Nghi Sơn, Tỉnh Thanh Hoá, Việt Nam</v>
      </c>
      <c r="E239" s="549">
        <v>4159423152</v>
      </c>
      <c r="F239" s="550"/>
      <c r="G239" s="686"/>
      <c r="H239" s="550"/>
      <c r="I239" s="550"/>
      <c r="J239" s="550"/>
      <c r="K239" s="550"/>
      <c r="L239" s="550"/>
      <c r="M239" s="550"/>
      <c r="N239" s="550"/>
      <c r="O239" s="550"/>
      <c r="P239" s="550"/>
      <c r="Q239" s="550"/>
      <c r="R239" s="550"/>
      <c r="S239" s="550"/>
      <c r="T239" s="550"/>
      <c r="U239" s="671">
        <v>19</v>
      </c>
      <c r="V239" s="671">
        <v>14</v>
      </c>
      <c r="W239" s="671"/>
      <c r="X239" s="671"/>
      <c r="Y239" s="672"/>
      <c r="Z239" s="672"/>
      <c r="AA239" s="672"/>
      <c r="AB239" s="672"/>
      <c r="AC239" s="672">
        <v>5</v>
      </c>
      <c r="AD239" s="672">
        <v>3</v>
      </c>
      <c r="AE239" s="672"/>
      <c r="AF239" s="672"/>
      <c r="AG239" s="672"/>
      <c r="AH239" s="694">
        <v>2</v>
      </c>
      <c r="AI239" s="673"/>
      <c r="AJ239" s="669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</row>
    <row r="240" spans="1:65" s="401" customFormat="1" ht="18" customHeight="1" x14ac:dyDescent="0.25">
      <c r="A240" s="662">
        <v>45509</v>
      </c>
      <c r="B240" s="637">
        <v>4982</v>
      </c>
      <c r="C240" s="19" t="s">
        <v>17095</v>
      </c>
      <c r="D240" s="353" t="str">
        <f>IFERROR(VLOOKUP($C240,'[2]Mã KH'!$A$3:$E$4001,3,0)," ")</f>
        <v>TTTM Vincom Hà Nam, Phường Minh Khai, Thành phố Phủ Lý, Tỉnh Hà Nam, Việt Nam</v>
      </c>
      <c r="E240" s="549">
        <v>4159473947</v>
      </c>
      <c r="F240" s="550"/>
      <c r="G240" s="686"/>
      <c r="H240" s="550"/>
      <c r="I240" s="550"/>
      <c r="J240" s="550"/>
      <c r="K240" s="550"/>
      <c r="L240" s="671">
        <v>7</v>
      </c>
      <c r="M240" s="671"/>
      <c r="N240" s="671"/>
      <c r="O240" s="671"/>
      <c r="P240" s="671"/>
      <c r="Q240" s="671"/>
      <c r="R240" s="671"/>
      <c r="S240" s="671"/>
      <c r="T240" s="671"/>
      <c r="U240" s="671"/>
      <c r="V240" s="671">
        <v>5</v>
      </c>
      <c r="W240" s="671"/>
      <c r="X240" s="671"/>
      <c r="Y240" s="672"/>
      <c r="Z240" s="672"/>
      <c r="AA240" s="672"/>
      <c r="AB240" s="672"/>
      <c r="AC240" s="672">
        <v>3</v>
      </c>
      <c r="AD240" s="672">
        <v>15</v>
      </c>
      <c r="AE240" s="672"/>
      <c r="AF240" s="672"/>
      <c r="AG240" s="551"/>
      <c r="AH240" s="553"/>
      <c r="AI240" s="552"/>
      <c r="AJ240" s="669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</row>
    <row r="241" spans="1:65" s="401" customFormat="1" ht="18" customHeight="1" x14ac:dyDescent="0.25">
      <c r="A241" s="638"/>
      <c r="B241" s="639"/>
      <c r="C241" s="52"/>
      <c r="D241" s="624" t="str">
        <f>IFERROR(VLOOKUP($C241,'[2]Mã KH'!$A$3:$E$4001,3,0)," ")</f>
        <v xml:space="preserve"> </v>
      </c>
      <c r="E241" s="639"/>
      <c r="F241" s="640"/>
      <c r="G241" s="688"/>
      <c r="H241" s="640"/>
      <c r="I241" s="640"/>
      <c r="J241" s="640"/>
      <c r="K241" s="640"/>
      <c r="L241" s="640"/>
      <c r="M241" s="640"/>
      <c r="N241" s="640"/>
      <c r="O241" s="640"/>
      <c r="P241" s="640"/>
      <c r="Q241" s="640"/>
      <c r="R241" s="640"/>
      <c r="S241" s="640"/>
      <c r="T241" s="640"/>
      <c r="U241" s="640"/>
      <c r="V241" s="640"/>
      <c r="W241" s="640"/>
      <c r="X241" s="640"/>
      <c r="Y241" s="641"/>
      <c r="Z241" s="641"/>
      <c r="AA241" s="641"/>
      <c r="AB241" s="641"/>
      <c r="AC241" s="641"/>
      <c r="AD241" s="641"/>
      <c r="AE241" s="641"/>
      <c r="AF241" s="641"/>
      <c r="AG241" s="641"/>
      <c r="AH241" s="642"/>
      <c r="AI241" s="643"/>
      <c r="AJ241" s="644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</row>
    <row r="242" spans="1:65" s="401" customFormat="1" ht="18" customHeight="1" x14ac:dyDescent="0.25">
      <c r="A242" s="568"/>
      <c r="B242" s="549"/>
      <c r="C242" s="19"/>
      <c r="D242" s="372" t="s">
        <v>17598</v>
      </c>
      <c r="E242" s="19"/>
      <c r="F242" s="550"/>
      <c r="G242" s="686"/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  <c r="T242" s="550"/>
      <c r="U242" s="550"/>
      <c r="V242" s="550"/>
      <c r="W242" s="550"/>
      <c r="X242" s="550"/>
      <c r="Y242" s="551"/>
      <c r="Z242" s="551"/>
      <c r="AA242" s="551"/>
      <c r="AB242" s="551"/>
      <c r="AC242" s="551"/>
      <c r="AD242" s="551"/>
      <c r="AE242" s="551"/>
      <c r="AF242" s="551"/>
      <c r="AG242" s="551"/>
      <c r="AH242" s="553"/>
      <c r="AI242" s="552"/>
      <c r="AJ242" s="609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</row>
    <row r="243" spans="1:65" s="401" customFormat="1" ht="18" customHeight="1" x14ac:dyDescent="0.25">
      <c r="A243" s="662">
        <v>45540</v>
      </c>
      <c r="B243" s="637">
        <v>5057</v>
      </c>
      <c r="C243" s="19" t="s">
        <v>17073</v>
      </c>
      <c r="D243" s="353" t="str">
        <f>IFERROR(VLOOKUP($C243,'[2]Mã KH'!$A$3:$E$4001,3,0)," ")</f>
        <v>Số 02-04 Võ Nguyên Giáp, Phường Bắc Cường, Thành phố Lào Cai, Tỉnh Lào Cai, Việt Nam</v>
      </c>
      <c r="E243" s="549">
        <v>4159512961</v>
      </c>
      <c r="F243" s="550"/>
      <c r="G243" s="686"/>
      <c r="H243" s="550"/>
      <c r="I243" s="550"/>
      <c r="J243" s="550"/>
      <c r="K243" s="550"/>
      <c r="L243" s="550"/>
      <c r="M243" s="550"/>
      <c r="N243" s="550"/>
      <c r="O243" s="550"/>
      <c r="P243" s="550"/>
      <c r="Q243" s="550"/>
      <c r="R243" s="550"/>
      <c r="S243" s="550"/>
      <c r="T243" s="550"/>
      <c r="U243" s="550"/>
      <c r="V243" s="550">
        <v>10</v>
      </c>
      <c r="W243" s="550"/>
      <c r="X243" s="550"/>
      <c r="Y243" s="551"/>
      <c r="Z243" s="551"/>
      <c r="AA243" s="551"/>
      <c r="AB243" s="551"/>
      <c r="AC243" s="551">
        <v>5</v>
      </c>
      <c r="AD243" s="551">
        <v>15</v>
      </c>
      <c r="AE243" s="551"/>
      <c r="AF243" s="551"/>
      <c r="AG243" s="551"/>
      <c r="AH243" s="553"/>
      <c r="AI243" s="552"/>
      <c r="AJ243" s="670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</row>
    <row r="244" spans="1:65" s="401" customFormat="1" ht="18" customHeight="1" x14ac:dyDescent="0.25">
      <c r="A244" s="662">
        <v>45540</v>
      </c>
      <c r="B244" s="648">
        <v>4497</v>
      </c>
      <c r="C244" s="19" t="s">
        <v>17087</v>
      </c>
      <c r="D244" s="353" t="str">
        <f>IFERROR(VLOOKUP($C244,'[2]Mã KH'!$A$3:$E$4001,3,0)," ")</f>
        <v>481 Hùng Vương, Phường Đồng Tâm, Thành phố Vĩnh Yên, Tỉnh Vĩnh Phúc, Việt Nam</v>
      </c>
      <c r="E244" s="549">
        <v>4159597519</v>
      </c>
      <c r="F244" s="550"/>
      <c r="G244" s="686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671">
        <v>5</v>
      </c>
      <c r="V244" s="671"/>
      <c r="W244" s="671"/>
      <c r="X244" s="671"/>
      <c r="Y244" s="672"/>
      <c r="Z244" s="672"/>
      <c r="AA244" s="672">
        <v>10</v>
      </c>
      <c r="AB244" s="672"/>
      <c r="AC244" s="672"/>
      <c r="AD244" s="672"/>
      <c r="AE244" s="672"/>
      <c r="AF244" s="672"/>
      <c r="AG244" s="672"/>
      <c r="AH244" s="691">
        <v>5</v>
      </c>
      <c r="AI244" s="673"/>
      <c r="AJ244" s="691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</row>
    <row r="245" spans="1:65" s="401" customFormat="1" ht="18" customHeight="1" x14ac:dyDescent="0.25">
      <c r="A245" s="662">
        <v>45540</v>
      </c>
      <c r="B245" s="637">
        <v>5135</v>
      </c>
      <c r="C245" s="19" t="s">
        <v>17073</v>
      </c>
      <c r="D245" s="353" t="str">
        <f>IFERROR(VLOOKUP($C245,'[2]Mã KH'!$A$3:$E$4001,3,0)," ")</f>
        <v>Số 02-04 Võ Nguyên Giáp, Phường Bắc Cường, Thành phố Lào Cai, Tỉnh Lào Cai, Việt Nam</v>
      </c>
      <c r="E245" s="549">
        <v>4159398431</v>
      </c>
      <c r="F245" s="550"/>
      <c r="G245" s="686"/>
      <c r="H245" s="550"/>
      <c r="I245" s="550"/>
      <c r="J245" s="550"/>
      <c r="K245" s="550"/>
      <c r="L245" s="550">
        <v>10</v>
      </c>
      <c r="M245" s="550"/>
      <c r="N245" s="550"/>
      <c r="O245" s="550"/>
      <c r="P245" s="550"/>
      <c r="Q245" s="550"/>
      <c r="R245" s="550"/>
      <c r="S245" s="550"/>
      <c r="T245" s="550"/>
      <c r="U245" s="550">
        <v>20</v>
      </c>
      <c r="V245" s="550">
        <v>5</v>
      </c>
      <c r="W245" s="550"/>
      <c r="X245" s="550"/>
      <c r="Y245" s="551"/>
      <c r="Z245" s="551"/>
      <c r="AA245" s="551"/>
      <c r="AB245" s="551"/>
      <c r="AC245" s="551">
        <v>5</v>
      </c>
      <c r="AD245" s="551"/>
      <c r="AE245" s="551"/>
      <c r="AF245" s="551"/>
      <c r="AG245" s="551"/>
      <c r="AH245" s="553"/>
      <c r="AI245" s="552"/>
      <c r="AJ245" s="670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</row>
    <row r="246" spans="1:65" s="401" customFormat="1" ht="18" customHeight="1" x14ac:dyDescent="0.25">
      <c r="A246" s="662">
        <v>45540</v>
      </c>
      <c r="B246" s="637">
        <v>5382</v>
      </c>
      <c r="C246" s="19" t="s">
        <v>17073</v>
      </c>
      <c r="D246" s="353" t="str">
        <f>IFERROR(VLOOKUP($C246,'[2]Mã KH'!$A$3:$E$4001,3,0)," ")</f>
        <v>Số 02-04 Võ Nguyên Giáp, Phường Bắc Cường, Thành phố Lào Cai, Tỉnh Lào Cai, Việt Nam</v>
      </c>
      <c r="E246" s="549">
        <v>4159512993</v>
      </c>
      <c r="F246" s="550"/>
      <c r="G246" s="686"/>
      <c r="H246" s="550"/>
      <c r="I246" s="550"/>
      <c r="J246" s="550"/>
      <c r="K246" s="550"/>
      <c r="L246" s="671">
        <v>20</v>
      </c>
      <c r="M246" s="671"/>
      <c r="N246" s="671"/>
      <c r="O246" s="671"/>
      <c r="P246" s="671"/>
      <c r="Q246" s="671"/>
      <c r="R246" s="671"/>
      <c r="S246" s="671"/>
      <c r="T246" s="671"/>
      <c r="U246" s="671"/>
      <c r="V246" s="671">
        <v>15</v>
      </c>
      <c r="W246" s="671"/>
      <c r="X246" s="671"/>
      <c r="Y246" s="672"/>
      <c r="Z246" s="672"/>
      <c r="AA246" s="672"/>
      <c r="AB246" s="672"/>
      <c r="AC246" s="672">
        <v>5</v>
      </c>
      <c r="AD246" s="672">
        <v>5</v>
      </c>
      <c r="AE246" s="551"/>
      <c r="AF246" s="551"/>
      <c r="AG246" s="551"/>
      <c r="AH246" s="553"/>
      <c r="AI246" s="552"/>
      <c r="AJ246" s="670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</row>
    <row r="247" spans="1:65" s="401" customFormat="1" ht="18" customHeight="1" x14ac:dyDescent="0.25">
      <c r="A247" s="662">
        <v>45540</v>
      </c>
      <c r="B247" s="637">
        <v>6297</v>
      </c>
      <c r="C247" s="19" t="s">
        <v>17076</v>
      </c>
      <c r="D247" s="353" t="str">
        <f>IFERROR(VLOOKUP($C247,'[2]Mã KH'!$A$3:$E$4001,3,0)," ")</f>
        <v>TTTM Vincom Yên Bái, đường Thành Công, Phường Nguyễn Thái Học, Thành phố  Yên Bái, Tỉnh Yên Bái, Việt Nam</v>
      </c>
      <c r="E247" s="549">
        <v>4159513033</v>
      </c>
      <c r="F247" s="550"/>
      <c r="G247" s="686"/>
      <c r="H247" s="550"/>
      <c r="I247" s="550"/>
      <c r="J247" s="550"/>
      <c r="K247" s="550"/>
      <c r="L247" s="550">
        <v>10</v>
      </c>
      <c r="M247" s="550"/>
      <c r="N247" s="550"/>
      <c r="O247" s="550"/>
      <c r="P247" s="550"/>
      <c r="Q247" s="550"/>
      <c r="R247" s="550"/>
      <c r="S247" s="550"/>
      <c r="T247" s="550"/>
      <c r="U247" s="550"/>
      <c r="V247" s="550">
        <v>10</v>
      </c>
      <c r="W247" s="550"/>
      <c r="X247" s="550"/>
      <c r="Y247" s="551"/>
      <c r="Z247" s="551"/>
      <c r="AA247" s="551"/>
      <c r="AB247" s="551"/>
      <c r="AC247" s="551">
        <v>10</v>
      </c>
      <c r="AD247" s="551">
        <v>5</v>
      </c>
      <c r="AE247" s="551"/>
      <c r="AF247" s="551"/>
      <c r="AG247" s="551"/>
      <c r="AH247" s="553"/>
      <c r="AI247" s="552"/>
      <c r="AJ247" s="670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</row>
    <row r="248" spans="1:65" s="401" customFormat="1" ht="18" customHeight="1" x14ac:dyDescent="0.25">
      <c r="A248" s="662">
        <v>45540</v>
      </c>
      <c r="B248" s="549">
        <v>6297</v>
      </c>
      <c r="C248" s="19" t="s">
        <v>17076</v>
      </c>
      <c r="D248" s="353" t="str">
        <f>IFERROR(VLOOKUP($C248,'[2]Mã KH'!$A$3:$E$4001,3,0)," ")</f>
        <v>TTTM Vincom Yên Bái, đường Thành Công, Phường Nguyễn Thái Học, Thành phố  Yên Bái, Tỉnh Yên Bái, Việt Nam</v>
      </c>
      <c r="E248" s="549">
        <v>4159333783</v>
      </c>
      <c r="F248" s="550"/>
      <c r="G248" s="686"/>
      <c r="H248" s="550"/>
      <c r="I248" s="550"/>
      <c r="J248" s="550"/>
      <c r="K248" s="550"/>
      <c r="L248" s="550">
        <v>10</v>
      </c>
      <c r="M248" s="550"/>
      <c r="N248" s="550"/>
      <c r="O248" s="550"/>
      <c r="P248" s="550"/>
      <c r="Q248" s="550"/>
      <c r="R248" s="550"/>
      <c r="S248" s="550"/>
      <c r="T248" s="550"/>
      <c r="U248" s="550"/>
      <c r="V248" s="550">
        <v>5</v>
      </c>
      <c r="W248" s="550"/>
      <c r="X248" s="550"/>
      <c r="Y248" s="551"/>
      <c r="Z248" s="551"/>
      <c r="AA248" s="551"/>
      <c r="AB248" s="551"/>
      <c r="AC248" s="551"/>
      <c r="AD248" s="551"/>
      <c r="AE248" s="551"/>
      <c r="AF248" s="551"/>
      <c r="AG248" s="551"/>
      <c r="AH248" s="553"/>
      <c r="AI248" s="552"/>
      <c r="AJ248" s="670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</row>
    <row r="249" spans="1:65" s="401" customFormat="1" ht="18" customHeight="1" x14ac:dyDescent="0.25">
      <c r="A249" s="662">
        <v>45540</v>
      </c>
      <c r="B249" s="636">
        <v>6523</v>
      </c>
      <c r="C249" s="19" t="s">
        <v>17076</v>
      </c>
      <c r="D249" s="353" t="str">
        <f>IFERROR(VLOOKUP($C249,'[2]Mã KH'!$A$3:$E$4001,3,0)," ")</f>
        <v>TTTM Vincom Yên Bái, đường Thành Công, Phường Nguyễn Thái Học, Thành phố  Yên Bái, Tỉnh Yên Bái, Việt Nam</v>
      </c>
      <c r="E249" s="549">
        <v>4159513049</v>
      </c>
      <c r="F249" s="550"/>
      <c r="G249" s="686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671">
        <v>10</v>
      </c>
      <c r="W249" s="671"/>
      <c r="X249" s="671"/>
      <c r="Y249" s="672"/>
      <c r="Z249" s="672"/>
      <c r="AA249" s="672"/>
      <c r="AB249" s="672"/>
      <c r="AC249" s="672">
        <v>10</v>
      </c>
      <c r="AD249" s="672">
        <v>5</v>
      </c>
      <c r="AE249" s="551"/>
      <c r="AF249" s="551"/>
      <c r="AG249" s="551"/>
      <c r="AH249" s="553"/>
      <c r="AI249" s="552"/>
      <c r="AJ249" s="670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</row>
    <row r="250" spans="1:65" s="401" customFormat="1" ht="18" customHeight="1" x14ac:dyDescent="0.25">
      <c r="A250" s="662">
        <v>45540</v>
      </c>
      <c r="B250" s="549">
        <v>6523</v>
      </c>
      <c r="C250" s="19" t="s">
        <v>17076</v>
      </c>
      <c r="D250" s="353" t="str">
        <f>IFERROR(VLOOKUP($C250,'[2]Mã KH'!$A$3:$E$4001,3,0)," ")</f>
        <v>TTTM Vincom Yên Bái, đường Thành Công, Phường Nguyễn Thái Học, Thành phố  Yên Bái, Tỉnh Yên Bái, Việt Nam</v>
      </c>
      <c r="E250" s="549">
        <v>4159333811</v>
      </c>
      <c r="F250" s="550"/>
      <c r="G250" s="686"/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  <c r="T250" s="550"/>
      <c r="U250" s="550"/>
      <c r="V250" s="671">
        <v>10</v>
      </c>
      <c r="W250" s="671"/>
      <c r="X250" s="671"/>
      <c r="Y250" s="672"/>
      <c r="Z250" s="672"/>
      <c r="AA250" s="672"/>
      <c r="AB250" s="672"/>
      <c r="AC250" s="672"/>
      <c r="AD250" s="672">
        <v>10</v>
      </c>
      <c r="AE250" s="551"/>
      <c r="AF250" s="551"/>
      <c r="AG250" s="551"/>
      <c r="AH250" s="553"/>
      <c r="AI250" s="552"/>
      <c r="AJ250" s="670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</row>
    <row r="251" spans="1:65" s="401" customFormat="1" ht="18" customHeight="1" x14ac:dyDescent="0.25">
      <c r="A251" s="662">
        <v>45540</v>
      </c>
      <c r="B251" s="637">
        <v>1594</v>
      </c>
      <c r="C251" s="19" t="s">
        <v>17076</v>
      </c>
      <c r="D251" s="353" t="str">
        <f>IFERROR(VLOOKUP($C251,'[2]Mã KH'!$A$3:$E$4001,3,0)," ")</f>
        <v>TTTM Vincom Yên Bái, đường Thành Công, Phường Nguyễn Thái Học, Thành phố  Yên Bái, Tỉnh Yên Bái, Việt Nam</v>
      </c>
      <c r="E251" s="549">
        <v>4159484939</v>
      </c>
      <c r="F251" s="550"/>
      <c r="G251" s="686">
        <v>6</v>
      </c>
      <c r="H251" s="550"/>
      <c r="I251" s="550"/>
      <c r="J251" s="550"/>
      <c r="K251" s="550"/>
      <c r="L251" s="550"/>
      <c r="M251" s="550"/>
      <c r="N251" s="550"/>
      <c r="O251" s="550">
        <v>5</v>
      </c>
      <c r="P251" s="550"/>
      <c r="Q251" s="550"/>
      <c r="R251" s="550"/>
      <c r="S251" s="550"/>
      <c r="T251" s="550"/>
      <c r="U251" s="550">
        <v>10</v>
      </c>
      <c r="V251" s="550">
        <v>10</v>
      </c>
      <c r="W251" s="550"/>
      <c r="X251" s="550"/>
      <c r="Y251" s="551"/>
      <c r="Z251" s="551"/>
      <c r="AA251" s="551"/>
      <c r="AB251" s="551"/>
      <c r="AC251" s="551">
        <v>6</v>
      </c>
      <c r="AD251" s="551"/>
      <c r="AE251" s="551"/>
      <c r="AF251" s="551">
        <v>6</v>
      </c>
      <c r="AG251" s="551"/>
      <c r="AH251" s="553">
        <v>6</v>
      </c>
      <c r="AI251" s="552"/>
      <c r="AJ251" s="670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</row>
    <row r="252" spans="1:65" s="401" customFormat="1" ht="18" customHeight="1" x14ac:dyDescent="0.25">
      <c r="A252" s="662">
        <v>45540</v>
      </c>
      <c r="B252" s="637">
        <v>5597</v>
      </c>
      <c r="C252" s="19" t="s">
        <v>17074</v>
      </c>
      <c r="D252" s="353" t="str">
        <f>IFERROR(VLOOKUP($C252,'[2]Mã KH'!$A$3:$E$4001,3,0)," ")</f>
        <v>Tầng 2, TTTM Vincom Tuyên Quang, Số 260 đường Quang Trung, Phường Phan Thiết, Thành Phố Tuyên Quang, Tỉnh Tuyên Quang, Việt Nam</v>
      </c>
      <c r="E252" s="549">
        <v>4159513006</v>
      </c>
      <c r="F252" s="550"/>
      <c r="G252" s="686"/>
      <c r="H252" s="550"/>
      <c r="I252" s="550"/>
      <c r="J252" s="550"/>
      <c r="K252" s="550"/>
      <c r="L252" s="671">
        <v>5</v>
      </c>
      <c r="M252" s="671"/>
      <c r="N252" s="671"/>
      <c r="O252" s="671"/>
      <c r="P252" s="671"/>
      <c r="Q252" s="671"/>
      <c r="R252" s="671"/>
      <c r="S252" s="671"/>
      <c r="T252" s="671"/>
      <c r="U252" s="671"/>
      <c r="V252" s="671">
        <v>10</v>
      </c>
      <c r="W252" s="671"/>
      <c r="X252" s="671"/>
      <c r="Y252" s="672"/>
      <c r="Z252" s="672"/>
      <c r="AA252" s="672"/>
      <c r="AB252" s="672"/>
      <c r="AC252" s="672">
        <v>5</v>
      </c>
      <c r="AD252" s="672">
        <v>5</v>
      </c>
      <c r="AE252" s="551"/>
      <c r="AF252" s="551"/>
      <c r="AG252" s="551"/>
      <c r="AH252" s="553"/>
      <c r="AI252" s="552"/>
      <c r="AJ252" s="670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</row>
    <row r="253" spans="1:65" s="401" customFormat="1" ht="18" customHeight="1" x14ac:dyDescent="0.25">
      <c r="A253" s="662">
        <v>45540</v>
      </c>
      <c r="B253" s="549">
        <v>5838</v>
      </c>
      <c r="C253" s="19" t="s">
        <v>17074</v>
      </c>
      <c r="D253" s="353" t="str">
        <f>IFERROR(VLOOKUP($C253,'[2]Mã KH'!$A$3:$E$4001,3,0)," ")</f>
        <v>Tầng 2, TTTM Vincom Tuyên Quang, Số 260 đường Quang Trung, Phường Phan Thiết, Thành Phố Tuyên Quang, Tỉnh Tuyên Quang, Việt Nam</v>
      </c>
      <c r="E253" s="549">
        <v>4159333715</v>
      </c>
      <c r="F253" s="550"/>
      <c r="G253" s="686"/>
      <c r="H253" s="550"/>
      <c r="I253" s="550"/>
      <c r="J253" s="550"/>
      <c r="K253" s="550"/>
      <c r="L253" s="550">
        <v>5</v>
      </c>
      <c r="M253" s="550"/>
      <c r="N253" s="550"/>
      <c r="O253" s="550"/>
      <c r="P253" s="550"/>
      <c r="Q253" s="550"/>
      <c r="R253" s="550"/>
      <c r="S253" s="550"/>
      <c r="T253" s="550"/>
      <c r="U253" s="550"/>
      <c r="V253" s="550">
        <v>5</v>
      </c>
      <c r="W253" s="550"/>
      <c r="X253" s="550"/>
      <c r="Y253" s="551"/>
      <c r="Z253" s="551"/>
      <c r="AA253" s="551"/>
      <c r="AB253" s="551"/>
      <c r="AC253" s="551">
        <v>5</v>
      </c>
      <c r="AD253" s="551">
        <v>5</v>
      </c>
      <c r="AE253" s="551"/>
      <c r="AF253" s="551"/>
      <c r="AG253" s="551"/>
      <c r="AH253" s="553"/>
      <c r="AI253" s="552"/>
      <c r="AJ253" s="670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</row>
    <row r="254" spans="1:65" s="401" customFormat="1" ht="18" customHeight="1" x14ac:dyDescent="0.25">
      <c r="A254" s="662">
        <v>45540</v>
      </c>
      <c r="B254" s="636">
        <v>5882</v>
      </c>
      <c r="C254" s="19" t="s">
        <v>17070</v>
      </c>
      <c r="D254" s="353" t="str">
        <f>IFERROR(VLOOKUP($C254,'[2]Mã KH'!$A$3:$E$4001,3,0)," ")</f>
        <v>khu trung tâm thương mại Vincom Lê Thánh Tông, Số 5 đường Lê, Phường Máy Tơ, Quận Ngô Quyền, Thành phố Hải Phòng, Việt Nam</v>
      </c>
      <c r="E254" s="549">
        <v>4159479001</v>
      </c>
      <c r="F254" s="550"/>
      <c r="G254" s="686"/>
      <c r="H254" s="550"/>
      <c r="I254" s="550"/>
      <c r="J254" s="550"/>
      <c r="K254" s="550"/>
      <c r="L254" s="550"/>
      <c r="M254" s="550"/>
      <c r="N254" s="550"/>
      <c r="O254" s="550"/>
      <c r="P254" s="550"/>
      <c r="Q254" s="550"/>
      <c r="R254" s="550"/>
      <c r="S254" s="550"/>
      <c r="T254" s="550"/>
      <c r="U254" s="550">
        <v>15</v>
      </c>
      <c r="V254" s="550">
        <v>15</v>
      </c>
      <c r="W254" s="550"/>
      <c r="X254" s="550"/>
      <c r="Y254" s="551"/>
      <c r="Z254" s="551"/>
      <c r="AA254" s="551"/>
      <c r="AB254" s="551"/>
      <c r="AC254" s="551"/>
      <c r="AD254" s="551">
        <v>10</v>
      </c>
      <c r="AE254" s="551"/>
      <c r="AF254" s="551"/>
      <c r="AG254" s="551"/>
      <c r="AH254" s="553"/>
      <c r="AI254" s="552"/>
      <c r="AJ254" s="670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</row>
    <row r="255" spans="1:65" s="401" customFormat="1" ht="18" customHeight="1" x14ac:dyDescent="0.25">
      <c r="A255" s="662">
        <v>45540</v>
      </c>
      <c r="B255" s="636" t="s">
        <v>17530</v>
      </c>
      <c r="C255" s="19" t="s">
        <v>17070</v>
      </c>
      <c r="D255" s="353" t="str">
        <f>IFERROR(VLOOKUP($C255,'[2]Mã KH'!$A$3:$E$4001,3,0)," ")</f>
        <v>khu trung tâm thương mại Vincom Lê Thánh Tông, Số 5 đường Lê, Phường Máy Tơ, Quận Ngô Quyền, Thành phố Hải Phòng, Việt Nam</v>
      </c>
      <c r="E255" s="549">
        <v>4159366730</v>
      </c>
      <c r="F255" s="550"/>
      <c r="G255" s="686"/>
      <c r="H255" s="550"/>
      <c r="I255" s="550"/>
      <c r="J255" s="550"/>
      <c r="K255" s="550"/>
      <c r="L255" s="550"/>
      <c r="M255" s="550"/>
      <c r="N255" s="550"/>
      <c r="O255" s="550"/>
      <c r="P255" s="550"/>
      <c r="Q255" s="550"/>
      <c r="R255" s="550"/>
      <c r="S255" s="550"/>
      <c r="T255" s="550"/>
      <c r="U255" s="550">
        <v>5</v>
      </c>
      <c r="V255" s="550">
        <v>15</v>
      </c>
      <c r="W255" s="550"/>
      <c r="X255" s="550"/>
      <c r="Y255" s="551"/>
      <c r="Z255" s="551"/>
      <c r="AA255" s="551">
        <v>5</v>
      </c>
      <c r="AB255" s="551"/>
      <c r="AC255" s="551">
        <v>5</v>
      </c>
      <c r="AD255" s="551">
        <v>5</v>
      </c>
      <c r="AE255" s="551"/>
      <c r="AF255" s="551">
        <v>5</v>
      </c>
      <c r="AG255" s="551"/>
      <c r="AH255" s="553">
        <v>5</v>
      </c>
      <c r="AI255" s="552"/>
      <c r="AJ255" s="670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</row>
    <row r="256" spans="1:65" s="401" customFormat="1" ht="18" customHeight="1" x14ac:dyDescent="0.25">
      <c r="A256" s="662">
        <v>45540</v>
      </c>
      <c r="B256" s="636">
        <v>2919</v>
      </c>
      <c r="C256" s="19" t="s">
        <v>17070</v>
      </c>
      <c r="D256" s="353" t="str">
        <f>IFERROR(VLOOKUP($C256,'[2]Mã KH'!$A$3:$E$4001,3,0)," ")</f>
        <v>khu trung tâm thương mại Vincom Lê Thánh Tông, Số 5 đường Lê, Phường Máy Tơ, Quận Ngô Quyền, Thành phố Hải Phòng, Việt Nam</v>
      </c>
      <c r="E256" s="549">
        <v>4159432234</v>
      </c>
      <c r="F256" s="550"/>
      <c r="G256" s="686"/>
      <c r="H256" s="550"/>
      <c r="I256" s="550"/>
      <c r="J256" s="550"/>
      <c r="K256" s="550"/>
      <c r="L256" s="550"/>
      <c r="M256" s="550"/>
      <c r="N256" s="550"/>
      <c r="O256" s="550"/>
      <c r="P256" s="550"/>
      <c r="Q256" s="550"/>
      <c r="R256" s="550"/>
      <c r="S256" s="550"/>
      <c r="T256" s="550"/>
      <c r="U256" s="550"/>
      <c r="V256" s="550">
        <v>10</v>
      </c>
      <c r="W256" s="550"/>
      <c r="X256" s="550"/>
      <c r="Y256" s="551"/>
      <c r="Z256" s="551"/>
      <c r="AA256" s="551"/>
      <c r="AB256" s="551"/>
      <c r="AC256" s="551">
        <v>10</v>
      </c>
      <c r="AD256" s="551">
        <v>10</v>
      </c>
      <c r="AE256" s="551"/>
      <c r="AF256" s="551">
        <v>5</v>
      </c>
      <c r="AG256" s="551"/>
      <c r="AH256" s="553"/>
      <c r="AI256" s="552"/>
      <c r="AJ256" s="670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</row>
    <row r="257" spans="1:65" s="401" customFormat="1" ht="18" customHeight="1" x14ac:dyDescent="0.25">
      <c r="A257" s="662">
        <v>45540</v>
      </c>
      <c r="B257" s="637">
        <v>4969</v>
      </c>
      <c r="C257" s="19" t="s">
        <v>17070</v>
      </c>
      <c r="D257" s="353" t="str">
        <f>IFERROR(VLOOKUP($C257,'[2]Mã KH'!$A$3:$E$4001,3,0)," ")</f>
        <v>khu trung tâm thương mại Vincom Lê Thánh Tông, Số 5 đường Lê, Phường Máy Tơ, Quận Ngô Quyền, Thành phố Hải Phòng, Việt Nam</v>
      </c>
      <c r="E257" s="549">
        <v>4159510417</v>
      </c>
      <c r="F257" s="550"/>
      <c r="G257" s="686"/>
      <c r="H257" s="550"/>
      <c r="I257" s="550"/>
      <c r="J257" s="550"/>
      <c r="K257" s="550"/>
      <c r="L257" s="550"/>
      <c r="M257" s="550"/>
      <c r="N257" s="550"/>
      <c r="O257" s="550"/>
      <c r="P257" s="550"/>
      <c r="Q257" s="550"/>
      <c r="R257" s="550"/>
      <c r="S257" s="550"/>
      <c r="T257" s="550"/>
      <c r="U257" s="671">
        <v>20</v>
      </c>
      <c r="V257" s="671"/>
      <c r="W257" s="671"/>
      <c r="X257" s="671"/>
      <c r="Y257" s="672"/>
      <c r="Z257" s="672"/>
      <c r="AA257" s="672"/>
      <c r="AB257" s="672"/>
      <c r="AC257" s="672"/>
      <c r="AD257" s="672">
        <v>5</v>
      </c>
      <c r="AE257" s="672"/>
      <c r="AF257" s="672"/>
      <c r="AG257" s="672"/>
      <c r="AH257" s="694">
        <v>5</v>
      </c>
      <c r="AI257" s="552"/>
      <c r="AJ257" s="670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</row>
    <row r="258" spans="1:65" s="401" customFormat="1" ht="18" customHeight="1" x14ac:dyDescent="0.25">
      <c r="A258" s="662">
        <v>45540</v>
      </c>
      <c r="B258" s="549">
        <v>3268</v>
      </c>
      <c r="C258" s="19" t="s">
        <v>17070</v>
      </c>
      <c r="D258" s="353" t="str">
        <f>IFERROR(VLOOKUP($C258,'[2]Mã KH'!$A$3:$E$4001,3,0)," ")</f>
        <v>khu trung tâm thương mại Vincom Lê Thánh Tông, Số 5 đường Lê, Phường Máy Tơ, Quận Ngô Quyền, Thành phố Hải Phòng, Việt Nam</v>
      </c>
      <c r="E258" s="549">
        <v>4159435069</v>
      </c>
      <c r="F258" s="550"/>
      <c r="G258" s="686"/>
      <c r="H258" s="550"/>
      <c r="I258" s="550"/>
      <c r="J258" s="550"/>
      <c r="K258" s="550"/>
      <c r="L258" s="550"/>
      <c r="M258" s="550"/>
      <c r="N258" s="550"/>
      <c r="O258" s="550"/>
      <c r="P258" s="550"/>
      <c r="Q258" s="550"/>
      <c r="R258" s="550"/>
      <c r="S258" s="550"/>
      <c r="T258" s="550"/>
      <c r="U258" s="671">
        <v>10</v>
      </c>
      <c r="V258" s="671">
        <v>10</v>
      </c>
      <c r="W258" s="671"/>
      <c r="X258" s="671"/>
      <c r="Y258" s="672"/>
      <c r="Z258" s="672"/>
      <c r="AA258" s="672"/>
      <c r="AB258" s="672"/>
      <c r="AC258" s="672"/>
      <c r="AD258" s="672">
        <v>10</v>
      </c>
      <c r="AE258" s="672"/>
      <c r="AF258" s="672">
        <v>10</v>
      </c>
      <c r="AG258" s="672"/>
      <c r="AH258" s="694"/>
      <c r="AI258" s="552"/>
      <c r="AJ258" s="670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</row>
    <row r="259" spans="1:65" s="401" customFormat="1" ht="18" customHeight="1" x14ac:dyDescent="0.25">
      <c r="A259" s="662">
        <v>45540</v>
      </c>
      <c r="B259" s="637" t="s">
        <v>17531</v>
      </c>
      <c r="C259" s="19" t="s">
        <v>17070</v>
      </c>
      <c r="D259" s="353" t="str">
        <f>IFERROR(VLOOKUP($C259,'[2]Mã KH'!$A$3:$E$4001,3,0)," ")</f>
        <v>khu trung tâm thương mại Vincom Lê Thánh Tông, Số 5 đường Lê, Phường Máy Tơ, Quận Ngô Quyền, Thành phố Hải Phòng, Việt Nam</v>
      </c>
      <c r="E259" s="549">
        <v>4159254439</v>
      </c>
      <c r="F259" s="550"/>
      <c r="G259" s="686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>
        <v>10</v>
      </c>
      <c r="V259" s="550">
        <v>10</v>
      </c>
      <c r="W259" s="550"/>
      <c r="X259" s="550"/>
      <c r="Y259" s="551"/>
      <c r="Z259" s="551"/>
      <c r="AA259" s="551">
        <v>10</v>
      </c>
      <c r="AB259" s="551"/>
      <c r="AC259" s="551">
        <v>10</v>
      </c>
      <c r="AD259" s="551">
        <v>10</v>
      </c>
      <c r="AE259" s="551"/>
      <c r="AF259" s="551">
        <v>10</v>
      </c>
      <c r="AG259" s="551"/>
      <c r="AH259" s="553">
        <v>10</v>
      </c>
      <c r="AI259" s="552"/>
      <c r="AJ259" s="670" t="s">
        <v>17535</v>
      </c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</row>
    <row r="260" spans="1:65" s="401" customFormat="1" ht="18" customHeight="1" x14ac:dyDescent="0.25">
      <c r="A260" s="662">
        <v>45540</v>
      </c>
      <c r="B260" s="637">
        <v>4039</v>
      </c>
      <c r="C260" s="19" t="s">
        <v>17070</v>
      </c>
      <c r="D260" s="353" t="str">
        <f>IFERROR(VLOOKUP($C260,'[2]Mã KH'!$A$3:$E$4001,3,0)," ")</f>
        <v>khu trung tâm thương mại Vincom Lê Thánh Tông, Số 5 đường Lê, Phường Máy Tơ, Quận Ngô Quyền, Thành phố Hải Phòng, Việt Nam</v>
      </c>
      <c r="E260" s="549">
        <v>4159486431</v>
      </c>
      <c r="F260" s="550"/>
      <c r="G260" s="686"/>
      <c r="H260" s="550"/>
      <c r="I260" s="550"/>
      <c r="J260" s="550"/>
      <c r="K260" s="550"/>
      <c r="L260" s="550"/>
      <c r="M260" s="550"/>
      <c r="N260" s="550"/>
      <c r="O260" s="550"/>
      <c r="P260" s="550"/>
      <c r="Q260" s="550"/>
      <c r="R260" s="550"/>
      <c r="S260" s="550"/>
      <c r="T260" s="550"/>
      <c r="U260" s="550">
        <v>10</v>
      </c>
      <c r="V260" s="550">
        <v>5</v>
      </c>
      <c r="W260" s="550"/>
      <c r="X260" s="550"/>
      <c r="Y260" s="551"/>
      <c r="Z260" s="551"/>
      <c r="AA260" s="551"/>
      <c r="AB260" s="551"/>
      <c r="AC260" s="551">
        <v>5</v>
      </c>
      <c r="AD260" s="551">
        <v>10</v>
      </c>
      <c r="AE260" s="551"/>
      <c r="AF260" s="551">
        <v>5</v>
      </c>
      <c r="AG260" s="551"/>
      <c r="AH260" s="553"/>
      <c r="AI260" s="552"/>
      <c r="AJ260" s="670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</row>
    <row r="261" spans="1:65" s="401" customFormat="1" ht="18" customHeight="1" x14ac:dyDescent="0.25">
      <c r="A261" s="662">
        <v>45540</v>
      </c>
      <c r="B261" s="637">
        <v>4514</v>
      </c>
      <c r="C261" s="19" t="s">
        <v>17070</v>
      </c>
      <c r="D261" s="353" t="str">
        <f>IFERROR(VLOOKUP($C261,'[2]Mã KH'!$A$3:$E$4001,3,0)," ")</f>
        <v>khu trung tâm thương mại Vincom Lê Thánh Tông, Số 5 đường Lê, Phường Máy Tơ, Quận Ngô Quyền, Thành phố Hải Phòng, Việt Nam</v>
      </c>
      <c r="E261" s="549">
        <v>4159449238</v>
      </c>
      <c r="F261" s="550"/>
      <c r="G261" s="686"/>
      <c r="H261" s="550"/>
      <c r="I261" s="550"/>
      <c r="J261" s="550"/>
      <c r="K261" s="550"/>
      <c r="L261" s="550"/>
      <c r="M261" s="550"/>
      <c r="N261" s="550"/>
      <c r="O261" s="550"/>
      <c r="P261" s="550"/>
      <c r="Q261" s="550"/>
      <c r="R261" s="550"/>
      <c r="S261" s="550"/>
      <c r="T261" s="550"/>
      <c r="U261" s="671">
        <v>5</v>
      </c>
      <c r="V261" s="671">
        <v>15</v>
      </c>
      <c r="W261" s="671"/>
      <c r="X261" s="671"/>
      <c r="Y261" s="672"/>
      <c r="Z261" s="672"/>
      <c r="AA261" s="672"/>
      <c r="AB261" s="672"/>
      <c r="AC261" s="672"/>
      <c r="AD261" s="672">
        <v>10</v>
      </c>
      <c r="AE261" s="672"/>
      <c r="AF261" s="672">
        <v>10</v>
      </c>
      <c r="AG261" s="672"/>
      <c r="AH261" s="694">
        <v>3</v>
      </c>
      <c r="AI261" s="552"/>
      <c r="AJ261" s="670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</row>
    <row r="262" spans="1:65" s="401" customFormat="1" ht="18" customHeight="1" x14ac:dyDescent="0.25">
      <c r="A262" s="662">
        <v>45540</v>
      </c>
      <c r="B262" s="637">
        <v>4514</v>
      </c>
      <c r="C262" s="19" t="s">
        <v>17070</v>
      </c>
      <c r="D262" s="353" t="str">
        <f>IFERROR(VLOOKUP($C262,'[2]Mã KH'!$A$3:$E$4001,3,0)," ")</f>
        <v>khu trung tâm thương mại Vincom Lê Thánh Tông, Số 5 đường Lê, Phường Máy Tơ, Quận Ngô Quyền, Thành phố Hải Phòng, Việt Nam</v>
      </c>
      <c r="E262" s="362">
        <v>4159599621</v>
      </c>
      <c r="F262" s="550"/>
      <c r="G262" s="686"/>
      <c r="H262" s="550"/>
      <c r="I262" s="550"/>
      <c r="J262" s="550"/>
      <c r="K262" s="550"/>
      <c r="L262" s="550"/>
      <c r="M262" s="550"/>
      <c r="N262" s="550"/>
      <c r="O262" s="550"/>
      <c r="P262" s="550"/>
      <c r="Q262" s="550"/>
      <c r="R262" s="550"/>
      <c r="S262" s="550"/>
      <c r="T262" s="550"/>
      <c r="U262" s="671"/>
      <c r="V262" s="671"/>
      <c r="W262" s="671"/>
      <c r="X262" s="671"/>
      <c r="Y262" s="672"/>
      <c r="Z262" s="672"/>
      <c r="AA262" s="672"/>
      <c r="AB262" s="672"/>
      <c r="AC262" s="672">
        <v>10</v>
      </c>
      <c r="AD262" s="672"/>
      <c r="AE262" s="672"/>
      <c r="AF262" s="672"/>
      <c r="AG262" s="672"/>
      <c r="AH262" s="694"/>
      <c r="AI262" s="552"/>
      <c r="AJ262" s="694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</row>
    <row r="263" spans="1:65" s="401" customFormat="1" ht="18" customHeight="1" x14ac:dyDescent="0.25">
      <c r="A263" s="662">
        <v>45540</v>
      </c>
      <c r="B263" s="637">
        <v>1573</v>
      </c>
      <c r="C263" s="19" t="s">
        <v>17355</v>
      </c>
      <c r="D263" s="353" t="str">
        <f>IFERROR(VLOOKUP($C263,'[2]Mã KH'!$A$3:$E$4001,3,0)," ")</f>
        <v>Số 460, phố Lý Bôn, Phường Đề Thám, Thành phố Thái Bình, Tỉnh Thái Bình, Việt Nam</v>
      </c>
      <c r="E263" s="549">
        <v>4159447313</v>
      </c>
      <c r="F263" s="550"/>
      <c r="G263" s="686"/>
      <c r="H263" s="550"/>
      <c r="I263" s="550"/>
      <c r="J263" s="550"/>
      <c r="K263" s="550"/>
      <c r="L263" s="550"/>
      <c r="M263" s="550"/>
      <c r="N263" s="550"/>
      <c r="O263" s="550"/>
      <c r="P263" s="550"/>
      <c r="Q263" s="550"/>
      <c r="R263" s="550"/>
      <c r="S263" s="550"/>
      <c r="T263" s="550"/>
      <c r="U263" s="550">
        <v>10</v>
      </c>
      <c r="V263" s="550">
        <v>5</v>
      </c>
      <c r="W263" s="550"/>
      <c r="X263" s="550"/>
      <c r="Y263" s="551"/>
      <c r="Z263" s="551"/>
      <c r="AA263" s="551">
        <v>10</v>
      </c>
      <c r="AB263" s="551"/>
      <c r="AC263" s="551">
        <v>5</v>
      </c>
      <c r="AD263" s="551"/>
      <c r="AE263" s="551"/>
      <c r="AF263" s="551"/>
      <c r="AG263" s="551"/>
      <c r="AH263" s="553"/>
      <c r="AI263" s="552"/>
      <c r="AJ263" s="670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</row>
    <row r="264" spans="1:65" s="401" customFormat="1" ht="18" customHeight="1" x14ac:dyDescent="0.25">
      <c r="A264" s="662">
        <v>45540</v>
      </c>
      <c r="B264" s="637">
        <v>5671</v>
      </c>
      <c r="C264" s="19" t="s">
        <v>17355</v>
      </c>
      <c r="D264" s="353" t="str">
        <f>IFERROR(VLOOKUP($C264,'[2]Mã KH'!$A$3:$E$4001,3,0)," ")</f>
        <v>Số 460, phố Lý Bôn, Phường Đề Thám, Thành phố Thái Bình, Tỉnh Thái Bình, Việt Nam</v>
      </c>
      <c r="E264" s="549">
        <v>4159389198</v>
      </c>
      <c r="F264" s="550"/>
      <c r="G264" s="686"/>
      <c r="H264" s="550"/>
      <c r="I264" s="550"/>
      <c r="J264" s="550"/>
      <c r="K264" s="550"/>
      <c r="L264" s="550"/>
      <c r="M264" s="550"/>
      <c r="N264" s="550"/>
      <c r="O264" s="550"/>
      <c r="P264" s="550"/>
      <c r="Q264" s="550"/>
      <c r="R264" s="550"/>
      <c r="S264" s="550"/>
      <c r="T264" s="550"/>
      <c r="U264" s="696">
        <v>19</v>
      </c>
      <c r="V264" s="671">
        <v>20</v>
      </c>
      <c r="W264" s="671"/>
      <c r="X264" s="671"/>
      <c r="Y264" s="672"/>
      <c r="Z264" s="672"/>
      <c r="AA264" s="672">
        <v>10</v>
      </c>
      <c r="AB264" s="672"/>
      <c r="AC264" s="672">
        <v>10</v>
      </c>
      <c r="AD264" s="672"/>
      <c r="AE264" s="672"/>
      <c r="AF264" s="672">
        <v>10</v>
      </c>
      <c r="AG264" s="551"/>
      <c r="AH264" s="553"/>
      <c r="AI264" s="552"/>
      <c r="AJ264" s="670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</row>
    <row r="265" spans="1:65" s="401" customFormat="1" ht="18" customHeight="1" x14ac:dyDescent="0.25">
      <c r="A265" s="662">
        <v>45540</v>
      </c>
      <c r="B265" s="637">
        <v>3654</v>
      </c>
      <c r="C265" s="19" t="s">
        <v>17355</v>
      </c>
      <c r="D265" s="353" t="str">
        <f>IFERROR(VLOOKUP($C265,'[2]Mã KH'!$A$3:$E$4001,3,0)," ")</f>
        <v>Số 460, phố Lý Bôn, Phường Đề Thám, Thành phố Thái Bình, Tỉnh Thái Bình, Việt Nam</v>
      </c>
      <c r="E265" s="549">
        <v>4159465434</v>
      </c>
      <c r="F265" s="550"/>
      <c r="G265" s="686"/>
      <c r="H265" s="550"/>
      <c r="I265" s="550"/>
      <c r="J265" s="550"/>
      <c r="K265" s="550"/>
      <c r="L265" s="550"/>
      <c r="M265" s="550"/>
      <c r="N265" s="550"/>
      <c r="O265" s="550"/>
      <c r="P265" s="550"/>
      <c r="Q265" s="550"/>
      <c r="R265" s="550"/>
      <c r="S265" s="550"/>
      <c r="T265" s="550"/>
      <c r="U265" s="550">
        <v>10</v>
      </c>
      <c r="V265" s="550">
        <v>5</v>
      </c>
      <c r="W265" s="550"/>
      <c r="X265" s="550"/>
      <c r="Y265" s="551"/>
      <c r="Z265" s="551"/>
      <c r="AA265" s="551"/>
      <c r="AB265" s="551"/>
      <c r="AC265" s="551">
        <v>5</v>
      </c>
      <c r="AD265" s="551">
        <v>10</v>
      </c>
      <c r="AE265" s="551"/>
      <c r="AF265" s="551">
        <v>10</v>
      </c>
      <c r="AG265" s="551"/>
      <c r="AH265" s="553"/>
      <c r="AI265" s="552"/>
      <c r="AJ265" s="670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</row>
    <row r="266" spans="1:65" s="401" customFormat="1" ht="18" customHeight="1" x14ac:dyDescent="0.25">
      <c r="A266" s="662">
        <v>45540</v>
      </c>
      <c r="B266" s="636">
        <v>6837</v>
      </c>
      <c r="C266" s="19" t="s">
        <v>17086</v>
      </c>
      <c r="D266" s="353" t="str">
        <f>IFERROR(VLOOKUP($C266,'[2]Mã KH'!$A$3:$E$4001,3,0)," ")</f>
        <v>Căn RA1, Tầng 01, Tòa A1 Khu căn hộ Rừng Cọ, KĐT TM và DL Vă, Xã Xuân Quan, Huyện Văn Giang, Tỉnh Hưng Yên, Việt Nam</v>
      </c>
      <c r="E266" s="362">
        <v>4159575874</v>
      </c>
      <c r="F266" s="550"/>
      <c r="G266" s="686"/>
      <c r="H266" s="550"/>
      <c r="I266" s="550"/>
      <c r="J266" s="550"/>
      <c r="K266" s="550"/>
      <c r="L266" s="550"/>
      <c r="M266" s="550"/>
      <c r="N266" s="550"/>
      <c r="O266" s="550"/>
      <c r="P266" s="550"/>
      <c r="Q266" s="550"/>
      <c r="R266" s="550"/>
      <c r="S266" s="550"/>
      <c r="T266" s="550"/>
      <c r="U266" s="671">
        <v>20</v>
      </c>
      <c r="V266" s="671">
        <v>15</v>
      </c>
      <c r="W266" s="671"/>
      <c r="X266" s="671"/>
      <c r="Y266" s="551"/>
      <c r="Z266" s="551"/>
      <c r="AA266" s="551"/>
      <c r="AB266" s="551"/>
      <c r="AC266" s="551"/>
      <c r="AD266" s="551"/>
      <c r="AE266" s="551"/>
      <c r="AF266" s="551"/>
      <c r="AG266" s="551"/>
      <c r="AH266" s="553"/>
      <c r="AI266" s="552"/>
      <c r="AJ266" s="670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</row>
    <row r="267" spans="1:65" s="401" customFormat="1" ht="18" customHeight="1" x14ac:dyDescent="0.25">
      <c r="A267" s="662">
        <v>45540</v>
      </c>
      <c r="B267" s="648">
        <v>2984</v>
      </c>
      <c r="C267" s="19" t="s">
        <v>17086</v>
      </c>
      <c r="D267" s="353" t="str">
        <f>IFERROR(VLOOKUP($C267,'[2]Mã KH'!$A$3:$E$4001,3,0)," ")</f>
        <v>Căn RA1, Tầng 01, Tòa A1 Khu căn hộ Rừng Cọ, KĐT TM và DL Vă, Xã Xuân Quan, Huyện Văn Giang, Tỉnh Hưng Yên, Việt Nam</v>
      </c>
      <c r="E267" s="362">
        <v>4159608744</v>
      </c>
      <c r="F267" s="550"/>
      <c r="G267" s="686"/>
      <c r="H267" s="550"/>
      <c r="I267" s="550"/>
      <c r="J267" s="550"/>
      <c r="K267" s="550"/>
      <c r="L267" s="550"/>
      <c r="M267" s="550"/>
      <c r="N267" s="550"/>
      <c r="O267" s="550"/>
      <c r="P267" s="550"/>
      <c r="Q267" s="550"/>
      <c r="R267" s="550"/>
      <c r="S267" s="550"/>
      <c r="T267" s="550"/>
      <c r="U267" s="671">
        <v>15</v>
      </c>
      <c r="V267" s="671">
        <v>15</v>
      </c>
      <c r="W267" s="671"/>
      <c r="X267" s="671"/>
      <c r="Y267" s="672"/>
      <c r="Z267" s="672"/>
      <c r="AA267" s="672">
        <v>5</v>
      </c>
      <c r="AB267" s="672"/>
      <c r="AC267" s="672"/>
      <c r="AD267" s="672">
        <v>5</v>
      </c>
      <c r="AE267" s="672"/>
      <c r="AF267" s="672">
        <v>3</v>
      </c>
      <c r="AG267" s="672"/>
      <c r="AH267" s="694">
        <v>2</v>
      </c>
      <c r="AI267" s="673"/>
      <c r="AJ267" s="694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</row>
    <row r="268" spans="1:65" s="401" customFormat="1" ht="18" customHeight="1" x14ac:dyDescent="0.25">
      <c r="A268" s="662">
        <v>45540</v>
      </c>
      <c r="B268" s="637">
        <v>4914</v>
      </c>
      <c r="C268" s="19" t="s">
        <v>17086</v>
      </c>
      <c r="D268" s="353" t="str">
        <f>IFERROR(VLOOKUP($C268,'[2]Mã KH'!$A$3:$E$4001,3,0)," ")</f>
        <v>Căn RA1, Tầng 01, Tòa A1 Khu căn hộ Rừng Cọ, KĐT TM và DL Vă, Xã Xuân Quan, Huyện Văn Giang, Tỉnh Hưng Yên, Việt Nam</v>
      </c>
      <c r="E268" s="362" t="s">
        <v>17019</v>
      </c>
      <c r="F268" s="550"/>
      <c r="G268" s="686"/>
      <c r="H268" s="550"/>
      <c r="I268" s="550"/>
      <c r="J268" s="550"/>
      <c r="K268" s="550"/>
      <c r="L268" s="550"/>
      <c r="M268" s="550"/>
      <c r="N268" s="550"/>
      <c r="O268" s="550"/>
      <c r="P268" s="550"/>
      <c r="Q268" s="550"/>
      <c r="R268" s="550"/>
      <c r="S268" s="550"/>
      <c r="T268" s="550"/>
      <c r="U268" s="550"/>
      <c r="V268" s="550"/>
      <c r="W268" s="550"/>
      <c r="X268" s="550"/>
      <c r="Y268" s="551"/>
      <c r="Z268" s="551"/>
      <c r="AA268" s="551"/>
      <c r="AB268" s="551"/>
      <c r="AC268" s="551">
        <v>5</v>
      </c>
      <c r="AD268" s="551"/>
      <c r="AE268" s="551"/>
      <c r="AF268" s="551"/>
      <c r="AG268" s="551"/>
      <c r="AH268" s="553"/>
      <c r="AI268" s="552"/>
      <c r="AJ268" s="694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</row>
    <row r="269" spans="1:65" s="401" customFormat="1" ht="18" customHeight="1" x14ac:dyDescent="0.25">
      <c r="A269" s="662">
        <v>45540</v>
      </c>
      <c r="B269" s="637">
        <v>6401</v>
      </c>
      <c r="C269" s="19" t="s">
        <v>17086</v>
      </c>
      <c r="D269" s="353" t="str">
        <f>IFERROR(VLOOKUP($C269,'[2]Mã KH'!$A$3:$E$4001,3,0)," ")</f>
        <v>Căn RA1, Tầng 01, Tòa A1 Khu căn hộ Rừng Cọ, KĐT TM và DL Vă, Xã Xuân Quan, Huyện Văn Giang, Tỉnh Hưng Yên, Việt Nam</v>
      </c>
      <c r="E269" s="362" t="s">
        <v>17019</v>
      </c>
      <c r="F269" s="550"/>
      <c r="G269" s="686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>
        <v>20</v>
      </c>
      <c r="V269" s="550">
        <v>20</v>
      </c>
      <c r="W269" s="550"/>
      <c r="X269" s="550"/>
      <c r="Y269" s="551"/>
      <c r="Z269" s="551"/>
      <c r="AA269" s="551"/>
      <c r="AB269" s="551"/>
      <c r="AC269" s="551"/>
      <c r="AD269" s="551"/>
      <c r="AE269" s="551"/>
      <c r="AF269" s="551">
        <v>10</v>
      </c>
      <c r="AG269" s="551"/>
      <c r="AH269" s="553"/>
      <c r="AI269" s="552"/>
      <c r="AJ269" s="691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</row>
    <row r="270" spans="1:65" s="401" customFormat="1" ht="18" customHeight="1" x14ac:dyDescent="0.25">
      <c r="A270" s="662">
        <v>45540</v>
      </c>
      <c r="B270" s="637" t="s">
        <v>17532</v>
      </c>
      <c r="C270" s="19" t="s">
        <v>17079</v>
      </c>
      <c r="D270" s="353" t="str">
        <f>IFERROR(VLOOKUP($C270,'[2]Mã KH'!$A$3:$E$4001,3,0)," ")</f>
        <v>Tầng 2, khu TTTM Vincom Plaza Hạ Long, Khu vực Cột đồng hồ, Phường Bạch Đằng, Thành phố Hạ Long, Tỉnh Quảng Ninh, Việt Nam</v>
      </c>
      <c r="E270" s="362">
        <v>4159366845</v>
      </c>
      <c r="F270" s="550"/>
      <c r="G270" s="686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>
        <v>10</v>
      </c>
      <c r="W270" s="550"/>
      <c r="X270" s="550"/>
      <c r="Y270" s="551"/>
      <c r="Z270" s="551"/>
      <c r="AA270" s="551"/>
      <c r="AB270" s="551"/>
      <c r="AC270" s="551">
        <v>10</v>
      </c>
      <c r="AD270" s="551"/>
      <c r="AE270" s="551"/>
      <c r="AF270" s="551"/>
      <c r="AG270" s="551"/>
      <c r="AH270" s="553"/>
      <c r="AI270" s="552"/>
      <c r="AJ270" s="670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</row>
    <row r="271" spans="1:65" s="401" customFormat="1" ht="18" customHeight="1" x14ac:dyDescent="0.25">
      <c r="A271" s="662">
        <v>45540</v>
      </c>
      <c r="B271" s="549">
        <v>6812</v>
      </c>
      <c r="C271" s="19" t="s">
        <v>17079</v>
      </c>
      <c r="D271" s="353" t="str">
        <f>IFERROR(VLOOKUP($C271,'[2]Mã KH'!$A$3:$E$4001,3,0)," ")</f>
        <v>Tầng 2, khu TTTM Vincom Plaza Hạ Long, Khu vực Cột đồng hồ, Phường Bạch Đằng, Thành phố Hạ Long, Tỉnh Quảng Ninh, Việt Nam</v>
      </c>
      <c r="E271" s="362">
        <v>4159366936</v>
      </c>
      <c r="F271" s="550"/>
      <c r="G271" s="686"/>
      <c r="H271" s="550"/>
      <c r="I271" s="550"/>
      <c r="J271" s="550"/>
      <c r="K271" s="550"/>
      <c r="L271" s="550"/>
      <c r="M271" s="550"/>
      <c r="N271" s="550"/>
      <c r="O271" s="550"/>
      <c r="P271" s="550"/>
      <c r="Q271" s="550"/>
      <c r="R271" s="550"/>
      <c r="S271" s="550"/>
      <c r="T271" s="550"/>
      <c r="U271" s="550"/>
      <c r="V271" s="550">
        <v>8</v>
      </c>
      <c r="W271" s="550"/>
      <c r="X271" s="550"/>
      <c r="Y271" s="551"/>
      <c r="Z271" s="551"/>
      <c r="AA271" s="551"/>
      <c r="AB271" s="551"/>
      <c r="AC271" s="551">
        <v>6</v>
      </c>
      <c r="AD271" s="551">
        <v>5</v>
      </c>
      <c r="AE271" s="551"/>
      <c r="AF271" s="551"/>
      <c r="AG271" s="551"/>
      <c r="AH271" s="553"/>
      <c r="AI271" s="552"/>
      <c r="AJ271" s="670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</row>
    <row r="272" spans="1:65" s="401" customFormat="1" ht="18" customHeight="1" x14ac:dyDescent="0.25">
      <c r="A272" s="662">
        <v>45540</v>
      </c>
      <c r="B272" s="549">
        <v>4537</v>
      </c>
      <c r="C272" s="19" t="s">
        <v>17079</v>
      </c>
      <c r="D272" s="353" t="str">
        <f>IFERROR(VLOOKUP($C272,'[2]Mã KH'!$A$3:$E$4001,3,0)," ")</f>
        <v>Tầng 2, khu TTTM Vincom Plaza Hạ Long, Khu vực Cột đồng hồ, Phường Bạch Đằng, Thành phố Hạ Long, Tỉnh Quảng Ninh, Việt Nam</v>
      </c>
      <c r="E272" s="362">
        <v>4159366922</v>
      </c>
      <c r="F272" s="550"/>
      <c r="G272" s="686"/>
      <c r="H272" s="550"/>
      <c r="I272" s="550"/>
      <c r="J272" s="550"/>
      <c r="K272" s="550"/>
      <c r="L272" s="550"/>
      <c r="M272" s="550"/>
      <c r="N272" s="550"/>
      <c r="O272" s="550"/>
      <c r="P272" s="550"/>
      <c r="Q272" s="550"/>
      <c r="R272" s="550"/>
      <c r="S272" s="550"/>
      <c r="T272" s="550"/>
      <c r="U272" s="550"/>
      <c r="V272" s="671">
        <v>10</v>
      </c>
      <c r="W272" s="671"/>
      <c r="X272" s="671"/>
      <c r="Y272" s="672"/>
      <c r="Z272" s="672"/>
      <c r="AA272" s="672"/>
      <c r="AB272" s="672"/>
      <c r="AC272" s="672">
        <v>5</v>
      </c>
      <c r="AD272" s="672"/>
      <c r="AE272" s="672"/>
      <c r="AF272" s="672">
        <v>3</v>
      </c>
      <c r="AG272" s="551"/>
      <c r="AH272" s="553"/>
      <c r="AI272" s="552"/>
      <c r="AJ272" s="670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</row>
    <row r="273" spans="1:65" s="401" customFormat="1" ht="18" customHeight="1" x14ac:dyDescent="0.25">
      <c r="A273" s="662">
        <v>45540</v>
      </c>
      <c r="B273" s="549">
        <v>4600</v>
      </c>
      <c r="C273" s="19" t="s">
        <v>17079</v>
      </c>
      <c r="D273" s="353" t="str">
        <f>IFERROR(VLOOKUP($C273,'[2]Mã KH'!$A$3:$E$4001,3,0)," ")</f>
        <v>Tầng 2, khu TTTM Vincom Plaza Hạ Long, Khu vực Cột đồng hồ, Phường Bạch Đằng, Thành phố Hạ Long, Tỉnh Quảng Ninh, Việt Nam</v>
      </c>
      <c r="E273" s="362">
        <v>4159366550</v>
      </c>
      <c r="F273" s="550"/>
      <c r="G273" s="686"/>
      <c r="H273" s="550"/>
      <c r="I273" s="550"/>
      <c r="J273" s="550"/>
      <c r="K273" s="550"/>
      <c r="L273" s="550"/>
      <c r="M273" s="550"/>
      <c r="N273" s="550"/>
      <c r="O273" s="550"/>
      <c r="P273" s="550"/>
      <c r="Q273" s="550"/>
      <c r="R273" s="550"/>
      <c r="S273" s="550"/>
      <c r="T273" s="550"/>
      <c r="U273" s="550"/>
      <c r="V273" s="671">
        <v>10</v>
      </c>
      <c r="W273" s="671"/>
      <c r="X273" s="671"/>
      <c r="Y273" s="672"/>
      <c r="Z273" s="672"/>
      <c r="AA273" s="672"/>
      <c r="AB273" s="672"/>
      <c r="AC273" s="672"/>
      <c r="AD273" s="672">
        <v>10</v>
      </c>
      <c r="AE273" s="672"/>
      <c r="AF273" s="672">
        <v>10</v>
      </c>
      <c r="AG273" s="551"/>
      <c r="AH273" s="553"/>
      <c r="AI273" s="552"/>
      <c r="AJ273" s="670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</row>
    <row r="274" spans="1:65" s="401" customFormat="1" ht="18" customHeight="1" x14ac:dyDescent="0.25">
      <c r="A274" s="662">
        <v>45540</v>
      </c>
      <c r="B274" s="636">
        <v>4987</v>
      </c>
      <c r="C274" s="19" t="s">
        <v>17079</v>
      </c>
      <c r="D274" s="353" t="str">
        <f>IFERROR(VLOOKUP($C274,'[2]Mã KH'!$A$3:$E$4001,3,0)," ")</f>
        <v>Tầng 2, khu TTTM Vincom Plaza Hạ Long, Khu vực Cột đồng hồ, Phường Bạch Đằng, Thành phố Hạ Long, Tỉnh Quảng Ninh, Việt Nam</v>
      </c>
      <c r="E274" s="549">
        <v>4159431712</v>
      </c>
      <c r="F274" s="550"/>
      <c r="G274" s="686"/>
      <c r="H274" s="550"/>
      <c r="I274" s="550"/>
      <c r="J274" s="550"/>
      <c r="K274" s="550"/>
      <c r="L274" s="550"/>
      <c r="M274" s="550"/>
      <c r="N274" s="550"/>
      <c r="O274" s="550"/>
      <c r="P274" s="550"/>
      <c r="Q274" s="550"/>
      <c r="R274" s="550"/>
      <c r="S274" s="550"/>
      <c r="T274" s="550"/>
      <c r="U274" s="550">
        <v>5</v>
      </c>
      <c r="V274" s="550">
        <v>10</v>
      </c>
      <c r="W274" s="550"/>
      <c r="X274" s="550"/>
      <c r="Y274" s="551"/>
      <c r="Z274" s="551"/>
      <c r="AA274" s="551"/>
      <c r="AB274" s="551"/>
      <c r="AC274" s="551">
        <v>6</v>
      </c>
      <c r="AD274" s="551">
        <v>6</v>
      </c>
      <c r="AE274" s="551"/>
      <c r="AF274" s="551">
        <v>3</v>
      </c>
      <c r="AG274" s="551"/>
      <c r="AH274" s="553">
        <v>3</v>
      </c>
      <c r="AI274" s="552"/>
      <c r="AJ274" s="670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</row>
    <row r="275" spans="1:65" s="401" customFormat="1" ht="18" customHeight="1" x14ac:dyDescent="0.25">
      <c r="A275" s="662">
        <v>45540</v>
      </c>
      <c r="B275" s="636">
        <v>6167</v>
      </c>
      <c r="C275" s="19" t="s">
        <v>17097</v>
      </c>
      <c r="D275" s="353" t="str">
        <f>IFERROR(VLOOKUP($C275,'[2]Mã KH'!$A$3:$E$4001,3,0)," ")</f>
        <v>Tầng 1, Vincom+ Tĩnh Gia, Thôn Nam Yến, Xã Hải Yến, Thị xã Nghi Sơn, Tỉnh Thanh Hoá, Việt Nam</v>
      </c>
      <c r="E275" s="549">
        <v>4159279031</v>
      </c>
      <c r="F275" s="550"/>
      <c r="G275" s="686"/>
      <c r="H275" s="550"/>
      <c r="I275" s="550"/>
      <c r="J275" s="550"/>
      <c r="K275" s="550"/>
      <c r="L275" s="550"/>
      <c r="M275" s="550"/>
      <c r="N275" s="550"/>
      <c r="O275" s="550"/>
      <c r="P275" s="550"/>
      <c r="Q275" s="550"/>
      <c r="R275" s="550"/>
      <c r="S275" s="550"/>
      <c r="T275" s="550"/>
      <c r="U275" s="550"/>
      <c r="V275" s="671">
        <v>11</v>
      </c>
      <c r="W275" s="671"/>
      <c r="X275" s="671"/>
      <c r="Y275" s="672"/>
      <c r="Z275" s="672"/>
      <c r="AA275" s="672"/>
      <c r="AB275" s="672"/>
      <c r="AC275" s="672">
        <v>6</v>
      </c>
      <c r="AD275" s="672">
        <v>5</v>
      </c>
      <c r="AE275" s="672"/>
      <c r="AF275" s="672">
        <v>3</v>
      </c>
      <c r="AG275" s="672"/>
      <c r="AH275" s="694">
        <v>2</v>
      </c>
      <c r="AI275" s="673"/>
      <c r="AJ275" s="670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</row>
    <row r="276" spans="1:65" s="401" customFormat="1" ht="18" customHeight="1" x14ac:dyDescent="0.25">
      <c r="A276" s="662">
        <v>45540</v>
      </c>
      <c r="B276" s="636">
        <v>6167</v>
      </c>
      <c r="C276" s="19" t="s">
        <v>17097</v>
      </c>
      <c r="D276" s="353" t="str">
        <f>IFERROR(VLOOKUP($C276,'[2]Mã KH'!$A$3:$E$4001,3,0)," ")</f>
        <v>Tầng 1, Vincom+ Tĩnh Gia, Thôn Nam Yến, Xã Hải Yến, Thị xã Nghi Sơn, Tỉnh Thanh Hoá, Việt Nam</v>
      </c>
      <c r="E276" s="362" t="s">
        <v>17019</v>
      </c>
      <c r="F276" s="550"/>
      <c r="G276" s="686"/>
      <c r="H276" s="550"/>
      <c r="I276" s="550"/>
      <c r="J276" s="550"/>
      <c r="K276" s="550"/>
      <c r="L276" s="550"/>
      <c r="M276" s="550"/>
      <c r="N276" s="550"/>
      <c r="O276" s="550"/>
      <c r="P276" s="550"/>
      <c r="Q276" s="550"/>
      <c r="R276" s="550"/>
      <c r="S276" s="550"/>
      <c r="T276" s="550"/>
      <c r="U276" s="550"/>
      <c r="V276" s="671"/>
      <c r="W276" s="671"/>
      <c r="X276" s="671"/>
      <c r="Y276" s="672"/>
      <c r="Z276" s="672"/>
      <c r="AA276" s="672"/>
      <c r="AB276" s="672"/>
      <c r="AC276" s="672"/>
      <c r="AD276" s="672"/>
      <c r="AE276" s="672"/>
      <c r="AF276" s="551">
        <v>6</v>
      </c>
      <c r="AG276" s="551"/>
      <c r="AH276" s="553">
        <v>4</v>
      </c>
      <c r="AI276" s="552"/>
      <c r="AJ276" s="694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</row>
    <row r="277" spans="1:65" s="401" customFormat="1" ht="18" customHeight="1" x14ac:dyDescent="0.25">
      <c r="A277" s="662">
        <v>45540</v>
      </c>
      <c r="B277" s="636">
        <v>4829</v>
      </c>
      <c r="C277" s="19" t="s">
        <v>17097</v>
      </c>
      <c r="D277" s="353" t="str">
        <f>IFERROR(VLOOKUP($C277,'[2]Mã KH'!$A$3:$E$4001,3,0)," ")</f>
        <v>Tầng 1, Vincom+ Tĩnh Gia, Thôn Nam Yến, Xã Hải Yến, Thị xã Nghi Sơn, Tỉnh Thanh Hoá, Việt Nam</v>
      </c>
      <c r="E277" s="549">
        <v>4159512465</v>
      </c>
      <c r="F277" s="550"/>
      <c r="G277" s="686"/>
      <c r="H277" s="550"/>
      <c r="I277" s="550"/>
      <c r="J277" s="550"/>
      <c r="K277" s="550"/>
      <c r="L277" s="550"/>
      <c r="M277" s="550"/>
      <c r="N277" s="550"/>
      <c r="O277" s="550"/>
      <c r="P277" s="550"/>
      <c r="Q277" s="550"/>
      <c r="R277" s="550"/>
      <c r="S277" s="550"/>
      <c r="T277" s="550"/>
      <c r="U277" s="550">
        <v>20</v>
      </c>
      <c r="V277" s="550"/>
      <c r="W277" s="550"/>
      <c r="X277" s="550"/>
      <c r="Y277" s="551"/>
      <c r="Z277" s="551"/>
      <c r="AA277" s="551"/>
      <c r="AB277" s="551"/>
      <c r="AC277" s="551"/>
      <c r="AD277" s="551">
        <v>5</v>
      </c>
      <c r="AE277" s="551"/>
      <c r="AF277" s="551"/>
      <c r="AG277" s="551"/>
      <c r="AH277" s="553"/>
      <c r="AI277" s="552"/>
      <c r="AJ277" s="670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</row>
    <row r="278" spans="1:65" s="401" customFormat="1" ht="18" customHeight="1" x14ac:dyDescent="0.25">
      <c r="A278" s="662">
        <v>45540</v>
      </c>
      <c r="B278" s="636">
        <v>3589</v>
      </c>
      <c r="C278" s="19" t="s">
        <v>17097</v>
      </c>
      <c r="D278" s="353" t="str">
        <f>IFERROR(VLOOKUP($C278,'[2]Mã KH'!$A$3:$E$4001,3,0)," ")</f>
        <v>Tầng 1, Vincom+ Tĩnh Gia, Thôn Nam Yến, Xã Hải Yến, Thị xã Nghi Sơn, Tỉnh Thanh Hoá, Việt Nam</v>
      </c>
      <c r="E278" s="549">
        <v>4159502826</v>
      </c>
      <c r="F278" s="550"/>
      <c r="G278" s="686"/>
      <c r="H278" s="550"/>
      <c r="I278" s="550"/>
      <c r="J278" s="550"/>
      <c r="K278" s="550"/>
      <c r="L278" s="550"/>
      <c r="M278" s="550"/>
      <c r="N278" s="550"/>
      <c r="O278" s="550"/>
      <c r="P278" s="550"/>
      <c r="Q278" s="550"/>
      <c r="R278" s="550"/>
      <c r="S278" s="550"/>
      <c r="T278" s="550"/>
      <c r="U278" s="671">
        <v>20</v>
      </c>
      <c r="V278" s="671"/>
      <c r="W278" s="671"/>
      <c r="X278" s="671"/>
      <c r="Y278" s="672"/>
      <c r="Z278" s="672"/>
      <c r="AA278" s="672"/>
      <c r="AB278" s="672"/>
      <c r="AC278" s="672"/>
      <c r="AD278" s="672">
        <v>10</v>
      </c>
      <c r="AE278" s="672"/>
      <c r="AF278" s="672"/>
      <c r="AG278" s="672"/>
      <c r="AH278" s="694">
        <v>3</v>
      </c>
      <c r="AI278" s="552"/>
      <c r="AJ278" s="670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</row>
    <row r="279" spans="1:65" s="401" customFormat="1" ht="18" customHeight="1" x14ac:dyDescent="0.25">
      <c r="A279" s="662">
        <v>45540</v>
      </c>
      <c r="B279" s="636">
        <v>6695</v>
      </c>
      <c r="C279" s="19" t="s">
        <v>17097</v>
      </c>
      <c r="D279" s="353" t="str">
        <f>IFERROR(VLOOKUP($C279,'[2]Mã KH'!$A$3:$E$4001,3,0)," ")</f>
        <v>Tầng 1, Vincom+ Tĩnh Gia, Thôn Nam Yến, Xã Hải Yến, Thị xã Nghi Sơn, Tỉnh Thanh Hoá, Việt Nam</v>
      </c>
      <c r="E279" s="549">
        <v>4159423593</v>
      </c>
      <c r="F279" s="550"/>
      <c r="G279" s="686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671">
        <v>7</v>
      </c>
      <c r="V279" s="671">
        <v>19</v>
      </c>
      <c r="W279" s="671"/>
      <c r="X279" s="671"/>
      <c r="Y279" s="672"/>
      <c r="Z279" s="672"/>
      <c r="AA279" s="672"/>
      <c r="AB279" s="672"/>
      <c r="AC279" s="672">
        <v>6</v>
      </c>
      <c r="AD279" s="672">
        <v>5</v>
      </c>
      <c r="AE279" s="672"/>
      <c r="AF279" s="672">
        <v>8</v>
      </c>
      <c r="AG279" s="672"/>
      <c r="AH279" s="694">
        <v>1</v>
      </c>
      <c r="AI279" s="552"/>
      <c r="AJ279" s="670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</row>
    <row r="280" spans="1:65" s="401" customFormat="1" ht="18" customHeight="1" x14ac:dyDescent="0.25">
      <c r="A280" s="662">
        <v>45540</v>
      </c>
      <c r="B280" s="636">
        <v>4233</v>
      </c>
      <c r="C280" s="19" t="s">
        <v>17097</v>
      </c>
      <c r="D280" s="353" t="str">
        <f>IFERROR(VLOOKUP($C280,'[2]Mã KH'!$A$3:$E$4001,3,0)," ")</f>
        <v>Tầng 1, Vincom+ Tĩnh Gia, Thôn Nam Yến, Xã Hải Yến, Thị xã Nghi Sơn, Tỉnh Thanh Hoá, Việt Nam</v>
      </c>
      <c r="E280" s="549">
        <v>4159423211</v>
      </c>
      <c r="F280" s="550"/>
      <c r="G280" s="686"/>
      <c r="H280" s="550"/>
      <c r="I280" s="550"/>
      <c r="J280" s="550"/>
      <c r="K280" s="550"/>
      <c r="L280" s="550"/>
      <c r="M280" s="550"/>
      <c r="N280" s="550"/>
      <c r="O280" s="550"/>
      <c r="P280" s="550"/>
      <c r="Q280" s="550"/>
      <c r="R280" s="550"/>
      <c r="S280" s="550"/>
      <c r="T280" s="550"/>
      <c r="U280" s="671">
        <v>3</v>
      </c>
      <c r="V280" s="671">
        <v>6</v>
      </c>
      <c r="W280" s="671"/>
      <c r="X280" s="671"/>
      <c r="Y280" s="672"/>
      <c r="Z280" s="672"/>
      <c r="AA280" s="672">
        <v>6</v>
      </c>
      <c r="AB280" s="672"/>
      <c r="AC280" s="672">
        <v>6</v>
      </c>
      <c r="AD280" s="672">
        <v>2</v>
      </c>
      <c r="AE280" s="672"/>
      <c r="AF280" s="672">
        <v>4</v>
      </c>
      <c r="AG280" s="551"/>
      <c r="AH280" s="553"/>
      <c r="AI280" s="552"/>
      <c r="AJ280" s="670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</row>
    <row r="281" spans="1:65" s="401" customFormat="1" ht="18" customHeight="1" x14ac:dyDescent="0.25">
      <c r="A281" s="662">
        <v>45540</v>
      </c>
      <c r="B281" s="636">
        <v>4233</v>
      </c>
      <c r="C281" s="19" t="s">
        <v>17097</v>
      </c>
      <c r="D281" s="353" t="str">
        <f>IFERROR(VLOOKUP($C281,'[2]Mã KH'!$A$3:$E$4001,3,0)," ")</f>
        <v>Tầng 1, Vincom+ Tĩnh Gia, Thôn Nam Yến, Xã Hải Yến, Thị xã Nghi Sơn, Tỉnh Thanh Hoá, Việt Nam</v>
      </c>
      <c r="E281" s="362" t="s">
        <v>17019</v>
      </c>
      <c r="F281" s="550"/>
      <c r="G281" s="686"/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  <c r="T281" s="550"/>
      <c r="U281" s="550"/>
      <c r="V281" s="550">
        <v>5</v>
      </c>
      <c r="W281" s="550"/>
      <c r="X281" s="550"/>
      <c r="Y281" s="551"/>
      <c r="Z281" s="551"/>
      <c r="AA281" s="551"/>
      <c r="AB281" s="551"/>
      <c r="AC281" s="551"/>
      <c r="AD281" s="551"/>
      <c r="AE281" s="551"/>
      <c r="AF281" s="551"/>
      <c r="AG281" s="551"/>
      <c r="AH281" s="553"/>
      <c r="AI281" s="552"/>
      <c r="AJ281" s="694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</row>
    <row r="282" spans="1:65" s="401" customFormat="1" ht="18" customHeight="1" x14ac:dyDescent="0.25">
      <c r="A282" s="662">
        <v>45540</v>
      </c>
      <c r="B282" s="636">
        <v>5568</v>
      </c>
      <c r="C282" s="19" t="s">
        <v>17097</v>
      </c>
      <c r="D282" s="353" t="str">
        <f>IFERROR(VLOOKUP($C282,'[2]Mã KH'!$A$3:$E$4001,3,0)," ")</f>
        <v>Tầng 1, Vincom+ Tĩnh Gia, Thôn Nam Yến, Xã Hải Yến, Thị xã Nghi Sơn, Tỉnh Thanh Hoá, Việt Nam</v>
      </c>
      <c r="E282" s="549">
        <v>4159423461</v>
      </c>
      <c r="F282" s="550"/>
      <c r="G282" s="686"/>
      <c r="H282" s="550"/>
      <c r="I282" s="550"/>
      <c r="J282" s="550"/>
      <c r="K282" s="550"/>
      <c r="L282" s="550"/>
      <c r="M282" s="550"/>
      <c r="N282" s="550"/>
      <c r="O282" s="550"/>
      <c r="P282" s="550"/>
      <c r="Q282" s="550"/>
      <c r="R282" s="550"/>
      <c r="S282" s="550"/>
      <c r="T282" s="550"/>
      <c r="U282" s="671">
        <v>19</v>
      </c>
      <c r="V282" s="671">
        <v>11</v>
      </c>
      <c r="W282" s="671"/>
      <c r="X282" s="671"/>
      <c r="Y282" s="672"/>
      <c r="Z282" s="672"/>
      <c r="AA282" s="672"/>
      <c r="AB282" s="672"/>
      <c r="AC282" s="672">
        <v>6</v>
      </c>
      <c r="AD282" s="672">
        <v>10</v>
      </c>
      <c r="AE282" s="672"/>
      <c r="AF282" s="672">
        <v>2</v>
      </c>
      <c r="AG282" s="672"/>
      <c r="AH282" s="694">
        <v>3</v>
      </c>
      <c r="AI282" s="673"/>
      <c r="AJ282" s="670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</row>
    <row r="283" spans="1:65" s="401" customFormat="1" ht="18" customHeight="1" x14ac:dyDescent="0.25">
      <c r="A283" s="662">
        <v>45540</v>
      </c>
      <c r="B283" s="636" t="s">
        <v>17533</v>
      </c>
      <c r="C283" s="19" t="s">
        <v>17097</v>
      </c>
      <c r="D283" s="353" t="str">
        <f>IFERROR(VLOOKUP($C283,'[2]Mã KH'!$A$3:$E$4001,3,0)," ")</f>
        <v>Tầng 1, Vincom+ Tĩnh Gia, Thôn Nam Yến, Xã Hải Yến, Thị xã Nghi Sơn, Tỉnh Thanh Hoá, Việt Nam</v>
      </c>
      <c r="E283" s="549">
        <v>4159423065</v>
      </c>
      <c r="F283" s="550"/>
      <c r="G283" s="686"/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  <c r="T283" s="550"/>
      <c r="U283" s="550"/>
      <c r="V283" s="671">
        <v>13</v>
      </c>
      <c r="W283" s="671"/>
      <c r="X283" s="671"/>
      <c r="Y283" s="672"/>
      <c r="Z283" s="672"/>
      <c r="AA283" s="672">
        <v>5</v>
      </c>
      <c r="AB283" s="672"/>
      <c r="AC283" s="672">
        <v>2</v>
      </c>
      <c r="AD283" s="672">
        <v>2</v>
      </c>
      <c r="AE283" s="672"/>
      <c r="AF283" s="672">
        <v>2</v>
      </c>
      <c r="AG283" s="672"/>
      <c r="AH283" s="694">
        <v>4</v>
      </c>
      <c r="AI283" s="552"/>
      <c r="AJ283" s="670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</row>
    <row r="284" spans="1:65" s="401" customFormat="1" ht="18" customHeight="1" x14ac:dyDescent="0.25">
      <c r="A284" s="662">
        <v>45540</v>
      </c>
      <c r="B284" s="549">
        <v>4483</v>
      </c>
      <c r="C284" s="19" t="s">
        <v>17097</v>
      </c>
      <c r="D284" s="353" t="str">
        <f>IFERROR(VLOOKUP($C284,'[2]Mã KH'!$A$3:$E$4001,3,0)," ")</f>
        <v>Tầng 1, Vincom+ Tĩnh Gia, Thôn Nam Yến, Xã Hải Yến, Thị xã Nghi Sơn, Tỉnh Thanh Hoá, Việt Nam</v>
      </c>
      <c r="E284" s="549">
        <v>4159423227</v>
      </c>
      <c r="F284" s="550"/>
      <c r="G284" s="686"/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  <c r="T284" s="550"/>
      <c r="U284" s="671">
        <v>5</v>
      </c>
      <c r="V284" s="671">
        <v>5</v>
      </c>
      <c r="W284" s="671"/>
      <c r="X284" s="671"/>
      <c r="Y284" s="672"/>
      <c r="Z284" s="672"/>
      <c r="AA284" s="672"/>
      <c r="AB284" s="672"/>
      <c r="AC284" s="672">
        <v>4</v>
      </c>
      <c r="AD284" s="672"/>
      <c r="AE284" s="672"/>
      <c r="AF284" s="672"/>
      <c r="AG284" s="672"/>
      <c r="AH284" s="694">
        <v>1</v>
      </c>
      <c r="AI284" s="552"/>
      <c r="AJ284" s="670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</row>
    <row r="285" spans="1:65" s="401" customFormat="1" ht="18" customHeight="1" x14ac:dyDescent="0.25">
      <c r="A285" s="662">
        <v>45540</v>
      </c>
      <c r="B285" s="637">
        <v>4507</v>
      </c>
      <c r="C285" s="19" t="s">
        <v>17097</v>
      </c>
      <c r="D285" s="353" t="str">
        <f>IFERROR(VLOOKUP($C285,'[2]Mã KH'!$A$3:$E$4001,3,0)," ")</f>
        <v>Tầng 1, Vincom+ Tĩnh Gia, Thôn Nam Yến, Xã Hải Yến, Thị xã Nghi Sơn, Tỉnh Thanh Hoá, Việt Nam</v>
      </c>
      <c r="E285" s="549">
        <v>4159423240</v>
      </c>
      <c r="F285" s="550"/>
      <c r="G285" s="686"/>
      <c r="H285" s="550"/>
      <c r="I285" s="550"/>
      <c r="J285" s="550"/>
      <c r="K285" s="550"/>
      <c r="L285" s="550"/>
      <c r="M285" s="550"/>
      <c r="N285" s="550"/>
      <c r="O285" s="550"/>
      <c r="P285" s="550"/>
      <c r="Q285" s="550"/>
      <c r="R285" s="550"/>
      <c r="S285" s="550"/>
      <c r="T285" s="550"/>
      <c r="U285" s="671">
        <v>12</v>
      </c>
      <c r="V285" s="671">
        <v>10</v>
      </c>
      <c r="W285" s="671"/>
      <c r="X285" s="671"/>
      <c r="Y285" s="672"/>
      <c r="Z285" s="672"/>
      <c r="AA285" s="672"/>
      <c r="AB285" s="672"/>
      <c r="AC285" s="672">
        <v>1</v>
      </c>
      <c r="AD285" s="672">
        <v>10</v>
      </c>
      <c r="AE285" s="672"/>
      <c r="AF285" s="672">
        <v>10</v>
      </c>
      <c r="AG285" s="672"/>
      <c r="AH285" s="553"/>
      <c r="AI285" s="552"/>
      <c r="AJ285" s="670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</row>
    <row r="286" spans="1:65" s="401" customFormat="1" ht="18" customHeight="1" x14ac:dyDescent="0.25">
      <c r="A286" s="662">
        <v>45540</v>
      </c>
      <c r="B286" s="637">
        <v>5731</v>
      </c>
      <c r="C286" s="19" t="s">
        <v>17097</v>
      </c>
      <c r="D286" s="353" t="str">
        <f>IFERROR(VLOOKUP($C286,'[2]Mã KH'!$A$3:$E$4001,3,0)," ")</f>
        <v>Tầng 1, Vincom+ Tĩnh Gia, Thôn Nam Yến, Xã Hải Yến, Thị xã Nghi Sơn, Tỉnh Thanh Hoá, Việt Nam</v>
      </c>
      <c r="E286" s="362" t="s">
        <v>17019</v>
      </c>
      <c r="F286" s="550"/>
      <c r="G286" s="686"/>
      <c r="H286" s="550"/>
      <c r="I286" s="550"/>
      <c r="J286" s="550"/>
      <c r="K286" s="550"/>
      <c r="L286" s="550"/>
      <c r="M286" s="550"/>
      <c r="N286" s="550"/>
      <c r="O286" s="550"/>
      <c r="P286" s="550"/>
      <c r="Q286" s="550"/>
      <c r="R286" s="550"/>
      <c r="S286" s="550"/>
      <c r="T286" s="550"/>
      <c r="U286" s="550">
        <v>20</v>
      </c>
      <c r="V286" s="550">
        <v>10</v>
      </c>
      <c r="W286" s="550"/>
      <c r="X286" s="550"/>
      <c r="Y286" s="551"/>
      <c r="Z286" s="551"/>
      <c r="AA286" s="551"/>
      <c r="AB286" s="551"/>
      <c r="AC286" s="551"/>
      <c r="AD286" s="551">
        <v>10</v>
      </c>
      <c r="AE286" s="551"/>
      <c r="AF286" s="551">
        <v>10</v>
      </c>
      <c r="AG286" s="551"/>
      <c r="AH286" s="553"/>
      <c r="AI286" s="552"/>
      <c r="AJ286" s="670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</row>
    <row r="287" spans="1:65" s="401" customFormat="1" ht="18" customHeight="1" x14ac:dyDescent="0.25">
      <c r="A287" s="662">
        <v>45540</v>
      </c>
      <c r="B287" s="637">
        <v>3614</v>
      </c>
      <c r="C287" s="19" t="s">
        <v>17097</v>
      </c>
      <c r="D287" s="353" t="str">
        <f>IFERROR(VLOOKUP($C287,'[2]Mã KH'!$A$3:$E$4001,3,0)," ")</f>
        <v>Tầng 1, Vincom+ Tĩnh Gia, Thôn Nam Yến, Xã Hải Yến, Thị xã Nghi Sơn, Tỉnh Thanh Hoá, Việt Nam</v>
      </c>
      <c r="E287" s="549">
        <v>4159423108</v>
      </c>
      <c r="F287" s="550"/>
      <c r="G287" s="686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671">
        <v>17</v>
      </c>
      <c r="W287" s="671"/>
      <c r="X287" s="671"/>
      <c r="Y287" s="672"/>
      <c r="Z287" s="672"/>
      <c r="AA287" s="672">
        <v>10</v>
      </c>
      <c r="AB287" s="672"/>
      <c r="AC287" s="672">
        <v>12</v>
      </c>
      <c r="AD287" s="672">
        <v>4</v>
      </c>
      <c r="AE287" s="672"/>
      <c r="AF287" s="672">
        <v>6</v>
      </c>
      <c r="AG287" s="672"/>
      <c r="AH287" s="694">
        <v>3</v>
      </c>
      <c r="AI287" s="552"/>
      <c r="AJ287" s="670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</row>
    <row r="288" spans="1:65" s="401" customFormat="1" ht="18" customHeight="1" x14ac:dyDescent="0.25">
      <c r="A288" s="662">
        <v>45540</v>
      </c>
      <c r="B288" s="637">
        <v>6439</v>
      </c>
      <c r="C288" s="19" t="s">
        <v>17097</v>
      </c>
      <c r="D288" s="353" t="str">
        <f>IFERROR(VLOOKUP($C288,'[2]Mã KH'!$A$3:$E$4001,3,0)," ")</f>
        <v>Tầng 1, Vincom+ Tĩnh Gia, Thôn Nam Yến, Xã Hải Yến, Thị xã Nghi Sơn, Tỉnh Thanh Hoá, Việt Nam</v>
      </c>
      <c r="E288" s="549">
        <v>4159370131</v>
      </c>
      <c r="F288" s="550"/>
      <c r="G288" s="686"/>
      <c r="H288" s="550"/>
      <c r="I288" s="550"/>
      <c r="J288" s="550"/>
      <c r="K288" s="550"/>
      <c r="L288" s="550">
        <v>10</v>
      </c>
      <c r="M288" s="550"/>
      <c r="N288" s="550"/>
      <c r="O288" s="550"/>
      <c r="P288" s="550"/>
      <c r="Q288" s="550"/>
      <c r="R288" s="550"/>
      <c r="S288" s="550"/>
      <c r="T288" s="550"/>
      <c r="U288" s="550"/>
      <c r="V288" s="550">
        <v>10</v>
      </c>
      <c r="W288" s="550"/>
      <c r="X288" s="550"/>
      <c r="Y288" s="551"/>
      <c r="Z288" s="551"/>
      <c r="AA288" s="551"/>
      <c r="AB288" s="551"/>
      <c r="AC288" s="551"/>
      <c r="AD288" s="551">
        <v>10</v>
      </c>
      <c r="AE288" s="551"/>
      <c r="AF288" s="551"/>
      <c r="AG288" s="551"/>
      <c r="AH288" s="553"/>
      <c r="AI288" s="552"/>
      <c r="AJ288" s="670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</row>
    <row r="289" spans="1:65" s="401" customFormat="1" ht="18" customHeight="1" x14ac:dyDescent="0.25">
      <c r="A289" s="662">
        <v>45540</v>
      </c>
      <c r="B289" s="549">
        <v>6922</v>
      </c>
      <c r="C289" s="19" t="s">
        <v>17097</v>
      </c>
      <c r="D289" s="353" t="str">
        <f>IFERROR(VLOOKUP($C289,'[2]Mã KH'!$A$3:$E$4001,3,0)," ")</f>
        <v>Tầng 1, Vincom+ Tĩnh Gia, Thôn Nam Yến, Xã Hải Yến, Thị xã Nghi Sơn, Tỉnh Thanh Hoá, Việt Nam</v>
      </c>
      <c r="E289" s="362" t="s">
        <v>17019</v>
      </c>
      <c r="F289" s="550"/>
      <c r="G289" s="686"/>
      <c r="H289" s="550"/>
      <c r="I289" s="550"/>
      <c r="J289" s="550"/>
      <c r="K289" s="550"/>
      <c r="L289" s="550">
        <v>5</v>
      </c>
      <c r="M289" s="550"/>
      <c r="N289" s="550"/>
      <c r="O289" s="550"/>
      <c r="P289" s="550"/>
      <c r="Q289" s="550"/>
      <c r="R289" s="550"/>
      <c r="S289" s="550"/>
      <c r="T289" s="550"/>
      <c r="U289" s="550">
        <v>10</v>
      </c>
      <c r="V289" s="550"/>
      <c r="W289" s="550"/>
      <c r="X289" s="550"/>
      <c r="Y289" s="551"/>
      <c r="Z289" s="551"/>
      <c r="AA289" s="551"/>
      <c r="AB289" s="551"/>
      <c r="AC289" s="551"/>
      <c r="AD289" s="551"/>
      <c r="AE289" s="551"/>
      <c r="AF289" s="551"/>
      <c r="AG289" s="551"/>
      <c r="AH289" s="553"/>
      <c r="AI289" s="552"/>
      <c r="AJ289" s="670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</row>
    <row r="290" spans="1:65" s="401" customFormat="1" ht="18" customHeight="1" x14ac:dyDescent="0.25">
      <c r="A290" s="662">
        <v>45540</v>
      </c>
      <c r="B290" s="637">
        <v>3954</v>
      </c>
      <c r="C290" s="19" t="s">
        <v>17096</v>
      </c>
      <c r="D290" s="353" t="str">
        <f>IFERROR(VLOOKUP($C290,'[2]Mã KH'!$A$3:$E$4001,3,0)," ")</f>
        <v>Khu dân cư Nguyễn Trãi 1, Phường Sao Đỏ, Thành phố Chí Linh, Tỉnh Hải Dương, Việt Nam</v>
      </c>
      <c r="E290" s="549">
        <v>4159385635</v>
      </c>
      <c r="F290" s="550"/>
      <c r="G290" s="686"/>
      <c r="H290" s="550"/>
      <c r="I290" s="550"/>
      <c r="J290" s="550"/>
      <c r="K290" s="550"/>
      <c r="L290" s="550"/>
      <c r="M290" s="550"/>
      <c r="N290" s="550"/>
      <c r="O290" s="550"/>
      <c r="P290" s="550"/>
      <c r="Q290" s="550"/>
      <c r="R290" s="550"/>
      <c r="S290" s="550"/>
      <c r="T290" s="550"/>
      <c r="U290" s="550">
        <v>10</v>
      </c>
      <c r="V290" s="550">
        <v>20</v>
      </c>
      <c r="W290" s="550"/>
      <c r="X290" s="550"/>
      <c r="Y290" s="551"/>
      <c r="Z290" s="551"/>
      <c r="AA290" s="551"/>
      <c r="AB290" s="551"/>
      <c r="AC290" s="551">
        <v>5</v>
      </c>
      <c r="AD290" s="551">
        <v>5</v>
      </c>
      <c r="AE290" s="551"/>
      <c r="AF290" s="551">
        <v>5</v>
      </c>
      <c r="AG290" s="551"/>
      <c r="AH290" s="553">
        <v>5</v>
      </c>
      <c r="AI290" s="552"/>
      <c r="AJ290" s="670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</row>
    <row r="291" spans="1:65" s="401" customFormat="1" ht="18" customHeight="1" x14ac:dyDescent="0.25">
      <c r="A291" s="662">
        <v>45540</v>
      </c>
      <c r="B291" s="549">
        <v>3289</v>
      </c>
      <c r="C291" s="19" t="s">
        <v>17096</v>
      </c>
      <c r="D291" s="353" t="str">
        <f>IFERROR(VLOOKUP($C291,'[2]Mã KH'!$A$3:$E$4001,3,0)," ")</f>
        <v>Khu dân cư Nguyễn Trãi 1, Phường Sao Đỏ, Thành phố Chí Linh, Tỉnh Hải Dương, Việt Nam</v>
      </c>
      <c r="E291" s="549">
        <v>4159388653</v>
      </c>
      <c r="F291" s="550"/>
      <c r="G291" s="686"/>
      <c r="H291" s="550"/>
      <c r="I291" s="550"/>
      <c r="J291" s="550"/>
      <c r="K291" s="550"/>
      <c r="L291" s="550"/>
      <c r="M291" s="550"/>
      <c r="N291" s="550"/>
      <c r="O291" s="550"/>
      <c r="P291" s="550"/>
      <c r="Q291" s="550"/>
      <c r="R291" s="550"/>
      <c r="S291" s="550"/>
      <c r="T291" s="550"/>
      <c r="U291" s="550">
        <v>10</v>
      </c>
      <c r="V291" s="550">
        <v>15</v>
      </c>
      <c r="W291" s="550"/>
      <c r="X291" s="550"/>
      <c r="Y291" s="551"/>
      <c r="Z291" s="551"/>
      <c r="AA291" s="551"/>
      <c r="AB291" s="551"/>
      <c r="AC291" s="551">
        <v>10</v>
      </c>
      <c r="AD291" s="551"/>
      <c r="AE291" s="551"/>
      <c r="AF291" s="551">
        <v>5</v>
      </c>
      <c r="AG291" s="551"/>
      <c r="AH291" s="553">
        <v>10</v>
      </c>
      <c r="AI291" s="552"/>
      <c r="AJ291" s="670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</row>
    <row r="292" spans="1:65" s="401" customFormat="1" ht="18" customHeight="1" x14ac:dyDescent="0.25">
      <c r="A292" s="662">
        <v>45540</v>
      </c>
      <c r="B292" s="549">
        <v>5963</v>
      </c>
      <c r="C292" s="19" t="s">
        <v>17096</v>
      </c>
      <c r="D292" s="353" t="str">
        <f>IFERROR(VLOOKUP($C292,'[2]Mã KH'!$A$3:$E$4001,3,0)," ")</f>
        <v>Khu dân cư Nguyễn Trãi 1, Phường Sao Đỏ, Thành phố Chí Linh, Tỉnh Hải Dương, Việt Nam</v>
      </c>
      <c r="E292" s="549">
        <v>4159511740</v>
      </c>
      <c r="F292" s="550"/>
      <c r="G292" s="686"/>
      <c r="H292" s="550"/>
      <c r="I292" s="550"/>
      <c r="J292" s="550"/>
      <c r="K292" s="550"/>
      <c r="L292" s="550"/>
      <c r="M292" s="550"/>
      <c r="N292" s="550"/>
      <c r="O292" s="550"/>
      <c r="P292" s="550"/>
      <c r="Q292" s="550"/>
      <c r="R292" s="550"/>
      <c r="S292" s="550"/>
      <c r="T292" s="550"/>
      <c r="U292" s="671">
        <v>20</v>
      </c>
      <c r="V292" s="671">
        <v>25</v>
      </c>
      <c r="W292" s="671"/>
      <c r="X292" s="671"/>
      <c r="Y292" s="672"/>
      <c r="Z292" s="672"/>
      <c r="AA292" s="672"/>
      <c r="AB292" s="672"/>
      <c r="AC292" s="672"/>
      <c r="AD292" s="672">
        <v>5</v>
      </c>
      <c r="AE292" s="672"/>
      <c r="AF292" s="672">
        <v>5</v>
      </c>
      <c r="AG292" s="551"/>
      <c r="AH292" s="553"/>
      <c r="AI292" s="552"/>
      <c r="AJ292" s="670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</row>
    <row r="293" spans="1:65" s="401" customFormat="1" ht="18" customHeight="1" x14ac:dyDescent="0.25">
      <c r="A293" s="662">
        <v>45540</v>
      </c>
      <c r="B293" s="636">
        <v>4038</v>
      </c>
      <c r="C293" s="19" t="s">
        <v>17096</v>
      </c>
      <c r="D293" s="353" t="str">
        <f>IFERROR(VLOOKUP($C293,'[2]Mã KH'!$A$3:$E$4001,3,0)," ")</f>
        <v>Khu dân cư Nguyễn Trãi 1, Phường Sao Đỏ, Thành phố Chí Linh, Tỉnh Hải Dương, Việt Nam</v>
      </c>
      <c r="E293" s="549">
        <v>4159473175</v>
      </c>
      <c r="F293" s="550"/>
      <c r="G293" s="686"/>
      <c r="H293" s="550"/>
      <c r="I293" s="550"/>
      <c r="J293" s="550"/>
      <c r="K293" s="550"/>
      <c r="L293" s="550"/>
      <c r="M293" s="550"/>
      <c r="N293" s="550"/>
      <c r="O293" s="550"/>
      <c r="P293" s="550"/>
      <c r="Q293" s="550"/>
      <c r="R293" s="550"/>
      <c r="S293" s="550"/>
      <c r="T293" s="550"/>
      <c r="U293" s="550"/>
      <c r="V293" s="671">
        <v>15</v>
      </c>
      <c r="W293" s="671"/>
      <c r="X293" s="671"/>
      <c r="Y293" s="672"/>
      <c r="Z293" s="672"/>
      <c r="AA293" s="672"/>
      <c r="AB293" s="672"/>
      <c r="AC293" s="672">
        <v>5</v>
      </c>
      <c r="AD293" s="672">
        <v>5</v>
      </c>
      <c r="AE293" s="672"/>
      <c r="AF293" s="672">
        <v>5</v>
      </c>
      <c r="AG293" s="551"/>
      <c r="AH293" s="553"/>
      <c r="AI293" s="552"/>
      <c r="AJ293" s="670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</row>
    <row r="294" spans="1:65" s="401" customFormat="1" ht="18" customHeight="1" x14ac:dyDescent="0.25">
      <c r="A294" s="662">
        <v>45540</v>
      </c>
      <c r="B294" s="636">
        <v>6595</v>
      </c>
      <c r="C294" s="19" t="s">
        <v>17087</v>
      </c>
      <c r="D294" s="353" t="str">
        <f>IFERROR(VLOOKUP($C294,'[2]Mã KH'!$A$3:$E$4001,3,0)," ")</f>
        <v>481 Hùng Vương, Phường Đồng Tâm, Thành phố Vĩnh Yên, Tỉnh Vĩnh Phúc, Việt Nam</v>
      </c>
      <c r="E294" s="549">
        <v>4159439446</v>
      </c>
      <c r="F294" s="550"/>
      <c r="G294" s="686"/>
      <c r="H294" s="550"/>
      <c r="I294" s="550"/>
      <c r="J294" s="550"/>
      <c r="K294" s="550"/>
      <c r="L294" s="550"/>
      <c r="M294" s="550"/>
      <c r="N294" s="550"/>
      <c r="O294" s="550"/>
      <c r="P294" s="550"/>
      <c r="Q294" s="550"/>
      <c r="R294" s="550"/>
      <c r="S294" s="550"/>
      <c r="T294" s="550"/>
      <c r="U294" s="671">
        <v>10</v>
      </c>
      <c r="V294" s="671">
        <v>10</v>
      </c>
      <c r="W294" s="671"/>
      <c r="X294" s="671"/>
      <c r="Y294" s="672"/>
      <c r="Z294" s="672"/>
      <c r="AA294" s="672"/>
      <c r="AB294" s="672"/>
      <c r="AC294" s="672"/>
      <c r="AD294" s="672">
        <v>5</v>
      </c>
      <c r="AE294" s="672"/>
      <c r="AF294" s="672">
        <v>5</v>
      </c>
      <c r="AG294" s="551"/>
      <c r="AH294" s="553"/>
      <c r="AI294" s="552"/>
      <c r="AJ294" s="670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</row>
    <row r="295" spans="1:65" s="401" customFormat="1" ht="18" customHeight="1" x14ac:dyDescent="0.25">
      <c r="A295" s="662">
        <v>45540</v>
      </c>
      <c r="B295" s="636">
        <v>4480</v>
      </c>
      <c r="C295" s="19" t="s">
        <v>17087</v>
      </c>
      <c r="D295" s="353" t="str">
        <f>IFERROR(VLOOKUP($C295,'[2]Mã KH'!$A$3:$E$4001,3,0)," ")</f>
        <v>481 Hùng Vương, Phường Đồng Tâm, Thành phố Vĩnh Yên, Tỉnh Vĩnh Phúc, Việt Nam</v>
      </c>
      <c r="E295" s="549">
        <v>4159511080</v>
      </c>
      <c r="F295" s="550"/>
      <c r="G295" s="686"/>
      <c r="H295" s="550"/>
      <c r="I295" s="550"/>
      <c r="J295" s="550"/>
      <c r="K295" s="550"/>
      <c r="L295" s="550"/>
      <c r="M295" s="550"/>
      <c r="N295" s="550"/>
      <c r="O295" s="550"/>
      <c r="P295" s="550"/>
      <c r="Q295" s="550"/>
      <c r="R295" s="550"/>
      <c r="S295" s="550"/>
      <c r="T295" s="550"/>
      <c r="U295" s="671">
        <v>20</v>
      </c>
      <c r="V295" s="671"/>
      <c r="W295" s="671"/>
      <c r="X295" s="671"/>
      <c r="Y295" s="672"/>
      <c r="Z295" s="672"/>
      <c r="AA295" s="672"/>
      <c r="AB295" s="672"/>
      <c r="AC295" s="672">
        <v>5</v>
      </c>
      <c r="AD295" s="551"/>
      <c r="AE295" s="551"/>
      <c r="AF295" s="551"/>
      <c r="AG295" s="551"/>
      <c r="AH295" s="553"/>
      <c r="AI295" s="552"/>
      <c r="AJ295" s="670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</row>
    <row r="296" spans="1:65" s="401" customFormat="1" ht="18" customHeight="1" x14ac:dyDescent="0.25">
      <c r="A296" s="662">
        <v>45540</v>
      </c>
      <c r="B296" s="636">
        <v>5226</v>
      </c>
      <c r="C296" s="19" t="s">
        <v>17085</v>
      </c>
      <c r="D296" s="353" t="str">
        <f>IFERROR(VLOOKUP($C296,'[2]Mã KH'!$A$3:$E$4001,3,0)," ")</f>
        <v>Đường Lê Quang Đạo, Phường Đông Ngàn, Thành phố Từ Sơn, Tỉnh Bắc Ninh, Việt Nam</v>
      </c>
      <c r="E296" s="549">
        <v>4159508645</v>
      </c>
      <c r="F296" s="550"/>
      <c r="G296" s="686"/>
      <c r="H296" s="550"/>
      <c r="I296" s="550"/>
      <c r="J296" s="550"/>
      <c r="K296" s="550"/>
      <c r="L296" s="550"/>
      <c r="M296" s="550"/>
      <c r="N296" s="550"/>
      <c r="O296" s="550"/>
      <c r="P296" s="550"/>
      <c r="Q296" s="550"/>
      <c r="R296" s="550"/>
      <c r="S296" s="550"/>
      <c r="T296" s="550"/>
      <c r="U296" s="550">
        <v>15</v>
      </c>
      <c r="V296" s="550">
        <v>10</v>
      </c>
      <c r="W296" s="550"/>
      <c r="X296" s="550"/>
      <c r="Y296" s="551"/>
      <c r="Z296" s="551"/>
      <c r="AA296" s="551"/>
      <c r="AB296" s="551"/>
      <c r="AC296" s="551"/>
      <c r="AD296" s="551">
        <v>5</v>
      </c>
      <c r="AE296" s="551"/>
      <c r="AF296" s="551"/>
      <c r="AG296" s="551"/>
      <c r="AH296" s="553"/>
      <c r="AI296" s="552"/>
      <c r="AJ296" s="670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</row>
    <row r="297" spans="1:65" s="401" customFormat="1" ht="18" customHeight="1" x14ac:dyDescent="0.25">
      <c r="A297" s="662">
        <v>45540</v>
      </c>
      <c r="B297" s="636">
        <v>6231</v>
      </c>
      <c r="C297" s="19" t="s">
        <v>17085</v>
      </c>
      <c r="D297" s="353" t="str">
        <f>IFERROR(VLOOKUP($C297,'[2]Mã KH'!$A$3:$E$4001,3,0)," ")</f>
        <v>Đường Lê Quang Đạo, Phường Đông Ngàn, Thành phố Từ Sơn, Tỉnh Bắc Ninh, Việt Nam</v>
      </c>
      <c r="E297" s="549">
        <v>4159506352</v>
      </c>
      <c r="F297" s="550"/>
      <c r="G297" s="686"/>
      <c r="H297" s="550"/>
      <c r="I297" s="550"/>
      <c r="J297" s="550"/>
      <c r="K297" s="550"/>
      <c r="L297" s="550"/>
      <c r="M297" s="550"/>
      <c r="N297" s="550"/>
      <c r="O297" s="550"/>
      <c r="P297" s="550"/>
      <c r="Q297" s="550"/>
      <c r="R297" s="550"/>
      <c r="S297" s="550"/>
      <c r="T297" s="550"/>
      <c r="U297" s="671">
        <v>10</v>
      </c>
      <c r="V297" s="671">
        <v>20</v>
      </c>
      <c r="W297" s="671"/>
      <c r="X297" s="671"/>
      <c r="Y297" s="672"/>
      <c r="Z297" s="672"/>
      <c r="AA297" s="672"/>
      <c r="AB297" s="672"/>
      <c r="AC297" s="672"/>
      <c r="AD297" s="672">
        <v>10</v>
      </c>
      <c r="AE297" s="551"/>
      <c r="AF297" s="551"/>
      <c r="AG297" s="551"/>
      <c r="AH297" s="553"/>
      <c r="AI297" s="552"/>
      <c r="AJ297" s="670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</row>
    <row r="298" spans="1:65" s="401" customFormat="1" ht="18" customHeight="1" x14ac:dyDescent="0.25">
      <c r="A298" s="662">
        <v>45540</v>
      </c>
      <c r="B298" s="637">
        <v>4451</v>
      </c>
      <c r="C298" s="19" t="s">
        <v>17085</v>
      </c>
      <c r="D298" s="353" t="str">
        <f>IFERROR(VLOOKUP($C298,'[2]Mã KH'!$A$3:$E$4001,3,0)," ")</f>
        <v>Đường Lê Quang Đạo, Phường Đông Ngàn, Thành phố Từ Sơn, Tỉnh Bắc Ninh, Việt Nam</v>
      </c>
      <c r="E298" s="549">
        <v>4159328310</v>
      </c>
      <c r="F298" s="550"/>
      <c r="G298" s="686"/>
      <c r="H298" s="550"/>
      <c r="I298" s="550"/>
      <c r="J298" s="550"/>
      <c r="K298" s="550"/>
      <c r="L298" s="550"/>
      <c r="M298" s="550"/>
      <c r="N298" s="550"/>
      <c r="O298" s="550"/>
      <c r="P298" s="550"/>
      <c r="Q298" s="550"/>
      <c r="R298" s="550"/>
      <c r="S298" s="550"/>
      <c r="T298" s="550"/>
      <c r="U298" s="671">
        <v>5</v>
      </c>
      <c r="V298" s="671">
        <v>10</v>
      </c>
      <c r="W298" s="671"/>
      <c r="X298" s="671"/>
      <c r="Y298" s="672"/>
      <c r="Z298" s="672"/>
      <c r="AA298" s="672"/>
      <c r="AB298" s="672"/>
      <c r="AC298" s="672">
        <v>5</v>
      </c>
      <c r="AD298" s="672"/>
      <c r="AE298" s="672"/>
      <c r="AF298" s="672"/>
      <c r="AG298" s="672"/>
      <c r="AH298" s="694"/>
      <c r="AI298" s="552"/>
      <c r="AJ298" s="670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</row>
    <row r="299" spans="1:65" s="401" customFormat="1" ht="18" customHeight="1" x14ac:dyDescent="0.25">
      <c r="A299" s="662">
        <v>45540</v>
      </c>
      <c r="B299" s="549">
        <v>4451</v>
      </c>
      <c r="C299" s="19" t="s">
        <v>17085</v>
      </c>
      <c r="D299" s="353" t="str">
        <f>IFERROR(VLOOKUP($C299,'[2]Mã KH'!$A$3:$E$4001,3,0)," ")</f>
        <v>Đường Lê Quang Đạo, Phường Đông Ngàn, Thành phố Từ Sơn, Tỉnh Bắc Ninh, Việt Nam</v>
      </c>
      <c r="E299" s="362">
        <v>4159599344</v>
      </c>
      <c r="F299" s="550"/>
      <c r="G299" s="686"/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  <c r="T299" s="550"/>
      <c r="U299" s="671"/>
      <c r="V299" s="671"/>
      <c r="W299" s="671"/>
      <c r="X299" s="671"/>
      <c r="Y299" s="672"/>
      <c r="Z299" s="672"/>
      <c r="AA299" s="672"/>
      <c r="AB299" s="672"/>
      <c r="AC299" s="672"/>
      <c r="AD299" s="672">
        <v>5</v>
      </c>
      <c r="AE299" s="672"/>
      <c r="AF299" s="672">
        <v>5</v>
      </c>
      <c r="AG299" s="672"/>
      <c r="AH299" s="694">
        <v>5</v>
      </c>
      <c r="AI299" s="552"/>
      <c r="AJ299" s="694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</row>
    <row r="300" spans="1:65" s="401" customFormat="1" ht="18" customHeight="1" x14ac:dyDescent="0.25">
      <c r="A300" s="662">
        <v>45540</v>
      </c>
      <c r="B300" s="636">
        <v>5715</v>
      </c>
      <c r="C300" s="19" t="s">
        <v>15022</v>
      </c>
      <c r="D300" s="353" t="str">
        <f>IFERROR(VLOOKUP($C300,'[2]Mã KH'!$A$3:$E$4001,3,0)," ")</f>
        <v>186 Hùng Vương, Phường Vị Xuyên, Thành phố Nam Định, Tỉnh Nam Định, Việt Nam</v>
      </c>
      <c r="E300" s="549">
        <v>4159431346</v>
      </c>
      <c r="F300" s="550"/>
      <c r="G300" s="686"/>
      <c r="H300" s="550"/>
      <c r="I300" s="550"/>
      <c r="J300" s="550"/>
      <c r="K300" s="550"/>
      <c r="L300" s="550"/>
      <c r="M300" s="550"/>
      <c r="N300" s="550"/>
      <c r="O300" s="550"/>
      <c r="P300" s="550"/>
      <c r="Q300" s="550"/>
      <c r="R300" s="550"/>
      <c r="S300" s="550"/>
      <c r="T300" s="550"/>
      <c r="U300" s="671">
        <v>15</v>
      </c>
      <c r="V300" s="671">
        <v>10</v>
      </c>
      <c r="W300" s="671"/>
      <c r="X300" s="671"/>
      <c r="Y300" s="672"/>
      <c r="Z300" s="672"/>
      <c r="AA300" s="672"/>
      <c r="AB300" s="672"/>
      <c r="AC300" s="672">
        <v>5</v>
      </c>
      <c r="AD300" s="672">
        <v>5</v>
      </c>
      <c r="AE300" s="672"/>
      <c r="AF300" s="672">
        <v>3</v>
      </c>
      <c r="AG300" s="672"/>
      <c r="AH300" s="694">
        <v>3</v>
      </c>
      <c r="AI300" s="552"/>
      <c r="AJ300" s="670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</row>
    <row r="301" spans="1:65" s="401" customFormat="1" ht="18" customHeight="1" x14ac:dyDescent="0.25">
      <c r="A301" s="662">
        <v>45540</v>
      </c>
      <c r="B301" s="663" t="s">
        <v>17534</v>
      </c>
      <c r="C301" s="19" t="s">
        <v>15022</v>
      </c>
      <c r="D301" s="353" t="str">
        <f>IFERROR(VLOOKUP($C301,'[2]Mã KH'!$A$3:$E$4001,3,0)," ")</f>
        <v>186 Hùng Vương, Phường Vị Xuyên, Thành phố Nam Định, Tỉnh Nam Định, Việt Nam</v>
      </c>
      <c r="E301" s="549">
        <v>4159428090</v>
      </c>
      <c r="F301" s="550"/>
      <c r="G301" s="686"/>
      <c r="H301" s="550"/>
      <c r="I301" s="550"/>
      <c r="J301" s="550"/>
      <c r="K301" s="550"/>
      <c r="L301" s="550"/>
      <c r="M301" s="550"/>
      <c r="N301" s="550"/>
      <c r="O301" s="550"/>
      <c r="P301" s="550"/>
      <c r="Q301" s="550"/>
      <c r="R301" s="550"/>
      <c r="S301" s="550"/>
      <c r="T301" s="550"/>
      <c r="U301" s="671">
        <v>4</v>
      </c>
      <c r="V301" s="671"/>
      <c r="W301" s="671"/>
      <c r="X301" s="671"/>
      <c r="Y301" s="672"/>
      <c r="Z301" s="672"/>
      <c r="AA301" s="672"/>
      <c r="AB301" s="672"/>
      <c r="AC301" s="672"/>
      <c r="AD301" s="672">
        <v>3</v>
      </c>
      <c r="AE301" s="672"/>
      <c r="AF301" s="672">
        <v>5</v>
      </c>
      <c r="AG301" s="672"/>
      <c r="AH301" s="553"/>
      <c r="AI301" s="552"/>
      <c r="AJ301" s="670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</row>
    <row r="302" spans="1:65" s="401" customFormat="1" ht="18" customHeight="1" x14ac:dyDescent="0.25">
      <c r="A302" s="662">
        <v>45540</v>
      </c>
      <c r="B302" s="636">
        <v>4780</v>
      </c>
      <c r="C302" s="19" t="s">
        <v>15022</v>
      </c>
      <c r="D302" s="353" t="str">
        <f>IFERROR(VLOOKUP($C302,'[2]Mã KH'!$A$3:$E$4001,3,0)," ")</f>
        <v>186 Hùng Vương, Phường Vị Xuyên, Thành phố Nam Định, Tỉnh Nam Định, Việt Nam</v>
      </c>
      <c r="E302" s="549">
        <v>4159508631</v>
      </c>
      <c r="F302" s="550"/>
      <c r="G302" s="686"/>
      <c r="H302" s="550"/>
      <c r="I302" s="550"/>
      <c r="J302" s="550"/>
      <c r="K302" s="550"/>
      <c r="L302" s="550"/>
      <c r="M302" s="550"/>
      <c r="N302" s="550"/>
      <c r="O302" s="550"/>
      <c r="P302" s="550"/>
      <c r="Q302" s="550"/>
      <c r="R302" s="550"/>
      <c r="S302" s="550"/>
      <c r="T302" s="550"/>
      <c r="U302" s="671">
        <v>16</v>
      </c>
      <c r="V302" s="671">
        <v>5</v>
      </c>
      <c r="W302" s="671"/>
      <c r="X302" s="671"/>
      <c r="Y302" s="672"/>
      <c r="Z302" s="672"/>
      <c r="AA302" s="672"/>
      <c r="AB302" s="672"/>
      <c r="AC302" s="672">
        <v>5</v>
      </c>
      <c r="AD302" s="672">
        <v>10</v>
      </c>
      <c r="AE302" s="672"/>
      <c r="AF302" s="672"/>
      <c r="AG302" s="551"/>
      <c r="AH302" s="553"/>
      <c r="AI302" s="552"/>
      <c r="AJ302" s="670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</row>
    <row r="303" spans="1:65" s="401" customFormat="1" ht="18" customHeight="1" x14ac:dyDescent="0.25">
      <c r="A303" s="662">
        <v>45540</v>
      </c>
      <c r="B303" s="549">
        <v>5095</v>
      </c>
      <c r="C303" s="19" t="s">
        <v>15022</v>
      </c>
      <c r="D303" s="353" t="str">
        <f>IFERROR(VLOOKUP($C303,'[2]Mã KH'!$A$3:$E$4001,3,0)," ")</f>
        <v>186 Hùng Vương, Phường Vị Xuyên, Thành phố Nam Định, Tỉnh Nam Định, Việt Nam</v>
      </c>
      <c r="E303" s="549">
        <v>4159506878</v>
      </c>
      <c r="F303" s="550"/>
      <c r="G303" s="686"/>
      <c r="H303" s="550"/>
      <c r="I303" s="550"/>
      <c r="J303" s="550"/>
      <c r="K303" s="550"/>
      <c r="L303" s="550"/>
      <c r="M303" s="550"/>
      <c r="N303" s="550"/>
      <c r="O303" s="550"/>
      <c r="P303" s="550"/>
      <c r="Q303" s="550"/>
      <c r="R303" s="550"/>
      <c r="S303" s="550"/>
      <c r="T303" s="550"/>
      <c r="U303" s="550">
        <v>10</v>
      </c>
      <c r="V303" s="550">
        <v>10</v>
      </c>
      <c r="W303" s="550"/>
      <c r="X303" s="550"/>
      <c r="Y303" s="551"/>
      <c r="Z303" s="551"/>
      <c r="AA303" s="551"/>
      <c r="AB303" s="551"/>
      <c r="AC303" s="551"/>
      <c r="AD303" s="551"/>
      <c r="AE303" s="551"/>
      <c r="AF303" s="551"/>
      <c r="AG303" s="551"/>
      <c r="AH303" s="553"/>
      <c r="AI303" s="552"/>
      <c r="AJ303" s="670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</row>
    <row r="304" spans="1:65" s="401" customFormat="1" ht="18" customHeight="1" x14ac:dyDescent="0.25">
      <c r="A304" s="662">
        <v>45540</v>
      </c>
      <c r="B304" s="636">
        <v>4664</v>
      </c>
      <c r="C304" s="19" t="s">
        <v>17088</v>
      </c>
      <c r="D304" s="353" t="str">
        <f>IFERROR(VLOOKUP($C304,'[2]Mã KH'!$A$3:$E$4001,3,0)," ")</f>
        <v>Số nhà 848, đường Trần Hưng Đạo, Phường Tân Thành, Thành phố Ninh Bình, Tỉnh Ninh Bình, Việt Nam</v>
      </c>
      <c r="E304" s="549">
        <v>4159501160</v>
      </c>
      <c r="F304" s="550"/>
      <c r="G304" s="686"/>
      <c r="H304" s="550"/>
      <c r="I304" s="550"/>
      <c r="J304" s="550"/>
      <c r="K304" s="550"/>
      <c r="L304" s="550"/>
      <c r="M304" s="550"/>
      <c r="N304" s="550"/>
      <c r="O304" s="550"/>
      <c r="P304" s="550"/>
      <c r="Q304" s="550"/>
      <c r="R304" s="550"/>
      <c r="S304" s="550"/>
      <c r="T304" s="550"/>
      <c r="U304" s="671">
        <v>10</v>
      </c>
      <c r="V304" s="671">
        <v>15</v>
      </c>
      <c r="W304" s="671"/>
      <c r="X304" s="671"/>
      <c r="Y304" s="672"/>
      <c r="Z304" s="672"/>
      <c r="AA304" s="672"/>
      <c r="AB304" s="672"/>
      <c r="AC304" s="672"/>
      <c r="AD304" s="672">
        <v>5</v>
      </c>
      <c r="AE304" s="551"/>
      <c r="AF304" s="551"/>
      <c r="AG304" s="551"/>
      <c r="AH304" s="553"/>
      <c r="AI304" s="552"/>
      <c r="AJ304" s="670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</row>
    <row r="305" spans="1:65" s="401" customFormat="1" ht="18" customHeight="1" x14ac:dyDescent="0.25">
      <c r="A305" s="662">
        <v>45540</v>
      </c>
      <c r="B305" s="637">
        <v>4738</v>
      </c>
      <c r="C305" s="19" t="s">
        <v>17088</v>
      </c>
      <c r="D305" s="353" t="str">
        <f>IFERROR(VLOOKUP($C305,'[2]Mã KH'!$A$3:$E$4001,3,0)," ")</f>
        <v>Số nhà 848, đường Trần Hưng Đạo, Phường Tân Thành, Thành phố Ninh Bình, Tỉnh Ninh Bình, Việt Nam</v>
      </c>
      <c r="E305" s="549">
        <v>4159433139</v>
      </c>
      <c r="F305" s="550"/>
      <c r="G305" s="686"/>
      <c r="H305" s="550"/>
      <c r="I305" s="550"/>
      <c r="J305" s="550"/>
      <c r="K305" s="550"/>
      <c r="L305" s="550"/>
      <c r="M305" s="550"/>
      <c r="N305" s="550"/>
      <c r="O305" s="550"/>
      <c r="P305" s="550"/>
      <c r="Q305" s="550"/>
      <c r="R305" s="550"/>
      <c r="S305" s="550"/>
      <c r="T305" s="550"/>
      <c r="U305" s="671">
        <v>5</v>
      </c>
      <c r="V305" s="671">
        <v>3</v>
      </c>
      <c r="W305" s="671"/>
      <c r="X305" s="671"/>
      <c r="Y305" s="672"/>
      <c r="Z305" s="672"/>
      <c r="AA305" s="672"/>
      <c r="AB305" s="672"/>
      <c r="AC305" s="672">
        <v>8</v>
      </c>
      <c r="AD305" s="672">
        <v>5</v>
      </c>
      <c r="AE305" s="672"/>
      <c r="AF305" s="672">
        <v>5</v>
      </c>
      <c r="AG305" s="551"/>
      <c r="AH305" s="553"/>
      <c r="AI305" s="552"/>
      <c r="AJ305" s="670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</row>
    <row r="306" spans="1:65" s="401" customFormat="1" ht="18" customHeight="1" x14ac:dyDescent="0.25">
      <c r="A306" s="662">
        <v>45540</v>
      </c>
      <c r="B306" s="637">
        <v>1618</v>
      </c>
      <c r="C306" s="19" t="s">
        <v>17095</v>
      </c>
      <c r="D306" s="353" t="str">
        <f>IFERROR(VLOOKUP($C306,'[2]Mã KH'!$A$3:$E$4001,3,0)," ")</f>
        <v>TTTM Vincom Hà Nam, Phường Minh Khai, Thành phố Phủ Lý, Tỉnh Hà Nam, Việt Nam</v>
      </c>
      <c r="E306" s="549">
        <v>4159214248</v>
      </c>
      <c r="F306" s="550"/>
      <c r="G306" s="686"/>
      <c r="H306" s="550"/>
      <c r="I306" s="550"/>
      <c r="J306" s="550"/>
      <c r="K306" s="550"/>
      <c r="L306" s="550"/>
      <c r="M306" s="550"/>
      <c r="N306" s="550"/>
      <c r="O306" s="550"/>
      <c r="P306" s="550"/>
      <c r="Q306" s="550"/>
      <c r="R306" s="550"/>
      <c r="S306" s="550"/>
      <c r="T306" s="550"/>
      <c r="U306" s="671">
        <v>20</v>
      </c>
      <c r="V306" s="550"/>
      <c r="W306" s="550"/>
      <c r="X306" s="550"/>
      <c r="Y306" s="551"/>
      <c r="Z306" s="551"/>
      <c r="AA306" s="551"/>
      <c r="AB306" s="551"/>
      <c r="AC306" s="551"/>
      <c r="AD306" s="551"/>
      <c r="AE306" s="551"/>
      <c r="AF306" s="551"/>
      <c r="AG306" s="551"/>
      <c r="AH306" s="553"/>
      <c r="AI306" s="552"/>
      <c r="AJ306" s="670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</row>
    <row r="307" spans="1:65" s="401" customFormat="1" ht="18" customHeight="1" x14ac:dyDescent="0.25">
      <c r="A307" s="662">
        <v>45540</v>
      </c>
      <c r="B307" s="549">
        <v>1618</v>
      </c>
      <c r="C307" s="19" t="s">
        <v>17095</v>
      </c>
      <c r="D307" s="353" t="str">
        <f>IFERROR(VLOOKUP($C307,'[2]Mã KH'!$A$3:$E$4001,3,0)," ")</f>
        <v>TTTM Vincom Hà Nam, Phường Minh Khai, Thành phố Phủ Lý, Tỉnh Hà Nam, Việt Nam</v>
      </c>
      <c r="E307" s="549">
        <v>4159449197</v>
      </c>
      <c r="F307" s="550"/>
      <c r="G307" s="687">
        <v>5</v>
      </c>
      <c r="H307" s="671"/>
      <c r="I307" s="671"/>
      <c r="J307" s="671"/>
      <c r="K307" s="671"/>
      <c r="L307" s="671"/>
      <c r="M307" s="671"/>
      <c r="N307" s="671"/>
      <c r="O307" s="671"/>
      <c r="P307" s="671"/>
      <c r="Q307" s="671"/>
      <c r="R307" s="671"/>
      <c r="S307" s="671"/>
      <c r="T307" s="671"/>
      <c r="U307" s="671"/>
      <c r="V307" s="671"/>
      <c r="W307" s="671"/>
      <c r="X307" s="671"/>
      <c r="Y307" s="672"/>
      <c r="Z307" s="672"/>
      <c r="AA307" s="672"/>
      <c r="AB307" s="672"/>
      <c r="AC307" s="672">
        <v>5</v>
      </c>
      <c r="AD307" s="672"/>
      <c r="AE307" s="672"/>
      <c r="AF307" s="695">
        <v>5</v>
      </c>
      <c r="AG307" s="672"/>
      <c r="AH307" s="694">
        <v>5</v>
      </c>
      <c r="AI307" s="552"/>
      <c r="AJ307" s="670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</row>
    <row r="308" spans="1:65" s="401" customFormat="1" ht="18" customHeight="1" x14ac:dyDescent="0.25">
      <c r="A308" s="662">
        <v>45540</v>
      </c>
      <c r="B308" s="637">
        <v>5846</v>
      </c>
      <c r="C308" s="19" t="s">
        <v>17078</v>
      </c>
      <c r="D308" s="353" t="str">
        <f>IFERROR(VLOOKUP($C308,'[2]Mã KH'!$A$3:$E$4001,3,0)," ")</f>
        <v>Tầng 2, Trung tâm thương mại Vincom Việt Trì Plaza, số 2 đườ, Phường Tiên Cát, Thành phố Việt Trì, Tỉnh Phú Thọ, Việt Nam</v>
      </c>
      <c r="E308" s="549">
        <v>4159513010</v>
      </c>
      <c r="F308" s="550"/>
      <c r="G308" s="686"/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1"/>
      <c r="Z308" s="551"/>
      <c r="AA308" s="551"/>
      <c r="AB308" s="551"/>
      <c r="AC308" s="672">
        <v>10</v>
      </c>
      <c r="AD308" s="672">
        <v>10</v>
      </c>
      <c r="AE308" s="672"/>
      <c r="AF308" s="672"/>
      <c r="AG308" s="551"/>
      <c r="AH308" s="553"/>
      <c r="AI308" s="552"/>
      <c r="AJ308" s="670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</row>
    <row r="309" spans="1:65" s="401" customFormat="1" ht="18" customHeight="1" x14ac:dyDescent="0.25">
      <c r="A309" s="662">
        <v>45540</v>
      </c>
      <c r="B309" s="549">
        <v>5846</v>
      </c>
      <c r="C309" s="19" t="s">
        <v>17078</v>
      </c>
      <c r="D309" s="353" t="str">
        <f>IFERROR(VLOOKUP($C309,'[2]Mã KH'!$A$3:$E$4001,3,0)," ")</f>
        <v>Tầng 2, Trung tâm thương mại Vincom Việt Trì Plaza, số 2 đườ, Phường Tiên Cát, Thành phố Việt Trì, Tỉnh Phú Thọ, Việt Nam</v>
      </c>
      <c r="E309" s="362" t="s">
        <v>17019</v>
      </c>
      <c r="F309" s="550"/>
      <c r="G309" s="686"/>
      <c r="H309" s="550"/>
      <c r="I309" s="550"/>
      <c r="J309" s="550"/>
      <c r="K309" s="550"/>
      <c r="L309" s="550"/>
      <c r="M309" s="550"/>
      <c r="N309" s="550"/>
      <c r="O309" s="550"/>
      <c r="P309" s="550"/>
      <c r="Q309" s="550"/>
      <c r="R309" s="550"/>
      <c r="S309" s="550"/>
      <c r="T309" s="550"/>
      <c r="U309" s="550">
        <v>10</v>
      </c>
      <c r="V309" s="550">
        <v>5</v>
      </c>
      <c r="W309" s="550"/>
      <c r="X309" s="550"/>
      <c r="Y309" s="551"/>
      <c r="Z309" s="551"/>
      <c r="AA309" s="551"/>
      <c r="AB309" s="551"/>
      <c r="AC309" s="551"/>
      <c r="AD309" s="551"/>
      <c r="AE309" s="551"/>
      <c r="AF309" s="551"/>
      <c r="AG309" s="551"/>
      <c r="AH309" s="553"/>
      <c r="AI309" s="552"/>
      <c r="AJ309" s="694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</row>
    <row r="310" spans="1:65" s="401" customFormat="1" ht="18" customHeight="1" x14ac:dyDescent="0.25">
      <c r="A310" s="662">
        <v>45540</v>
      </c>
      <c r="B310" s="637">
        <v>6562</v>
      </c>
      <c r="C310" s="19" t="s">
        <v>17078</v>
      </c>
      <c r="D310" s="353" t="str">
        <f>IFERROR(VLOOKUP($C310,'[2]Mã KH'!$A$3:$E$4001,3,0)," ")</f>
        <v>Tầng 2, Trung tâm thương mại Vincom Việt Trì Plaza, số 2 đườ, Phường Tiên Cát, Thành phố Việt Trì, Tỉnh Phú Thọ, Việt Nam</v>
      </c>
      <c r="E310" s="549">
        <v>4159513051</v>
      </c>
      <c r="F310" s="550"/>
      <c r="G310" s="686"/>
      <c r="H310" s="550"/>
      <c r="I310" s="550"/>
      <c r="J310" s="550"/>
      <c r="K310" s="550"/>
      <c r="L310" s="550"/>
      <c r="M310" s="550"/>
      <c r="N310" s="550"/>
      <c r="O310" s="550"/>
      <c r="P310" s="550"/>
      <c r="Q310" s="550"/>
      <c r="R310" s="550"/>
      <c r="S310" s="550"/>
      <c r="T310" s="550"/>
      <c r="U310" s="550"/>
      <c r="V310" s="550"/>
      <c r="W310" s="550"/>
      <c r="X310" s="550"/>
      <c r="Y310" s="551"/>
      <c r="Z310" s="551"/>
      <c r="AA310" s="551"/>
      <c r="AB310" s="551"/>
      <c r="AC310" s="672">
        <v>10</v>
      </c>
      <c r="AD310" s="672">
        <v>10</v>
      </c>
      <c r="AE310" s="551"/>
      <c r="AF310" s="551"/>
      <c r="AG310" s="551"/>
      <c r="AH310" s="553"/>
      <c r="AI310" s="552"/>
      <c r="AJ310" s="670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</row>
    <row r="311" spans="1:65" s="401" customFormat="1" ht="18" customHeight="1" x14ac:dyDescent="0.25">
      <c r="A311" s="662">
        <v>45540</v>
      </c>
      <c r="B311" s="549">
        <v>6562</v>
      </c>
      <c r="C311" s="19" t="s">
        <v>17078</v>
      </c>
      <c r="D311" s="353" t="str">
        <f>IFERROR(VLOOKUP($C311,'[2]Mã KH'!$A$3:$E$4001,3,0)," ")</f>
        <v>Tầng 2, Trung tâm thương mại Vincom Việt Trì Plaza, số 2 đườ, Phường Tiên Cát, Thành phố Việt Trì, Tỉnh Phú Thọ, Việt Nam</v>
      </c>
      <c r="E311" s="362" t="s">
        <v>17019</v>
      </c>
      <c r="F311" s="550"/>
      <c r="G311" s="686"/>
      <c r="H311" s="550"/>
      <c r="I311" s="550"/>
      <c r="J311" s="550"/>
      <c r="K311" s="550"/>
      <c r="L311" s="550"/>
      <c r="M311" s="550"/>
      <c r="N311" s="550"/>
      <c r="O311" s="550"/>
      <c r="P311" s="550"/>
      <c r="Q311" s="550"/>
      <c r="R311" s="550"/>
      <c r="S311" s="550"/>
      <c r="T311" s="550"/>
      <c r="U311" s="550">
        <v>10</v>
      </c>
      <c r="V311" s="550">
        <v>10</v>
      </c>
      <c r="W311" s="550"/>
      <c r="X311" s="550"/>
      <c r="Y311" s="551"/>
      <c r="Z311" s="551"/>
      <c r="AA311" s="551"/>
      <c r="AB311" s="551"/>
      <c r="AC311" s="551"/>
      <c r="AD311" s="551"/>
      <c r="AE311" s="551"/>
      <c r="AF311" s="551">
        <v>3</v>
      </c>
      <c r="AG311" s="551"/>
      <c r="AH311" s="553"/>
      <c r="AI311" s="552"/>
      <c r="AJ311" s="694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</row>
    <row r="312" spans="1:65" s="401" customFormat="1" ht="18" customHeight="1" x14ac:dyDescent="0.25">
      <c r="A312" s="662">
        <v>45540</v>
      </c>
      <c r="B312" s="637">
        <v>6338</v>
      </c>
      <c r="C312" s="19" t="s">
        <v>17078</v>
      </c>
      <c r="D312" s="353" t="str">
        <f>IFERROR(VLOOKUP($C312,'[2]Mã KH'!$A$3:$E$4001,3,0)," ")</f>
        <v>Tầng 2, Trung tâm thương mại Vincom Việt Trì Plaza, số 2 đườ, Phường Tiên Cát, Thành phố Việt Trì, Tỉnh Phú Thọ, Việt Nam</v>
      </c>
      <c r="E312" s="549">
        <v>4159513046</v>
      </c>
      <c r="F312" s="550"/>
      <c r="G312" s="686"/>
      <c r="H312" s="550"/>
      <c r="I312" s="550"/>
      <c r="J312" s="550"/>
      <c r="K312" s="550"/>
      <c r="L312" s="550"/>
      <c r="M312" s="550"/>
      <c r="N312" s="550"/>
      <c r="O312" s="550"/>
      <c r="P312" s="550"/>
      <c r="Q312" s="550"/>
      <c r="R312" s="550"/>
      <c r="S312" s="550"/>
      <c r="T312" s="550"/>
      <c r="U312" s="550">
        <v>10</v>
      </c>
      <c r="V312" s="550">
        <v>5</v>
      </c>
      <c r="W312" s="550"/>
      <c r="X312" s="550"/>
      <c r="Y312" s="551"/>
      <c r="Z312" s="551"/>
      <c r="AA312" s="551"/>
      <c r="AB312" s="551"/>
      <c r="AC312" s="551">
        <v>10</v>
      </c>
      <c r="AD312" s="551">
        <v>5</v>
      </c>
      <c r="AE312" s="551"/>
      <c r="AF312" s="551"/>
      <c r="AG312" s="551"/>
      <c r="AH312" s="553"/>
      <c r="AI312" s="552"/>
      <c r="AJ312" s="670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</row>
    <row r="313" spans="1:65" s="401" customFormat="1" ht="18" customHeight="1" x14ac:dyDescent="0.25">
      <c r="A313" s="662">
        <v>45540</v>
      </c>
      <c r="B313" s="637">
        <v>6369</v>
      </c>
      <c r="C313" s="19" t="s">
        <v>17094</v>
      </c>
      <c r="D313" s="353" t="str">
        <f>IFERROR(VLOOKUP($C313,'[2]Mã KH'!$A$3:$E$4001,3,0)," ")</f>
        <v>Vincom+ Nam Đàn, Thị trấn Nam Đàn, Huyện Nam Đàn, Tỉnh Nghệ An, Việt Nam</v>
      </c>
      <c r="E313" s="549">
        <v>4159427657</v>
      </c>
      <c r="F313" s="550"/>
      <c r="G313" s="686"/>
      <c r="H313" s="550"/>
      <c r="I313" s="550"/>
      <c r="J313" s="550"/>
      <c r="K313" s="550"/>
      <c r="L313" s="550"/>
      <c r="M313" s="550"/>
      <c r="N313" s="550"/>
      <c r="O313" s="550"/>
      <c r="P313" s="550"/>
      <c r="Q313" s="550"/>
      <c r="R313" s="550"/>
      <c r="S313" s="550"/>
      <c r="T313" s="550"/>
      <c r="U313" s="671">
        <v>16</v>
      </c>
      <c r="V313" s="671">
        <v>30</v>
      </c>
      <c r="W313" s="671"/>
      <c r="X313" s="671"/>
      <c r="Y313" s="672"/>
      <c r="Z313" s="672"/>
      <c r="AA313" s="672"/>
      <c r="AB313" s="672"/>
      <c r="AC313" s="672">
        <v>23</v>
      </c>
      <c r="AD313" s="672">
        <v>6</v>
      </c>
      <c r="AE313" s="672"/>
      <c r="AF313" s="672">
        <v>5</v>
      </c>
      <c r="AG313" s="672"/>
      <c r="AH313" s="694">
        <v>4</v>
      </c>
      <c r="AI313" s="552"/>
      <c r="AJ313" s="670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</row>
    <row r="314" spans="1:65" s="401" customFormat="1" ht="18" customHeight="1" x14ac:dyDescent="0.25">
      <c r="A314" s="662">
        <v>45540</v>
      </c>
      <c r="B314" s="637">
        <v>4683</v>
      </c>
      <c r="C314" s="19" t="s">
        <v>17094</v>
      </c>
      <c r="D314" s="353" t="str">
        <f>IFERROR(VLOOKUP($C314,'[2]Mã KH'!$A$3:$E$4001,3,0)," ")</f>
        <v>Vincom+ Nam Đàn, Thị trấn Nam Đàn, Huyện Nam Đàn, Tỉnh Nghệ An, Việt Nam</v>
      </c>
      <c r="E314" s="549">
        <v>4159423277</v>
      </c>
      <c r="F314" s="550"/>
      <c r="G314" s="686"/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  <c r="T314" s="550"/>
      <c r="U314" s="671">
        <v>14</v>
      </c>
      <c r="V314" s="671">
        <v>9</v>
      </c>
      <c r="W314" s="671"/>
      <c r="X314" s="671"/>
      <c r="Y314" s="672"/>
      <c r="Z314" s="672"/>
      <c r="AA314" s="672"/>
      <c r="AB314" s="672"/>
      <c r="AC314" s="672">
        <v>17</v>
      </c>
      <c r="AD314" s="672">
        <v>11</v>
      </c>
      <c r="AE314" s="672"/>
      <c r="AF314" s="672">
        <v>9</v>
      </c>
      <c r="AG314" s="672"/>
      <c r="AH314" s="694">
        <v>4</v>
      </c>
      <c r="AI314" s="552"/>
      <c r="AJ314" s="670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</row>
    <row r="315" spans="1:65" s="401" customFormat="1" ht="18" customHeight="1" x14ac:dyDescent="0.25">
      <c r="A315" s="662">
        <v>45540</v>
      </c>
      <c r="B315" s="636">
        <v>4720</v>
      </c>
      <c r="C315" s="19" t="s">
        <v>17094</v>
      </c>
      <c r="D315" s="353" t="str">
        <f>IFERROR(VLOOKUP($C315,'[2]Mã KH'!$A$3:$E$4001,3,0)," ")</f>
        <v>Vincom+ Nam Đàn, Thị trấn Nam Đàn, Huyện Nam Đàn, Tỉnh Nghệ An, Việt Nam</v>
      </c>
      <c r="E315" s="549">
        <v>4159423307</v>
      </c>
      <c r="F315" s="550"/>
      <c r="G315" s="686"/>
      <c r="H315" s="550"/>
      <c r="I315" s="550"/>
      <c r="J315" s="550"/>
      <c r="K315" s="550"/>
      <c r="L315" s="550"/>
      <c r="M315" s="550"/>
      <c r="N315" s="550"/>
      <c r="O315" s="550"/>
      <c r="P315" s="550"/>
      <c r="Q315" s="550"/>
      <c r="R315" s="550"/>
      <c r="S315" s="550"/>
      <c r="T315" s="550"/>
      <c r="U315" s="671">
        <v>6</v>
      </c>
      <c r="V315" s="671">
        <v>26</v>
      </c>
      <c r="W315" s="671"/>
      <c r="X315" s="671"/>
      <c r="Y315" s="672"/>
      <c r="Z315" s="672"/>
      <c r="AA315" s="672">
        <v>5</v>
      </c>
      <c r="AB315" s="672"/>
      <c r="AC315" s="672">
        <v>9</v>
      </c>
      <c r="AD315" s="672">
        <v>10</v>
      </c>
      <c r="AE315" s="672"/>
      <c r="AF315" s="672">
        <v>2</v>
      </c>
      <c r="AG315" s="672"/>
      <c r="AH315" s="694">
        <v>4</v>
      </c>
      <c r="AI315" s="552"/>
      <c r="AJ315" s="670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</row>
    <row r="316" spans="1:65" s="401" customFormat="1" ht="18" customHeight="1" x14ac:dyDescent="0.25">
      <c r="A316" s="662">
        <v>45540</v>
      </c>
      <c r="B316" s="636">
        <v>6516</v>
      </c>
      <c r="C316" s="19" t="s">
        <v>17094</v>
      </c>
      <c r="D316" s="353" t="str">
        <f>IFERROR(VLOOKUP($C316,'[2]Mã KH'!$A$3:$E$4001,3,0)," ")</f>
        <v>Vincom+ Nam Đàn, Thị trấn Nam Đàn, Huyện Nam Đàn, Tỉnh Nghệ An, Việt Nam</v>
      </c>
      <c r="E316" s="549">
        <v>4159423576</v>
      </c>
      <c r="F316" s="550"/>
      <c r="G316" s="686"/>
      <c r="H316" s="550"/>
      <c r="I316" s="550"/>
      <c r="J316" s="550"/>
      <c r="K316" s="550"/>
      <c r="L316" s="550"/>
      <c r="M316" s="550"/>
      <c r="N316" s="550"/>
      <c r="O316" s="550"/>
      <c r="P316" s="550"/>
      <c r="Q316" s="550"/>
      <c r="R316" s="550"/>
      <c r="S316" s="550"/>
      <c r="T316" s="550"/>
      <c r="U316" s="550">
        <v>15</v>
      </c>
      <c r="V316" s="550">
        <v>15</v>
      </c>
      <c r="W316" s="550"/>
      <c r="X316" s="550"/>
      <c r="Y316" s="551"/>
      <c r="Z316" s="551"/>
      <c r="AA316" s="551"/>
      <c r="AB316" s="551"/>
      <c r="AC316" s="551">
        <v>9</v>
      </c>
      <c r="AD316" s="551">
        <v>1</v>
      </c>
      <c r="AE316" s="551"/>
      <c r="AF316" s="551">
        <v>2</v>
      </c>
      <c r="AG316" s="551"/>
      <c r="AH316" s="553">
        <v>2</v>
      </c>
      <c r="AI316" s="552"/>
      <c r="AJ316" s="670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</row>
    <row r="317" spans="1:65" s="401" customFormat="1" ht="18" customHeight="1" x14ac:dyDescent="0.25">
      <c r="A317" s="662">
        <v>45540</v>
      </c>
      <c r="B317" s="637">
        <v>5292</v>
      </c>
      <c r="C317" s="19" t="s">
        <v>17094</v>
      </c>
      <c r="D317" s="353" t="str">
        <f>IFERROR(VLOOKUP($C317,'[2]Mã KH'!$A$3:$E$4001,3,0)," ")</f>
        <v>Vincom+ Nam Đàn, Thị trấn Nam Đàn, Huyện Nam Đàn, Tỉnh Nghệ An, Việt Nam</v>
      </c>
      <c r="E317" s="549">
        <v>4159423443</v>
      </c>
      <c r="F317" s="550"/>
      <c r="G317" s="686"/>
      <c r="H317" s="550"/>
      <c r="I317" s="550"/>
      <c r="J317" s="550"/>
      <c r="K317" s="550"/>
      <c r="L317" s="550"/>
      <c r="M317" s="550"/>
      <c r="N317" s="550"/>
      <c r="O317" s="550"/>
      <c r="P317" s="550"/>
      <c r="Q317" s="550"/>
      <c r="R317" s="550"/>
      <c r="S317" s="550"/>
      <c r="T317" s="550"/>
      <c r="U317" s="550">
        <v>23</v>
      </c>
      <c r="V317" s="550">
        <v>21</v>
      </c>
      <c r="W317" s="550"/>
      <c r="X317" s="550"/>
      <c r="Y317" s="551"/>
      <c r="Z317" s="551"/>
      <c r="AA317" s="551"/>
      <c r="AB317" s="551"/>
      <c r="AC317" s="551">
        <v>17</v>
      </c>
      <c r="AD317" s="551">
        <v>12</v>
      </c>
      <c r="AE317" s="551"/>
      <c r="AF317" s="551">
        <v>6</v>
      </c>
      <c r="AG317" s="551"/>
      <c r="AH317" s="553">
        <v>7</v>
      </c>
      <c r="AI317" s="552"/>
      <c r="AJ317" s="670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</row>
    <row r="318" spans="1:65" s="401" customFormat="1" ht="18" customHeight="1" x14ac:dyDescent="0.25">
      <c r="A318" s="662">
        <v>45540</v>
      </c>
      <c r="B318" s="637">
        <v>1701</v>
      </c>
      <c r="C318" s="19" t="s">
        <v>17094</v>
      </c>
      <c r="D318" s="353" t="str">
        <f>IFERROR(VLOOKUP($C318,'[2]Mã KH'!$A$3:$E$4001,3,0)," ")</f>
        <v>Vincom+ Nam Đàn, Thị trấn Nam Đàn, Huyện Nam Đàn, Tỉnh Nghệ An, Việt Nam</v>
      </c>
      <c r="E318" s="549">
        <v>4159428997</v>
      </c>
      <c r="F318" s="550"/>
      <c r="G318" s="686"/>
      <c r="H318" s="550"/>
      <c r="I318" s="550"/>
      <c r="J318" s="550"/>
      <c r="K318" s="550"/>
      <c r="L318" s="550"/>
      <c r="M318" s="550"/>
      <c r="N318" s="550"/>
      <c r="O318" s="550"/>
      <c r="P318" s="550"/>
      <c r="Q318" s="550"/>
      <c r="R318" s="550"/>
      <c r="S318" s="550"/>
      <c r="T318" s="550"/>
      <c r="U318" s="671">
        <v>20</v>
      </c>
      <c r="V318" s="671">
        <v>20</v>
      </c>
      <c r="W318" s="671"/>
      <c r="X318" s="671"/>
      <c r="Y318" s="672"/>
      <c r="Z318" s="672"/>
      <c r="AA318" s="672"/>
      <c r="AB318" s="672"/>
      <c r="AC318" s="672">
        <v>10</v>
      </c>
      <c r="AD318" s="672"/>
      <c r="AE318" s="672"/>
      <c r="AF318" s="672">
        <v>6</v>
      </c>
      <c r="AG318" s="672"/>
      <c r="AH318" s="694"/>
      <c r="AI318" s="552"/>
      <c r="AJ318" s="670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</row>
    <row r="319" spans="1:65" s="401" customFormat="1" ht="18" customHeight="1" x14ac:dyDescent="0.25">
      <c r="A319" s="662">
        <v>45540</v>
      </c>
      <c r="B319" s="637">
        <v>5030</v>
      </c>
      <c r="C319" s="19" t="s">
        <v>17093</v>
      </c>
      <c r="D319" s="353" t="str">
        <f>IFERROR(VLOOKUP($C319,'[2]Mã KH'!$A$3:$E$4001,3,0)," ")</f>
        <v>TTTM Vincom Hà Tĩnh, Góc ngã tư, Đường Hà Huy Tập, Phường Hà Huy Tập, Thành phố Hà Tĩnh, Tỉnh Hà Tĩnh, Việt Nam</v>
      </c>
      <c r="E319" s="549">
        <v>4159423369</v>
      </c>
      <c r="F319" s="550"/>
      <c r="G319" s="686"/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  <c r="T319" s="550"/>
      <c r="U319" s="550">
        <v>5</v>
      </c>
      <c r="V319" s="550">
        <v>10</v>
      </c>
      <c r="W319" s="550"/>
      <c r="X319" s="550"/>
      <c r="Y319" s="551"/>
      <c r="Z319" s="551"/>
      <c r="AA319" s="551">
        <v>1</v>
      </c>
      <c r="AB319" s="551"/>
      <c r="AC319" s="551"/>
      <c r="AD319" s="551">
        <v>5</v>
      </c>
      <c r="AE319" s="551"/>
      <c r="AF319" s="551">
        <v>5</v>
      </c>
      <c r="AG319" s="551"/>
      <c r="AH319" s="553">
        <v>5</v>
      </c>
      <c r="AI319" s="552"/>
      <c r="AJ319" s="670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</row>
    <row r="320" spans="1:65" s="401" customFormat="1" ht="18" customHeight="1" x14ac:dyDescent="0.25">
      <c r="A320" s="662">
        <v>45540</v>
      </c>
      <c r="B320" s="637">
        <v>6686</v>
      </c>
      <c r="C320" s="19" t="s">
        <v>17093</v>
      </c>
      <c r="D320" s="353" t="str">
        <f>IFERROR(VLOOKUP($C320,'[2]Mã KH'!$A$3:$E$4001,3,0)," ")</f>
        <v>TTTM Vincom Hà Tĩnh, Góc ngã tư, Đường Hà Huy Tập, Phường Hà Huy Tập, Thành phố Hà Tĩnh, Tỉnh Hà Tĩnh, Việt Nam</v>
      </c>
      <c r="E320" s="549">
        <v>4159370298</v>
      </c>
      <c r="F320" s="550"/>
      <c r="G320" s="686"/>
      <c r="H320" s="550"/>
      <c r="I320" s="550"/>
      <c r="J320" s="550"/>
      <c r="K320" s="550"/>
      <c r="L320" s="671">
        <v>6</v>
      </c>
      <c r="M320" s="671"/>
      <c r="N320" s="671"/>
      <c r="O320" s="671"/>
      <c r="P320" s="671"/>
      <c r="Q320" s="671"/>
      <c r="R320" s="671"/>
      <c r="S320" s="671"/>
      <c r="T320" s="671"/>
      <c r="U320" s="671"/>
      <c r="V320" s="671">
        <v>10</v>
      </c>
      <c r="W320" s="671"/>
      <c r="X320" s="671"/>
      <c r="Y320" s="672"/>
      <c r="Z320" s="672"/>
      <c r="AA320" s="672"/>
      <c r="AB320" s="672"/>
      <c r="AC320" s="672">
        <v>9</v>
      </c>
      <c r="AD320" s="672"/>
      <c r="AE320" s="672"/>
      <c r="AF320" s="672"/>
      <c r="AG320" s="551"/>
      <c r="AH320" s="553"/>
      <c r="AI320" s="552"/>
      <c r="AJ320" s="670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</row>
    <row r="321" spans="1:65" s="401" customFormat="1" ht="18" customHeight="1" x14ac:dyDescent="0.25">
      <c r="A321" s="662">
        <v>45540</v>
      </c>
      <c r="B321" s="549">
        <v>6686</v>
      </c>
      <c r="C321" s="19" t="s">
        <v>17093</v>
      </c>
      <c r="D321" s="353" t="str">
        <f>IFERROR(VLOOKUP($C321,'[2]Mã KH'!$A$3:$E$4001,3,0)," ")</f>
        <v>TTTM Vincom Hà Tĩnh, Góc ngã tư, Đường Hà Huy Tập, Phường Hà Huy Tập, Thành phố Hà Tĩnh, Tỉnh Hà Tĩnh, Việt Nam</v>
      </c>
      <c r="E321" s="362">
        <v>4159603260</v>
      </c>
      <c r="F321" s="550"/>
      <c r="G321" s="686"/>
      <c r="H321" s="550"/>
      <c r="I321" s="550"/>
      <c r="J321" s="550"/>
      <c r="K321" s="550"/>
      <c r="L321" s="671"/>
      <c r="M321" s="671"/>
      <c r="N321" s="671"/>
      <c r="O321" s="671"/>
      <c r="P321" s="671"/>
      <c r="Q321" s="671"/>
      <c r="R321" s="671"/>
      <c r="S321" s="671"/>
      <c r="T321" s="671"/>
      <c r="U321" s="671"/>
      <c r="V321" s="671"/>
      <c r="W321" s="671"/>
      <c r="X321" s="671"/>
      <c r="Y321" s="672"/>
      <c r="Z321" s="672"/>
      <c r="AA321" s="672"/>
      <c r="AB321" s="672"/>
      <c r="AC321" s="672"/>
      <c r="AD321" s="672">
        <v>5</v>
      </c>
      <c r="AE321" s="672"/>
      <c r="AF321" s="672"/>
      <c r="AG321" s="551"/>
      <c r="AH321" s="553"/>
      <c r="AI321" s="552"/>
      <c r="AJ321" s="694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</row>
    <row r="322" spans="1:65" s="401" customFormat="1" ht="18" customHeight="1" x14ac:dyDescent="0.25">
      <c r="A322" s="662">
        <v>45540</v>
      </c>
      <c r="B322" s="637">
        <v>5264</v>
      </c>
      <c r="C322" s="19" t="s">
        <v>17093</v>
      </c>
      <c r="D322" s="353" t="str">
        <f>IFERROR(VLOOKUP($C322,'[2]Mã KH'!$A$3:$E$4001,3,0)," ")</f>
        <v>TTTM Vincom Hà Tĩnh, Góc ngã tư, Đường Hà Huy Tập, Phường Hà Huy Tập, Thành phố Hà Tĩnh, Tỉnh Hà Tĩnh, Việt Nam</v>
      </c>
      <c r="E322" s="549">
        <v>4159423417</v>
      </c>
      <c r="F322" s="550"/>
      <c r="G322" s="686"/>
      <c r="H322" s="550"/>
      <c r="I322" s="550"/>
      <c r="J322" s="550"/>
      <c r="K322" s="550"/>
      <c r="L322" s="550"/>
      <c r="M322" s="550"/>
      <c r="N322" s="550"/>
      <c r="O322" s="550"/>
      <c r="P322" s="550"/>
      <c r="Q322" s="550"/>
      <c r="R322" s="550"/>
      <c r="S322" s="550"/>
      <c r="T322" s="550"/>
      <c r="U322" s="671">
        <v>16</v>
      </c>
      <c r="V322" s="671">
        <v>30</v>
      </c>
      <c r="W322" s="671"/>
      <c r="X322" s="671"/>
      <c r="Y322" s="672"/>
      <c r="Z322" s="672"/>
      <c r="AA322" s="672"/>
      <c r="AB322" s="672"/>
      <c r="AC322" s="672">
        <v>6</v>
      </c>
      <c r="AD322" s="672">
        <v>6</v>
      </c>
      <c r="AE322" s="672"/>
      <c r="AF322" s="672">
        <v>8</v>
      </c>
      <c r="AG322" s="672"/>
      <c r="AH322" s="694">
        <v>6</v>
      </c>
      <c r="AI322" s="673"/>
      <c r="AJ322" s="670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</row>
    <row r="323" spans="1:65" s="401" customFormat="1" ht="18" customHeight="1" x14ac:dyDescent="0.25">
      <c r="A323" s="662">
        <v>45540</v>
      </c>
      <c r="B323" s="637">
        <v>5069</v>
      </c>
      <c r="C323" s="19" t="s">
        <v>17093</v>
      </c>
      <c r="D323" s="353" t="str">
        <f>IFERROR(VLOOKUP($C323,'[2]Mã KH'!$A$3:$E$4001,3,0)," ")</f>
        <v>TTTM Vincom Hà Tĩnh, Góc ngã tư, Đường Hà Huy Tập, Phường Hà Huy Tập, Thành phố Hà Tĩnh, Tỉnh Hà Tĩnh, Việt Nam</v>
      </c>
      <c r="E323" s="549">
        <v>4159427514</v>
      </c>
      <c r="F323" s="550"/>
      <c r="G323" s="686"/>
      <c r="H323" s="550"/>
      <c r="I323" s="550"/>
      <c r="J323" s="550"/>
      <c r="K323" s="550"/>
      <c r="L323" s="550"/>
      <c r="M323" s="550"/>
      <c r="N323" s="550"/>
      <c r="O323" s="550"/>
      <c r="P323" s="550"/>
      <c r="Q323" s="550"/>
      <c r="R323" s="550"/>
      <c r="S323" s="671"/>
      <c r="T323" s="671"/>
      <c r="U323" s="671">
        <v>16</v>
      </c>
      <c r="V323" s="671">
        <v>25</v>
      </c>
      <c r="W323" s="671"/>
      <c r="X323" s="671"/>
      <c r="Y323" s="672"/>
      <c r="Z323" s="672"/>
      <c r="AA323" s="672"/>
      <c r="AB323" s="672"/>
      <c r="AC323" s="672">
        <v>11</v>
      </c>
      <c r="AD323" s="672">
        <v>3</v>
      </c>
      <c r="AE323" s="672"/>
      <c r="AF323" s="672">
        <v>6</v>
      </c>
      <c r="AG323" s="672"/>
      <c r="AH323" s="694">
        <v>9</v>
      </c>
      <c r="AI323" s="673"/>
      <c r="AJ323" s="670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</row>
    <row r="324" spans="1:65" s="401" customFormat="1" ht="18" customHeight="1" x14ac:dyDescent="0.25">
      <c r="A324" s="638"/>
      <c r="B324" s="639"/>
      <c r="C324" s="52"/>
      <c r="D324" s="624" t="str">
        <f>IFERROR(VLOOKUP($C324,'[2]Mã KH'!$A$3:$E$4001,3,0)," ")</f>
        <v xml:space="preserve"> </v>
      </c>
      <c r="E324" s="52"/>
      <c r="F324" s="640"/>
      <c r="G324" s="688"/>
      <c r="H324" s="640"/>
      <c r="I324" s="640"/>
      <c r="J324" s="640"/>
      <c r="K324" s="640"/>
      <c r="L324" s="640"/>
      <c r="M324" s="640"/>
      <c r="N324" s="640"/>
      <c r="O324" s="640"/>
      <c r="P324" s="640"/>
      <c r="Q324" s="640"/>
      <c r="R324" s="640"/>
      <c r="S324" s="640"/>
      <c r="T324" s="640"/>
      <c r="U324" s="640"/>
      <c r="V324" s="640"/>
      <c r="W324" s="640"/>
      <c r="X324" s="640"/>
      <c r="Y324" s="641"/>
      <c r="Z324" s="641"/>
      <c r="AA324" s="641"/>
      <c r="AB324" s="641"/>
      <c r="AC324" s="641"/>
      <c r="AD324" s="641"/>
      <c r="AE324" s="641"/>
      <c r="AF324" s="641"/>
      <c r="AG324" s="641"/>
      <c r="AH324" s="642"/>
      <c r="AI324" s="643"/>
      <c r="AJ324" s="644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</row>
    <row r="325" spans="1:65" s="401" customFormat="1" ht="18" customHeight="1" x14ac:dyDescent="0.25">
      <c r="A325" s="568"/>
      <c r="B325" s="549"/>
      <c r="C325" s="19"/>
      <c r="D325" s="372" t="s">
        <v>17688</v>
      </c>
      <c r="E325" s="19"/>
      <c r="F325" s="550"/>
      <c r="G325" s="686"/>
      <c r="H325" s="550"/>
      <c r="I325" s="550"/>
      <c r="J325" s="550"/>
      <c r="K325" s="550"/>
      <c r="L325" s="550"/>
      <c r="M325" s="550"/>
      <c r="N325" s="550"/>
      <c r="O325" s="550"/>
      <c r="P325" s="550"/>
      <c r="Q325" s="550"/>
      <c r="R325" s="550"/>
      <c r="S325" s="550"/>
      <c r="T325" s="550"/>
      <c r="U325" s="550"/>
      <c r="V325" s="550"/>
      <c r="W325" s="550"/>
      <c r="X325" s="550"/>
      <c r="Y325" s="551"/>
      <c r="Z325" s="551"/>
      <c r="AA325" s="551"/>
      <c r="AB325" s="551"/>
      <c r="AC325" s="551"/>
      <c r="AD325" s="551"/>
      <c r="AE325" s="551"/>
      <c r="AF325" s="551"/>
      <c r="AG325" s="551"/>
      <c r="AH325" s="553"/>
      <c r="AI325" s="552"/>
      <c r="AJ325" s="609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</row>
    <row r="326" spans="1:65" s="401" customFormat="1" ht="18" customHeight="1" x14ac:dyDescent="0.25">
      <c r="A326" s="662">
        <v>45570</v>
      </c>
      <c r="B326" s="636">
        <v>5206</v>
      </c>
      <c r="C326" s="19" t="s">
        <v>17360</v>
      </c>
      <c r="D326" s="353" t="str">
        <f>IFERROR(VLOOKUP($C326,'[2]Mã KH'!$A$3:$E$4001,3,0)," ")</f>
        <v>89 Nguyễn Thái Học, Phường Minh Khai, TP Hà Giang, Tỉnh Hà Giang, Việt Nam</v>
      </c>
      <c r="E326" s="549">
        <v>4159512963</v>
      </c>
      <c r="F326" s="550"/>
      <c r="G326" s="692"/>
      <c r="H326" s="550"/>
      <c r="I326" s="550"/>
      <c r="J326" s="550"/>
      <c r="K326" s="550"/>
      <c r="L326" s="550">
        <v>5</v>
      </c>
      <c r="M326" s="550"/>
      <c r="N326" s="550"/>
      <c r="O326" s="550"/>
      <c r="P326" s="550"/>
      <c r="Q326" s="550"/>
      <c r="R326" s="550"/>
      <c r="S326" s="550"/>
      <c r="T326" s="550"/>
      <c r="U326" s="550">
        <v>5</v>
      </c>
      <c r="V326" s="550">
        <v>10</v>
      </c>
      <c r="W326" s="550"/>
      <c r="X326" s="550"/>
      <c r="Y326" s="551"/>
      <c r="Z326" s="551"/>
      <c r="AA326" s="551"/>
      <c r="AB326" s="551"/>
      <c r="AC326" s="551">
        <v>10</v>
      </c>
      <c r="AD326" s="551">
        <v>5</v>
      </c>
      <c r="AE326" s="551"/>
      <c r="AF326" s="551"/>
      <c r="AG326" s="551"/>
      <c r="AH326" s="553"/>
      <c r="AI326" s="552"/>
      <c r="AJ326" s="690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</row>
    <row r="327" spans="1:65" s="401" customFormat="1" ht="18" customHeight="1" x14ac:dyDescent="0.25">
      <c r="A327" s="662">
        <v>45570</v>
      </c>
      <c r="B327" s="549">
        <v>5205</v>
      </c>
      <c r="C327" s="19" t="s">
        <v>17360</v>
      </c>
      <c r="D327" s="353" t="str">
        <f>IFERROR(VLOOKUP($C327,'[2]Mã KH'!$A$3:$E$4001,3,0)," ")</f>
        <v>89 Nguyễn Thái Học, Phường Minh Khai, TP Hà Giang, Tỉnh Hà Giang, Việt Nam</v>
      </c>
      <c r="E327" s="549">
        <v>4159512962</v>
      </c>
      <c r="F327" s="550"/>
      <c r="G327" s="692"/>
      <c r="H327" s="550"/>
      <c r="I327" s="550"/>
      <c r="J327" s="550"/>
      <c r="K327" s="550"/>
      <c r="L327" s="550"/>
      <c r="M327" s="550"/>
      <c r="N327" s="550"/>
      <c r="O327" s="550"/>
      <c r="P327" s="550"/>
      <c r="Q327" s="550"/>
      <c r="R327" s="550"/>
      <c r="S327" s="550"/>
      <c r="T327" s="550"/>
      <c r="U327" s="550"/>
      <c r="V327" s="550">
        <v>10</v>
      </c>
      <c r="W327" s="550"/>
      <c r="X327" s="550"/>
      <c r="Y327" s="551"/>
      <c r="Z327" s="551"/>
      <c r="AA327" s="551"/>
      <c r="AB327" s="551"/>
      <c r="AC327" s="551"/>
      <c r="AD327" s="551"/>
      <c r="AE327" s="551"/>
      <c r="AF327" s="551"/>
      <c r="AG327" s="551"/>
      <c r="AH327" s="553"/>
      <c r="AI327" s="552"/>
      <c r="AJ327" s="690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</row>
    <row r="328" spans="1:65" s="401" customFormat="1" ht="18" customHeight="1" x14ac:dyDescent="0.25">
      <c r="A328" s="662">
        <v>45570</v>
      </c>
      <c r="B328" s="636">
        <v>5371</v>
      </c>
      <c r="C328" s="19" t="s">
        <v>17360</v>
      </c>
      <c r="D328" s="353" t="str">
        <f>IFERROR(VLOOKUP($C328,'[2]Mã KH'!$A$3:$E$4001,3,0)," ")</f>
        <v>89 Nguyễn Thái Học, Phường Minh Khai, TP Hà Giang, Tỉnh Hà Giang, Việt Nam</v>
      </c>
      <c r="E328" s="549">
        <v>4159512992</v>
      </c>
      <c r="F328" s="550"/>
      <c r="G328" s="692"/>
      <c r="H328" s="550"/>
      <c r="I328" s="550"/>
      <c r="J328" s="550"/>
      <c r="K328" s="550"/>
      <c r="L328" s="550">
        <v>5</v>
      </c>
      <c r="M328" s="550"/>
      <c r="N328" s="550"/>
      <c r="O328" s="550"/>
      <c r="P328" s="550"/>
      <c r="Q328" s="550"/>
      <c r="R328" s="550"/>
      <c r="S328" s="550"/>
      <c r="T328" s="550"/>
      <c r="U328" s="550">
        <v>10</v>
      </c>
      <c r="V328" s="550">
        <v>10</v>
      </c>
      <c r="W328" s="550"/>
      <c r="X328" s="550"/>
      <c r="Y328" s="551"/>
      <c r="Z328" s="551"/>
      <c r="AA328" s="551"/>
      <c r="AB328" s="551"/>
      <c r="AC328" s="551">
        <v>10</v>
      </c>
      <c r="AD328" s="551">
        <v>10</v>
      </c>
      <c r="AE328" s="551"/>
      <c r="AF328" s="551"/>
      <c r="AG328" s="551"/>
      <c r="AH328" s="553"/>
      <c r="AI328" s="552"/>
      <c r="AJ328" s="690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</row>
    <row r="329" spans="1:65" s="401" customFormat="1" ht="18" customHeight="1" x14ac:dyDescent="0.25">
      <c r="A329" s="662">
        <v>45570</v>
      </c>
      <c r="B329" s="636">
        <v>6870</v>
      </c>
      <c r="C329" s="19" t="s">
        <v>17599</v>
      </c>
      <c r="D329" s="353" t="str">
        <f>IFERROR(VLOOKUP($C329,'[2]Mã KH'!$A$3:$E$4001,3,0)," ")</f>
        <v>Số 39 Phố Cũ, Phường Hợp Giang, Thành phố Cao Bằng, Tỉnh Cao Bằng, Việt Nam</v>
      </c>
      <c r="E329" s="549">
        <v>4159513056</v>
      </c>
      <c r="F329" s="550"/>
      <c r="G329" s="692"/>
      <c r="H329" s="550"/>
      <c r="I329" s="550"/>
      <c r="J329" s="550"/>
      <c r="K329" s="550"/>
      <c r="L329" s="550">
        <v>5</v>
      </c>
      <c r="M329" s="550"/>
      <c r="N329" s="550"/>
      <c r="O329" s="550"/>
      <c r="P329" s="550"/>
      <c r="Q329" s="550"/>
      <c r="R329" s="550"/>
      <c r="S329" s="550"/>
      <c r="T329" s="550"/>
      <c r="U329" s="550">
        <v>10</v>
      </c>
      <c r="V329" s="550">
        <v>5</v>
      </c>
      <c r="W329" s="550"/>
      <c r="X329" s="550"/>
      <c r="Y329" s="551"/>
      <c r="Z329" s="551"/>
      <c r="AA329" s="551"/>
      <c r="AB329" s="551"/>
      <c r="AC329" s="551">
        <v>5</v>
      </c>
      <c r="AD329" s="551">
        <v>5</v>
      </c>
      <c r="AE329" s="551"/>
      <c r="AF329" s="551"/>
      <c r="AG329" s="551"/>
      <c r="AH329" s="553"/>
      <c r="AI329" s="552"/>
      <c r="AJ329" s="690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</row>
    <row r="330" spans="1:65" s="401" customFormat="1" ht="18" customHeight="1" x14ac:dyDescent="0.25">
      <c r="A330" s="662">
        <v>45570</v>
      </c>
      <c r="B330" s="636">
        <v>5784</v>
      </c>
      <c r="C330" s="19" t="s">
        <v>17093</v>
      </c>
      <c r="D330" s="353" t="str">
        <f>IFERROR(VLOOKUP($C330,'[2]Mã KH'!$A$3:$E$4001,3,0)," ")</f>
        <v>TTTM Vincom Hà Tĩnh, Góc ngã tư, Đường Hà Huy Tập, Phường Hà Huy Tập, Thành phố Hà Tĩnh, Tỉnh Hà Tĩnh, Việt Nam</v>
      </c>
      <c r="E330" s="362" t="s">
        <v>17019</v>
      </c>
      <c r="F330" s="550"/>
      <c r="G330" s="692"/>
      <c r="H330" s="550"/>
      <c r="I330" s="550"/>
      <c r="J330" s="550"/>
      <c r="K330" s="550"/>
      <c r="L330" s="550"/>
      <c r="M330" s="550"/>
      <c r="N330" s="550"/>
      <c r="O330" s="550"/>
      <c r="P330" s="550"/>
      <c r="Q330" s="550"/>
      <c r="R330" s="550"/>
      <c r="S330" s="550"/>
      <c r="T330" s="550"/>
      <c r="U330" s="550">
        <v>20</v>
      </c>
      <c r="V330" s="550">
        <v>20</v>
      </c>
      <c r="W330" s="550"/>
      <c r="X330" s="550"/>
      <c r="Y330" s="551"/>
      <c r="Z330" s="551"/>
      <c r="AA330" s="551"/>
      <c r="AB330" s="551"/>
      <c r="AC330" s="551"/>
      <c r="AD330" s="551"/>
      <c r="AE330" s="551"/>
      <c r="AF330" s="551"/>
      <c r="AG330" s="551"/>
      <c r="AH330" s="553"/>
      <c r="AI330" s="552"/>
      <c r="AJ330" s="690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</row>
    <row r="331" spans="1:65" s="401" customFormat="1" ht="18" customHeight="1" x14ac:dyDescent="0.25">
      <c r="A331" s="662">
        <v>45570</v>
      </c>
      <c r="B331" s="636">
        <v>4642</v>
      </c>
      <c r="C331" s="19" t="s">
        <v>17085</v>
      </c>
      <c r="D331" s="353" t="str">
        <f>IFERROR(VLOOKUP($C331,'[2]Mã KH'!$A$3:$E$4001,3,0)," ")</f>
        <v>Đường Lê Quang Đạo, Phường Đông Ngàn, Thành phố Từ Sơn, Tỉnh Bắc Ninh, Việt Nam</v>
      </c>
      <c r="E331" s="549">
        <v>4159472242</v>
      </c>
      <c r="F331" s="550"/>
      <c r="G331" s="692"/>
      <c r="H331" s="550"/>
      <c r="I331" s="550"/>
      <c r="J331" s="550"/>
      <c r="K331" s="550"/>
      <c r="L331" s="550"/>
      <c r="M331" s="550"/>
      <c r="N331" s="550"/>
      <c r="O331" s="550"/>
      <c r="P331" s="550"/>
      <c r="Q331" s="550"/>
      <c r="R331" s="550"/>
      <c r="S331" s="550"/>
      <c r="T331" s="550"/>
      <c r="U331" s="550">
        <v>15</v>
      </c>
      <c r="V331" s="550">
        <v>15</v>
      </c>
      <c r="W331" s="550"/>
      <c r="X331" s="550"/>
      <c r="Y331" s="551"/>
      <c r="Z331" s="551"/>
      <c r="AA331" s="551"/>
      <c r="AB331" s="551"/>
      <c r="AC331" s="551">
        <v>10</v>
      </c>
      <c r="AD331" s="551">
        <v>10</v>
      </c>
      <c r="AE331" s="551"/>
      <c r="AF331" s="551"/>
      <c r="AG331" s="551"/>
      <c r="AH331" s="553"/>
      <c r="AI331" s="552"/>
      <c r="AJ331" s="690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</row>
    <row r="332" spans="1:65" s="401" customFormat="1" ht="18" customHeight="1" x14ac:dyDescent="0.25">
      <c r="A332" s="662">
        <v>45570</v>
      </c>
      <c r="B332" s="636" t="s">
        <v>17600</v>
      </c>
      <c r="C332" s="19" t="s">
        <v>17085</v>
      </c>
      <c r="D332" s="353" t="str">
        <f>IFERROR(VLOOKUP($C332,'[2]Mã KH'!$A$3:$E$4001,3,0)," ")</f>
        <v>Đường Lê Quang Đạo, Phường Đông Ngàn, Thành phố Từ Sơn, Tỉnh Bắc Ninh, Việt Nam</v>
      </c>
      <c r="E332" s="549">
        <v>4159509211</v>
      </c>
      <c r="F332" s="550"/>
      <c r="G332" s="692"/>
      <c r="H332" s="550"/>
      <c r="I332" s="550"/>
      <c r="J332" s="550"/>
      <c r="K332" s="550"/>
      <c r="L332" s="550"/>
      <c r="M332" s="550"/>
      <c r="N332" s="550"/>
      <c r="O332" s="550"/>
      <c r="P332" s="550"/>
      <c r="Q332" s="550"/>
      <c r="R332" s="550"/>
      <c r="S332" s="550"/>
      <c r="T332" s="550"/>
      <c r="U332" s="550">
        <v>10</v>
      </c>
      <c r="V332" s="550">
        <v>10</v>
      </c>
      <c r="W332" s="550"/>
      <c r="X332" s="550"/>
      <c r="Y332" s="551"/>
      <c r="Z332" s="551"/>
      <c r="AA332" s="551"/>
      <c r="AB332" s="551"/>
      <c r="AC332" s="551">
        <v>10</v>
      </c>
      <c r="AD332" s="551">
        <v>15</v>
      </c>
      <c r="AE332" s="551"/>
      <c r="AF332" s="551"/>
      <c r="AG332" s="551"/>
      <c r="AH332" s="553"/>
      <c r="AI332" s="552"/>
      <c r="AJ332" s="690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</row>
    <row r="333" spans="1:65" s="401" customFormat="1" ht="18" customHeight="1" x14ac:dyDescent="0.25">
      <c r="A333" s="662">
        <v>45570</v>
      </c>
      <c r="B333" s="636">
        <v>6751</v>
      </c>
      <c r="C333" s="19" t="s">
        <v>17085</v>
      </c>
      <c r="D333" s="353" t="str">
        <f>IFERROR(VLOOKUP($C333,'[2]Mã KH'!$A$3:$E$4001,3,0)," ")</f>
        <v>Đường Lê Quang Đạo, Phường Đông Ngàn, Thành phố Từ Sơn, Tỉnh Bắc Ninh, Việt Nam</v>
      </c>
      <c r="E333" s="549">
        <v>4159566377</v>
      </c>
      <c r="F333" s="550"/>
      <c r="G333" s="692"/>
      <c r="H333" s="550"/>
      <c r="I333" s="550"/>
      <c r="J333" s="550"/>
      <c r="K333" s="550"/>
      <c r="L333" s="550"/>
      <c r="M333" s="550"/>
      <c r="N333" s="550"/>
      <c r="O333" s="550"/>
      <c r="P333" s="550"/>
      <c r="Q333" s="550"/>
      <c r="R333" s="550"/>
      <c r="S333" s="550"/>
      <c r="T333" s="550"/>
      <c r="U333" s="671">
        <v>15</v>
      </c>
      <c r="V333" s="671">
        <v>10</v>
      </c>
      <c r="W333" s="671"/>
      <c r="X333" s="671"/>
      <c r="Y333" s="672"/>
      <c r="Z333" s="672"/>
      <c r="AA333" s="672"/>
      <c r="AB333" s="672"/>
      <c r="AC333" s="672"/>
      <c r="AD333" s="672">
        <v>5</v>
      </c>
      <c r="AE333" s="551"/>
      <c r="AF333" s="551"/>
      <c r="AG333" s="551"/>
      <c r="AH333" s="553"/>
      <c r="AI333" s="552"/>
      <c r="AJ333" s="690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</row>
    <row r="334" spans="1:65" s="401" customFormat="1" ht="18" customHeight="1" x14ac:dyDescent="0.25">
      <c r="A334" s="662">
        <v>45570</v>
      </c>
      <c r="B334" s="636">
        <v>3640</v>
      </c>
      <c r="C334" s="19" t="s">
        <v>17085</v>
      </c>
      <c r="D334" s="353" t="str">
        <f>IFERROR(VLOOKUP($C334,'[2]Mã KH'!$A$3:$E$4001,3,0)," ")</f>
        <v>Đường Lê Quang Đạo, Phường Đông Ngàn, Thành phố Từ Sơn, Tỉnh Bắc Ninh, Việt Nam</v>
      </c>
      <c r="E334" s="549">
        <v>4159522404</v>
      </c>
      <c r="F334" s="550"/>
      <c r="G334" s="692"/>
      <c r="H334" s="550"/>
      <c r="I334" s="550"/>
      <c r="J334" s="550"/>
      <c r="K334" s="550"/>
      <c r="L334" s="550"/>
      <c r="M334" s="550"/>
      <c r="N334" s="550"/>
      <c r="O334" s="550"/>
      <c r="P334" s="550"/>
      <c r="Q334" s="550"/>
      <c r="R334" s="550"/>
      <c r="S334" s="550"/>
      <c r="T334" s="550"/>
      <c r="U334" s="671">
        <v>10</v>
      </c>
      <c r="V334" s="671">
        <v>5</v>
      </c>
      <c r="W334" s="671"/>
      <c r="X334" s="671"/>
      <c r="Y334" s="672"/>
      <c r="Z334" s="672"/>
      <c r="AA334" s="672"/>
      <c r="AB334" s="672"/>
      <c r="AC334" s="672">
        <v>5</v>
      </c>
      <c r="AD334" s="672">
        <v>5</v>
      </c>
      <c r="AE334" s="672"/>
      <c r="AF334" s="672"/>
      <c r="AG334" s="551"/>
      <c r="AH334" s="553"/>
      <c r="AI334" s="552"/>
      <c r="AJ334" s="690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</row>
    <row r="335" spans="1:65" s="401" customFormat="1" ht="18" customHeight="1" x14ac:dyDescent="0.25">
      <c r="A335" s="662">
        <v>45570</v>
      </c>
      <c r="B335" s="549">
        <v>3640</v>
      </c>
      <c r="C335" s="19" t="s">
        <v>17085</v>
      </c>
      <c r="D335" s="353" t="str">
        <f>IFERROR(VLOOKUP($C335,'[2]Mã KH'!$A$3:$E$4001,3,0)," ")</f>
        <v>Đường Lê Quang Đạo, Phường Đông Ngàn, Thành phố Từ Sơn, Tỉnh Bắc Ninh, Việt Nam</v>
      </c>
      <c r="E335" s="362">
        <v>4159600374</v>
      </c>
      <c r="F335" s="550"/>
      <c r="G335" s="692"/>
      <c r="H335" s="550"/>
      <c r="I335" s="550"/>
      <c r="J335" s="550"/>
      <c r="K335" s="550"/>
      <c r="L335" s="550"/>
      <c r="M335" s="550"/>
      <c r="N335" s="550"/>
      <c r="O335" s="550"/>
      <c r="P335" s="550"/>
      <c r="Q335" s="550"/>
      <c r="R335" s="550"/>
      <c r="S335" s="550"/>
      <c r="T335" s="550"/>
      <c r="U335" s="671">
        <v>5</v>
      </c>
      <c r="V335" s="671"/>
      <c r="W335" s="671"/>
      <c r="X335" s="671"/>
      <c r="Y335" s="672"/>
      <c r="Z335" s="672"/>
      <c r="AA335" s="672"/>
      <c r="AB335" s="672"/>
      <c r="AC335" s="672"/>
      <c r="AD335" s="672"/>
      <c r="AE335" s="672"/>
      <c r="AF335" s="672"/>
      <c r="AG335" s="551"/>
      <c r="AH335" s="553"/>
      <c r="AI335" s="552"/>
      <c r="AJ335" s="694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</row>
    <row r="336" spans="1:65" s="401" customFormat="1" ht="18" customHeight="1" x14ac:dyDescent="0.25">
      <c r="A336" s="662">
        <v>45570</v>
      </c>
      <c r="B336" s="636">
        <v>6330</v>
      </c>
      <c r="C336" s="19" t="s">
        <v>17085</v>
      </c>
      <c r="D336" s="353" t="str">
        <f>IFERROR(VLOOKUP($C336,'[2]Mã KH'!$A$3:$E$4001,3,0)," ")</f>
        <v>Đường Lê Quang Đạo, Phường Đông Ngàn, Thành phố Từ Sơn, Tỉnh Bắc Ninh, Việt Nam</v>
      </c>
      <c r="E336" s="549">
        <v>4157872564</v>
      </c>
      <c r="F336" s="550"/>
      <c r="G336" s="692"/>
      <c r="H336" s="550"/>
      <c r="I336" s="550"/>
      <c r="J336" s="550"/>
      <c r="K336" s="550"/>
      <c r="L336" s="550"/>
      <c r="M336" s="550"/>
      <c r="N336" s="550"/>
      <c r="O336" s="550"/>
      <c r="P336" s="550"/>
      <c r="Q336" s="550"/>
      <c r="R336" s="550"/>
      <c r="S336" s="550"/>
      <c r="T336" s="550"/>
      <c r="U336" s="550">
        <v>10</v>
      </c>
      <c r="V336" s="550">
        <v>15</v>
      </c>
      <c r="W336" s="550"/>
      <c r="X336" s="550"/>
      <c r="Y336" s="551"/>
      <c r="Z336" s="551"/>
      <c r="AA336" s="551"/>
      <c r="AB336" s="551"/>
      <c r="AC336" s="551">
        <v>6</v>
      </c>
      <c r="AD336" s="551"/>
      <c r="AE336" s="551"/>
      <c r="AF336" s="551"/>
      <c r="AG336" s="551"/>
      <c r="AH336" s="553"/>
      <c r="AI336" s="552"/>
      <c r="AJ336" s="690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</row>
    <row r="337" spans="1:65" s="401" customFormat="1" ht="18" customHeight="1" x14ac:dyDescent="0.25">
      <c r="A337" s="662">
        <v>45570</v>
      </c>
      <c r="B337" s="636">
        <v>4333</v>
      </c>
      <c r="C337" s="19" t="s">
        <v>17079</v>
      </c>
      <c r="D337" s="353" t="str">
        <f>IFERROR(VLOOKUP($C337,'[2]Mã KH'!$A$3:$E$4001,3,0)," ")</f>
        <v>Tầng 2, khu TTTM Vincom Plaza Hạ Long, Khu vực Cột đồng hồ, Phường Bạch Đằng, Thành phố Hạ Long, Tỉnh Quảng Ninh, Việt Nam</v>
      </c>
      <c r="E337" s="549">
        <v>4159431709</v>
      </c>
      <c r="F337" s="550"/>
      <c r="G337" s="692"/>
      <c r="H337" s="550"/>
      <c r="I337" s="550"/>
      <c r="J337" s="550"/>
      <c r="K337" s="550"/>
      <c r="L337" s="550"/>
      <c r="M337" s="550"/>
      <c r="N337" s="550"/>
      <c r="O337" s="550"/>
      <c r="P337" s="550"/>
      <c r="Q337" s="550"/>
      <c r="R337" s="550"/>
      <c r="S337" s="550"/>
      <c r="T337" s="550"/>
      <c r="U337" s="550">
        <v>10</v>
      </c>
      <c r="V337" s="550">
        <v>6</v>
      </c>
      <c r="W337" s="550"/>
      <c r="X337" s="550"/>
      <c r="Y337" s="551"/>
      <c r="Z337" s="551"/>
      <c r="AA337" s="551"/>
      <c r="AB337" s="551"/>
      <c r="AC337" s="551">
        <v>3</v>
      </c>
      <c r="AD337" s="551">
        <v>3</v>
      </c>
      <c r="AE337" s="551"/>
      <c r="AF337" s="551">
        <v>3</v>
      </c>
      <c r="AG337" s="551"/>
      <c r="AH337" s="553">
        <v>3</v>
      </c>
      <c r="AI337" s="552"/>
      <c r="AJ337" s="690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</row>
    <row r="338" spans="1:65" s="401" customFormat="1" ht="18" customHeight="1" x14ac:dyDescent="0.25">
      <c r="A338" s="662">
        <v>45570</v>
      </c>
      <c r="B338" s="636">
        <v>6986</v>
      </c>
      <c r="C338" s="19" t="s">
        <v>17079</v>
      </c>
      <c r="D338" s="353" t="str">
        <f>IFERROR(VLOOKUP($C338,'[2]Mã KH'!$A$3:$E$4001,3,0)," ")</f>
        <v>Tầng 2, khu TTTM Vincom Plaza Hạ Long, Khu vực Cột đồng hồ, Phường Bạch Đằng, Thành phố Hạ Long, Tỉnh Quảng Ninh, Việt Nam</v>
      </c>
      <c r="E338" s="549">
        <v>4159541926</v>
      </c>
      <c r="F338" s="550"/>
      <c r="G338" s="692"/>
      <c r="H338" s="550"/>
      <c r="I338" s="550"/>
      <c r="J338" s="550"/>
      <c r="K338" s="550"/>
      <c r="L338" s="550"/>
      <c r="M338" s="550"/>
      <c r="N338" s="550"/>
      <c r="O338" s="550"/>
      <c r="P338" s="550"/>
      <c r="Q338" s="550"/>
      <c r="R338" s="550"/>
      <c r="S338" s="550"/>
      <c r="T338" s="550"/>
      <c r="U338" s="550">
        <v>10</v>
      </c>
      <c r="V338" s="550">
        <v>15</v>
      </c>
      <c r="W338" s="550"/>
      <c r="X338" s="550"/>
      <c r="Y338" s="551"/>
      <c r="Z338" s="551"/>
      <c r="AA338" s="551"/>
      <c r="AB338" s="551"/>
      <c r="AC338" s="551">
        <v>5</v>
      </c>
      <c r="AD338" s="551">
        <v>10</v>
      </c>
      <c r="AE338" s="551"/>
      <c r="AF338" s="551"/>
      <c r="AG338" s="551"/>
      <c r="AH338" s="553"/>
      <c r="AI338" s="552"/>
      <c r="AJ338" s="690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</row>
    <row r="339" spans="1:65" s="401" customFormat="1" ht="18" customHeight="1" x14ac:dyDescent="0.25">
      <c r="A339" s="662">
        <v>45570</v>
      </c>
      <c r="B339" s="636">
        <v>6787</v>
      </c>
      <c r="C339" s="19" t="s">
        <v>17079</v>
      </c>
      <c r="D339" s="353" t="str">
        <f>IFERROR(VLOOKUP($C339,'[2]Mã KH'!$A$3:$E$4001,3,0)," ")</f>
        <v>Tầng 2, khu TTTM Vincom Plaza Hạ Long, Khu vực Cột đồng hồ, Phường Bạch Đằng, Thành phố Hạ Long, Tỉnh Quảng Ninh, Việt Nam</v>
      </c>
      <c r="E339" s="549">
        <v>4159556133</v>
      </c>
      <c r="F339" s="550"/>
      <c r="G339" s="692"/>
      <c r="H339" s="550"/>
      <c r="I339" s="550"/>
      <c r="J339" s="550"/>
      <c r="K339" s="550"/>
      <c r="L339" s="550"/>
      <c r="M339" s="550"/>
      <c r="N339" s="550"/>
      <c r="O339" s="550"/>
      <c r="P339" s="550"/>
      <c r="Q339" s="550"/>
      <c r="R339" s="550"/>
      <c r="S339" s="550"/>
      <c r="T339" s="550"/>
      <c r="U339" s="550"/>
      <c r="V339" s="550">
        <v>15</v>
      </c>
      <c r="W339" s="550"/>
      <c r="X339" s="550"/>
      <c r="Y339" s="551"/>
      <c r="Z339" s="551"/>
      <c r="AA339" s="551"/>
      <c r="AB339" s="551"/>
      <c r="AC339" s="551">
        <v>10</v>
      </c>
      <c r="AD339" s="551">
        <v>15</v>
      </c>
      <c r="AE339" s="551"/>
      <c r="AF339" s="551"/>
      <c r="AG339" s="551"/>
      <c r="AH339" s="553"/>
      <c r="AI339" s="552"/>
      <c r="AJ339" s="690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</row>
    <row r="340" spans="1:65" s="401" customFormat="1" ht="18" customHeight="1" x14ac:dyDescent="0.25">
      <c r="A340" s="662">
        <v>45570</v>
      </c>
      <c r="B340" s="636">
        <v>3967</v>
      </c>
      <c r="C340" s="19" t="s">
        <v>17079</v>
      </c>
      <c r="D340" s="353" t="str">
        <f>IFERROR(VLOOKUP($C340,'[2]Mã KH'!$A$3:$E$4001,3,0)," ")</f>
        <v>Tầng 2, khu TTTM Vincom Plaza Hạ Long, Khu vực Cột đồng hồ, Phường Bạch Đằng, Thành phố Hạ Long, Tỉnh Quảng Ninh, Việt Nam</v>
      </c>
      <c r="E340" s="549">
        <v>4159431706</v>
      </c>
      <c r="F340" s="550"/>
      <c r="G340" s="692"/>
      <c r="H340" s="550"/>
      <c r="I340" s="550"/>
      <c r="J340" s="550"/>
      <c r="K340" s="550"/>
      <c r="L340" s="550"/>
      <c r="M340" s="550"/>
      <c r="N340" s="550"/>
      <c r="O340" s="550"/>
      <c r="P340" s="550"/>
      <c r="Q340" s="550"/>
      <c r="R340" s="550"/>
      <c r="S340" s="550"/>
      <c r="T340" s="550"/>
      <c r="U340" s="550">
        <v>9</v>
      </c>
      <c r="V340" s="550">
        <v>9</v>
      </c>
      <c r="W340" s="550"/>
      <c r="X340" s="550"/>
      <c r="Y340" s="551"/>
      <c r="Z340" s="551"/>
      <c r="AA340" s="551"/>
      <c r="AB340" s="551"/>
      <c r="AC340" s="551">
        <v>9</v>
      </c>
      <c r="AD340" s="551">
        <v>6</v>
      </c>
      <c r="AE340" s="551"/>
      <c r="AF340" s="551"/>
      <c r="AG340" s="551"/>
      <c r="AH340" s="553"/>
      <c r="AI340" s="552"/>
      <c r="AJ340" s="690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</row>
    <row r="341" spans="1:65" s="401" customFormat="1" ht="18" customHeight="1" x14ac:dyDescent="0.25">
      <c r="A341" s="662">
        <v>45570</v>
      </c>
      <c r="B341" s="636">
        <v>3093</v>
      </c>
      <c r="C341" s="19" t="s">
        <v>17079</v>
      </c>
      <c r="D341" s="353" t="str">
        <f>IFERROR(VLOOKUP($C341,'[2]Mã KH'!$A$3:$E$4001,3,0)," ")</f>
        <v>Tầng 2, khu TTTM Vincom Plaza Hạ Long, Khu vực Cột đồng hồ, Phường Bạch Đằng, Thành phố Hạ Long, Tỉnh Quảng Ninh, Việt Nam</v>
      </c>
      <c r="E341" s="549">
        <v>4159509359</v>
      </c>
      <c r="F341" s="550"/>
      <c r="G341" s="692"/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  <c r="T341" s="550"/>
      <c r="U341" s="550">
        <v>10</v>
      </c>
      <c r="V341" s="550">
        <v>5</v>
      </c>
      <c r="W341" s="550"/>
      <c r="X341" s="550"/>
      <c r="Y341" s="551"/>
      <c r="Z341" s="551"/>
      <c r="AA341" s="551">
        <v>5</v>
      </c>
      <c r="AB341" s="551"/>
      <c r="AC341" s="551">
        <v>5</v>
      </c>
      <c r="AD341" s="551">
        <v>5</v>
      </c>
      <c r="AE341" s="551"/>
      <c r="AF341" s="551"/>
      <c r="AG341" s="551"/>
      <c r="AH341" s="553">
        <v>5</v>
      </c>
      <c r="AI341" s="552"/>
      <c r="AJ341" s="690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</row>
    <row r="342" spans="1:65" s="401" customFormat="1" ht="18" customHeight="1" x14ac:dyDescent="0.25">
      <c r="A342" s="662">
        <v>45570</v>
      </c>
      <c r="B342" s="636">
        <v>3480</v>
      </c>
      <c r="C342" s="19" t="s">
        <v>17096</v>
      </c>
      <c r="D342" s="353" t="str">
        <f>IFERROR(VLOOKUP($C342,'[2]Mã KH'!$A$3:$E$4001,3,0)," ")</f>
        <v>Khu dân cư Nguyễn Trãi 1, Phường Sao Đỏ, Thành phố Chí Linh, Tỉnh Hải Dương, Việt Nam</v>
      </c>
      <c r="E342" s="549">
        <v>4159505913</v>
      </c>
      <c r="F342" s="550"/>
      <c r="G342" s="692"/>
      <c r="H342" s="550"/>
      <c r="I342" s="550"/>
      <c r="J342" s="550"/>
      <c r="K342" s="550"/>
      <c r="L342" s="550"/>
      <c r="M342" s="550"/>
      <c r="N342" s="550"/>
      <c r="O342" s="550"/>
      <c r="P342" s="550"/>
      <c r="Q342" s="550"/>
      <c r="R342" s="550"/>
      <c r="S342" s="550"/>
      <c r="T342" s="550"/>
      <c r="U342" s="671">
        <v>10</v>
      </c>
      <c r="V342" s="671">
        <v>10</v>
      </c>
      <c r="W342" s="671"/>
      <c r="X342" s="671"/>
      <c r="Y342" s="672"/>
      <c r="Z342" s="672"/>
      <c r="AA342" s="672">
        <v>10</v>
      </c>
      <c r="AB342" s="672"/>
      <c r="AC342" s="672">
        <v>10</v>
      </c>
      <c r="AD342" s="672">
        <v>5</v>
      </c>
      <c r="AE342" s="672"/>
      <c r="AF342" s="672">
        <v>5</v>
      </c>
      <c r="AG342" s="672"/>
      <c r="AH342" s="694">
        <v>5</v>
      </c>
      <c r="AI342" s="552"/>
      <c r="AJ342" s="690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</row>
    <row r="343" spans="1:65" s="401" customFormat="1" ht="18" customHeight="1" x14ac:dyDescent="0.25">
      <c r="A343" s="662">
        <v>45570</v>
      </c>
      <c r="B343" s="549">
        <v>5852</v>
      </c>
      <c r="C343" s="19" t="s">
        <v>17086</v>
      </c>
      <c r="D343" s="353" t="str">
        <f>IFERROR(VLOOKUP($C343,'[2]Mã KH'!$A$3:$E$4001,3,0)," ")</f>
        <v>Căn RA1, Tầng 01, Tòa A1 Khu căn hộ Rừng Cọ, KĐT TM và DL Vă, Xã Xuân Quan, Huyện Văn Giang, Tỉnh Hưng Yên, Việt Nam</v>
      </c>
      <c r="E343" s="549">
        <v>4159523690</v>
      </c>
      <c r="F343" s="550"/>
      <c r="G343" s="692"/>
      <c r="H343" s="550"/>
      <c r="I343" s="550"/>
      <c r="J343" s="550"/>
      <c r="K343" s="550"/>
      <c r="L343" s="550"/>
      <c r="M343" s="550"/>
      <c r="N343" s="550"/>
      <c r="O343" s="550"/>
      <c r="P343" s="550"/>
      <c r="Q343" s="550"/>
      <c r="R343" s="550"/>
      <c r="S343" s="550"/>
      <c r="T343" s="550"/>
      <c r="U343" s="550"/>
      <c r="V343" s="671">
        <v>20</v>
      </c>
      <c r="W343" s="671"/>
      <c r="X343" s="671"/>
      <c r="Y343" s="672"/>
      <c r="Z343" s="672"/>
      <c r="AA343" s="672"/>
      <c r="AB343" s="672"/>
      <c r="AC343" s="672">
        <v>5</v>
      </c>
      <c r="AD343" s="672">
        <v>10</v>
      </c>
      <c r="AE343" s="551"/>
      <c r="AF343" s="551"/>
      <c r="AG343" s="551"/>
      <c r="AH343" s="553"/>
      <c r="AI343" s="552"/>
      <c r="AJ343" s="690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</row>
    <row r="344" spans="1:65" s="401" customFormat="1" ht="18" customHeight="1" x14ac:dyDescent="0.25">
      <c r="A344" s="638"/>
      <c r="B344" s="639"/>
      <c r="C344" s="52"/>
      <c r="D344" s="624" t="str">
        <f>IFERROR(VLOOKUP($C344,'[2]Mã KH'!$A$3:$E$4001,3,0)," ")</f>
        <v xml:space="preserve"> </v>
      </c>
      <c r="E344" s="639"/>
      <c r="F344" s="640"/>
      <c r="G344" s="693"/>
      <c r="H344" s="640"/>
      <c r="I344" s="640"/>
      <c r="J344" s="640"/>
      <c r="K344" s="640"/>
      <c r="L344" s="640"/>
      <c r="M344" s="640"/>
      <c r="N344" s="640"/>
      <c r="O344" s="640"/>
      <c r="P344" s="640"/>
      <c r="Q344" s="640"/>
      <c r="R344" s="640"/>
      <c r="S344" s="640"/>
      <c r="T344" s="640"/>
      <c r="U344" s="640"/>
      <c r="V344" s="640"/>
      <c r="W344" s="640"/>
      <c r="X344" s="640"/>
      <c r="Y344" s="641"/>
      <c r="Z344" s="641"/>
      <c r="AA344" s="641"/>
      <c r="AB344" s="641"/>
      <c r="AC344" s="641"/>
      <c r="AD344" s="641"/>
      <c r="AE344" s="641"/>
      <c r="AF344" s="641"/>
      <c r="AG344" s="641"/>
      <c r="AH344" s="642"/>
      <c r="AI344" s="643"/>
      <c r="AJ344" s="644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</row>
    <row r="345" spans="1:65" s="401" customFormat="1" ht="18" customHeight="1" x14ac:dyDescent="0.25">
      <c r="A345" s="568"/>
      <c r="B345" s="549"/>
      <c r="C345" s="19"/>
      <c r="D345" s="372" t="s">
        <v>17782</v>
      </c>
      <c r="E345" s="19"/>
      <c r="F345" s="550"/>
      <c r="G345" s="686"/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  <c r="T345" s="550"/>
      <c r="U345" s="550"/>
      <c r="V345" s="550"/>
      <c r="W345" s="550"/>
      <c r="X345" s="550"/>
      <c r="Y345" s="551"/>
      <c r="Z345" s="551"/>
      <c r="AA345" s="551"/>
      <c r="AB345" s="551"/>
      <c r="AC345" s="551"/>
      <c r="AD345" s="551"/>
      <c r="AE345" s="551"/>
      <c r="AF345" s="551"/>
      <c r="AG345" s="551"/>
      <c r="AH345" s="553"/>
      <c r="AI345" s="552"/>
      <c r="AJ345" s="609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</row>
    <row r="346" spans="1:65" s="401" customFormat="1" ht="18" customHeight="1" x14ac:dyDescent="0.25">
      <c r="A346" s="662">
        <v>45601</v>
      </c>
      <c r="B346" s="636">
        <v>4408</v>
      </c>
      <c r="C346" s="19" t="s">
        <v>17097</v>
      </c>
      <c r="D346" s="353" t="str">
        <f>IFERROR(VLOOKUP($C346,'[2]Mã KH'!$A$3:$E$4001,3,0)," ")</f>
        <v>Tầng 1, Vincom+ Tĩnh Gia, Thôn Nam Yến, Xã Hải Yến, Thị xã Nghi Sơn, Tỉnh Thanh Hoá, Việt Nam</v>
      </c>
      <c r="E346" s="549">
        <v>4159539871</v>
      </c>
      <c r="F346" s="550"/>
      <c r="G346" s="692"/>
      <c r="H346" s="550"/>
      <c r="I346" s="550"/>
      <c r="J346" s="550"/>
      <c r="K346" s="550"/>
      <c r="L346" s="550"/>
      <c r="M346" s="550"/>
      <c r="N346" s="550"/>
      <c r="O346" s="550"/>
      <c r="P346" s="550"/>
      <c r="Q346" s="550"/>
      <c r="R346" s="550"/>
      <c r="S346" s="550"/>
      <c r="T346" s="550"/>
      <c r="U346" s="550">
        <v>12</v>
      </c>
      <c r="V346" s="550">
        <v>4</v>
      </c>
      <c r="W346" s="550"/>
      <c r="X346" s="550"/>
      <c r="Y346" s="551"/>
      <c r="Z346" s="551"/>
      <c r="AA346" s="551"/>
      <c r="AB346" s="551"/>
      <c r="AC346" s="551">
        <v>4</v>
      </c>
      <c r="AD346" s="551">
        <v>4</v>
      </c>
      <c r="AE346" s="551"/>
      <c r="AF346" s="551">
        <v>4</v>
      </c>
      <c r="AG346" s="551"/>
      <c r="AH346" s="553"/>
      <c r="AI346" s="552"/>
      <c r="AJ346" s="694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</row>
    <row r="347" spans="1:65" s="401" customFormat="1" ht="18" customHeight="1" x14ac:dyDescent="0.25">
      <c r="A347" s="662">
        <v>45601</v>
      </c>
      <c r="B347" s="663">
        <v>6958</v>
      </c>
      <c r="C347" s="19" t="s">
        <v>17096</v>
      </c>
      <c r="D347" s="353" t="str">
        <f>IFERROR(VLOOKUP($C347,'[2]Mã KH'!$A$3:$E$4001,3,0)," ")</f>
        <v>Khu dân cư Nguyễn Trãi 1, Phường Sao Đỏ, Thành phố Chí Linh, Tỉnh Hải Dương, Việt Nam</v>
      </c>
      <c r="E347" s="549">
        <v>4159584225</v>
      </c>
      <c r="F347" s="550"/>
      <c r="G347" s="692"/>
      <c r="H347" s="550"/>
      <c r="I347" s="550"/>
      <c r="J347" s="550"/>
      <c r="K347" s="550"/>
      <c r="L347" s="550"/>
      <c r="M347" s="550"/>
      <c r="N347" s="550"/>
      <c r="O347" s="550"/>
      <c r="P347" s="550"/>
      <c r="Q347" s="550"/>
      <c r="R347" s="550"/>
      <c r="S347" s="550"/>
      <c r="T347" s="550"/>
      <c r="U347" s="550">
        <v>15</v>
      </c>
      <c r="V347" s="550">
        <v>10</v>
      </c>
      <c r="W347" s="550"/>
      <c r="X347" s="550"/>
      <c r="Y347" s="551"/>
      <c r="Z347" s="551"/>
      <c r="AA347" s="551"/>
      <c r="AB347" s="551"/>
      <c r="AC347" s="551"/>
      <c r="AD347" s="551"/>
      <c r="AE347" s="551"/>
      <c r="AF347" s="551">
        <v>6</v>
      </c>
      <c r="AG347" s="551"/>
      <c r="AH347" s="553"/>
      <c r="AI347" s="552"/>
      <c r="AJ347" s="694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</row>
    <row r="348" spans="1:65" s="401" customFormat="1" ht="18" customHeight="1" x14ac:dyDescent="0.25">
      <c r="A348" s="662">
        <v>45601</v>
      </c>
      <c r="B348" s="637" t="s">
        <v>17775</v>
      </c>
      <c r="C348" s="19" t="s">
        <v>17096</v>
      </c>
      <c r="D348" s="353" t="str">
        <f>IFERROR(VLOOKUP($C348,'[2]Mã KH'!$A$3:$E$4001,3,0)," ")</f>
        <v>Khu dân cư Nguyễn Trãi 1, Phường Sao Đỏ, Thành phố Chí Linh, Tỉnh Hải Dương, Việt Nam</v>
      </c>
      <c r="E348" s="549">
        <v>4159527703</v>
      </c>
      <c r="F348" s="550"/>
      <c r="G348" s="692"/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  <c r="T348" s="550"/>
      <c r="U348" s="550">
        <v>10</v>
      </c>
      <c r="V348" s="550"/>
      <c r="W348" s="550"/>
      <c r="X348" s="550"/>
      <c r="Y348" s="551"/>
      <c r="Z348" s="551"/>
      <c r="AA348" s="551"/>
      <c r="AB348" s="551"/>
      <c r="AC348" s="551"/>
      <c r="AD348" s="551"/>
      <c r="AE348" s="551"/>
      <c r="AF348" s="551"/>
      <c r="AG348" s="551"/>
      <c r="AH348" s="553"/>
      <c r="AI348" s="552"/>
      <c r="AJ348" s="694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</row>
    <row r="349" spans="1:65" s="401" customFormat="1" ht="18" customHeight="1" x14ac:dyDescent="0.25">
      <c r="A349" s="662">
        <v>45601</v>
      </c>
      <c r="B349" s="637" t="s">
        <v>17775</v>
      </c>
      <c r="C349" s="19" t="s">
        <v>17096</v>
      </c>
      <c r="D349" s="353" t="str">
        <f>IFERROR(VLOOKUP($C349,'[2]Mã KH'!$A$3:$E$4001,3,0)," ")</f>
        <v>Khu dân cư Nguyễn Trãi 1, Phường Sao Đỏ, Thành phố Chí Linh, Tỉnh Hải Dương, Việt Nam</v>
      </c>
      <c r="E349" s="549">
        <v>4159524805</v>
      </c>
      <c r="F349" s="550"/>
      <c r="G349" s="692"/>
      <c r="H349" s="550"/>
      <c r="I349" s="550"/>
      <c r="J349" s="550"/>
      <c r="K349" s="550"/>
      <c r="L349" s="550"/>
      <c r="M349" s="550"/>
      <c r="N349" s="550"/>
      <c r="O349" s="550"/>
      <c r="P349" s="550"/>
      <c r="Q349" s="550"/>
      <c r="R349" s="550"/>
      <c r="S349" s="550"/>
      <c r="T349" s="550"/>
      <c r="U349" s="550"/>
      <c r="V349" s="550">
        <v>10</v>
      </c>
      <c r="W349" s="550"/>
      <c r="X349" s="550"/>
      <c r="Y349" s="551"/>
      <c r="Z349" s="551"/>
      <c r="AA349" s="551"/>
      <c r="AB349" s="551"/>
      <c r="AC349" s="551">
        <v>5</v>
      </c>
      <c r="AD349" s="551"/>
      <c r="AE349" s="551"/>
      <c r="AF349" s="551">
        <v>5</v>
      </c>
      <c r="AG349" s="551"/>
      <c r="AH349" s="553">
        <v>5</v>
      </c>
      <c r="AI349" s="552"/>
      <c r="AJ349" s="694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</row>
    <row r="350" spans="1:65" s="401" customFormat="1" ht="18" customHeight="1" x14ac:dyDescent="0.25">
      <c r="A350" s="662">
        <v>45601</v>
      </c>
      <c r="B350" s="637">
        <v>5903</v>
      </c>
      <c r="C350" s="19" t="s">
        <v>17096</v>
      </c>
      <c r="D350" s="353" t="str">
        <f>IFERROR(VLOOKUP($C350,'[2]Mã KH'!$A$3:$E$4001,3,0)," ")</f>
        <v>Khu dân cư Nguyễn Trãi 1, Phường Sao Đỏ, Thành phố Chí Linh, Tỉnh Hải Dương, Việt Nam</v>
      </c>
      <c r="E350" s="549">
        <v>4159587981</v>
      </c>
      <c r="F350" s="550"/>
      <c r="G350" s="692"/>
      <c r="H350" s="550"/>
      <c r="I350" s="550"/>
      <c r="J350" s="550"/>
      <c r="K350" s="550"/>
      <c r="L350" s="550"/>
      <c r="M350" s="550"/>
      <c r="N350" s="550"/>
      <c r="O350" s="550"/>
      <c r="P350" s="550"/>
      <c r="Q350" s="550"/>
      <c r="R350" s="550"/>
      <c r="S350" s="550"/>
      <c r="T350" s="550"/>
      <c r="U350" s="550">
        <v>10</v>
      </c>
      <c r="V350" s="550">
        <v>15</v>
      </c>
      <c r="W350" s="550"/>
      <c r="X350" s="550"/>
      <c r="Y350" s="551"/>
      <c r="Z350" s="551"/>
      <c r="AA350" s="551"/>
      <c r="AB350" s="551"/>
      <c r="AC350" s="551">
        <v>5</v>
      </c>
      <c r="AD350" s="551">
        <v>5</v>
      </c>
      <c r="AE350" s="551"/>
      <c r="AF350" s="551">
        <v>5</v>
      </c>
      <c r="AG350" s="551"/>
      <c r="AH350" s="553"/>
      <c r="AI350" s="552"/>
      <c r="AJ350" s="694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</row>
    <row r="351" spans="1:65" s="401" customFormat="1" ht="18" customHeight="1" x14ac:dyDescent="0.25">
      <c r="A351" s="662">
        <v>45601</v>
      </c>
      <c r="B351" s="637">
        <v>5894</v>
      </c>
      <c r="C351" s="19" t="s">
        <v>17096</v>
      </c>
      <c r="D351" s="353" t="str">
        <f>IFERROR(VLOOKUP($C351,'[2]Mã KH'!$A$3:$E$4001,3,0)," ")</f>
        <v>Khu dân cư Nguyễn Trãi 1, Phường Sao Đỏ, Thành phố Chí Linh, Tỉnh Hải Dương, Việt Nam</v>
      </c>
      <c r="E351" s="362" t="s">
        <v>17019</v>
      </c>
      <c r="F351" s="550"/>
      <c r="G351" s="692"/>
      <c r="H351" s="550"/>
      <c r="I351" s="550"/>
      <c r="J351" s="550"/>
      <c r="K351" s="550"/>
      <c r="L351" s="550"/>
      <c r="M351" s="550"/>
      <c r="N351" s="550"/>
      <c r="O351" s="550"/>
      <c r="P351" s="550"/>
      <c r="Q351" s="550"/>
      <c r="R351" s="550"/>
      <c r="S351" s="550"/>
      <c r="T351" s="550"/>
      <c r="U351" s="550">
        <v>15</v>
      </c>
      <c r="V351" s="550">
        <v>10</v>
      </c>
      <c r="W351" s="550"/>
      <c r="X351" s="550"/>
      <c r="Y351" s="551"/>
      <c r="Z351" s="551"/>
      <c r="AA351" s="551"/>
      <c r="AB351" s="551"/>
      <c r="AC351" s="551"/>
      <c r="AD351" s="551"/>
      <c r="AE351" s="551"/>
      <c r="AF351" s="551"/>
      <c r="AG351" s="551"/>
      <c r="AH351" s="553"/>
      <c r="AI351" s="552"/>
      <c r="AJ351" s="694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</row>
    <row r="352" spans="1:65" s="401" customFormat="1" ht="18" customHeight="1" x14ac:dyDescent="0.25">
      <c r="A352" s="662">
        <v>45601</v>
      </c>
      <c r="B352" s="637">
        <v>5695</v>
      </c>
      <c r="C352" s="19" t="s">
        <v>17085</v>
      </c>
      <c r="D352" s="353" t="str">
        <f>IFERROR(VLOOKUP($C352,'[2]Mã KH'!$A$3:$E$4001,3,0)," ")</f>
        <v>Đường Lê Quang Đạo, Phường Đông Ngàn, Thành phố Từ Sơn, Tỉnh Bắc Ninh, Việt Nam</v>
      </c>
      <c r="E352" s="549">
        <v>4159591373</v>
      </c>
      <c r="F352" s="550"/>
      <c r="G352" s="692"/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  <c r="T352" s="550"/>
      <c r="U352" s="550">
        <v>15</v>
      </c>
      <c r="V352" s="550">
        <v>5</v>
      </c>
      <c r="W352" s="550"/>
      <c r="X352" s="550"/>
      <c r="Y352" s="551"/>
      <c r="Z352" s="551"/>
      <c r="AA352" s="551"/>
      <c r="AB352" s="551"/>
      <c r="AC352" s="551">
        <v>5</v>
      </c>
      <c r="AD352" s="551">
        <v>5</v>
      </c>
      <c r="AE352" s="551"/>
      <c r="AF352" s="551">
        <v>5</v>
      </c>
      <c r="AG352" s="551"/>
      <c r="AH352" s="553"/>
      <c r="AI352" s="552"/>
      <c r="AJ352" s="694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</row>
    <row r="353" spans="1:65" s="401" customFormat="1" ht="18" customHeight="1" x14ac:dyDescent="0.25">
      <c r="A353" s="662">
        <v>45601</v>
      </c>
      <c r="B353" s="636">
        <v>3495</v>
      </c>
      <c r="C353" s="19" t="s">
        <v>17085</v>
      </c>
      <c r="D353" s="353" t="str">
        <f>IFERROR(VLOOKUP($C353,'[2]Mã KH'!$A$3:$E$4001,3,0)," ")</f>
        <v>Đường Lê Quang Đạo, Phường Đông Ngàn, Thành phố Từ Sơn, Tỉnh Bắc Ninh, Việt Nam</v>
      </c>
      <c r="E353" s="549">
        <v>4159477852</v>
      </c>
      <c r="F353" s="550"/>
      <c r="G353" s="692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>
        <v>5</v>
      </c>
      <c r="V353" s="550">
        <v>10</v>
      </c>
      <c r="W353" s="550"/>
      <c r="X353" s="550"/>
      <c r="Y353" s="551"/>
      <c r="Z353" s="551"/>
      <c r="AA353" s="551"/>
      <c r="AB353" s="551"/>
      <c r="AC353" s="551">
        <v>5</v>
      </c>
      <c r="AD353" s="551">
        <v>5</v>
      </c>
      <c r="AE353" s="551"/>
      <c r="AF353" s="551">
        <v>5</v>
      </c>
      <c r="AG353" s="551"/>
      <c r="AH353" s="553">
        <v>5</v>
      </c>
      <c r="AI353" s="552"/>
      <c r="AJ353" s="694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</row>
    <row r="354" spans="1:65" s="401" customFormat="1" ht="18" customHeight="1" x14ac:dyDescent="0.25">
      <c r="A354" s="662">
        <v>45601</v>
      </c>
      <c r="B354" s="636">
        <v>4538</v>
      </c>
      <c r="C354" s="19" t="s">
        <v>17085</v>
      </c>
      <c r="D354" s="353" t="str">
        <f>IFERROR(VLOOKUP($C354,'[2]Mã KH'!$A$3:$E$4001,3,0)," ")</f>
        <v>Đường Lê Quang Đạo, Phường Đông Ngàn, Thành phố Từ Sơn, Tỉnh Bắc Ninh, Việt Nam</v>
      </c>
      <c r="E354" s="549">
        <v>4159478091</v>
      </c>
      <c r="F354" s="550"/>
      <c r="G354" s="692"/>
      <c r="H354" s="550"/>
      <c r="I354" s="550"/>
      <c r="J354" s="550"/>
      <c r="K354" s="550"/>
      <c r="L354" s="550"/>
      <c r="M354" s="550"/>
      <c r="N354" s="550"/>
      <c r="O354" s="550"/>
      <c r="P354" s="550"/>
      <c r="Q354" s="550"/>
      <c r="R354" s="550"/>
      <c r="S354" s="550"/>
      <c r="T354" s="550"/>
      <c r="U354" s="550">
        <v>10</v>
      </c>
      <c r="V354" s="550">
        <v>10</v>
      </c>
      <c r="W354" s="550"/>
      <c r="X354" s="550"/>
      <c r="Y354" s="551"/>
      <c r="Z354" s="551"/>
      <c r="AA354" s="551"/>
      <c r="AB354" s="551"/>
      <c r="AC354" s="551">
        <v>5</v>
      </c>
      <c r="AD354" s="551">
        <v>5</v>
      </c>
      <c r="AE354" s="551"/>
      <c r="AF354" s="551">
        <v>5</v>
      </c>
      <c r="AG354" s="551"/>
      <c r="AH354" s="553"/>
      <c r="AI354" s="552"/>
      <c r="AJ354" s="694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</row>
    <row r="355" spans="1:65" s="401" customFormat="1" ht="18" customHeight="1" x14ac:dyDescent="0.25">
      <c r="A355" s="662">
        <v>45601</v>
      </c>
      <c r="B355" s="636">
        <v>3731</v>
      </c>
      <c r="C355" s="19" t="s">
        <v>17085</v>
      </c>
      <c r="D355" s="353" t="str">
        <f>IFERROR(VLOOKUP($C355,'[2]Mã KH'!$A$3:$E$4001,3,0)," ")</f>
        <v>Đường Lê Quang Đạo, Phường Đông Ngàn, Thành phố Từ Sơn, Tỉnh Bắc Ninh, Việt Nam</v>
      </c>
      <c r="E355" s="549">
        <v>4159506881</v>
      </c>
      <c r="F355" s="550"/>
      <c r="G355" s="692"/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  <c r="T355" s="550"/>
      <c r="U355" s="550">
        <v>15</v>
      </c>
      <c r="V355" s="550"/>
      <c r="W355" s="550"/>
      <c r="X355" s="550"/>
      <c r="Y355" s="551"/>
      <c r="Z355" s="551"/>
      <c r="AA355" s="551"/>
      <c r="AB355" s="551"/>
      <c r="AC355" s="551">
        <v>5</v>
      </c>
      <c r="AD355" s="551">
        <v>10</v>
      </c>
      <c r="AE355" s="551"/>
      <c r="AF355" s="551">
        <v>5</v>
      </c>
      <c r="AG355" s="551"/>
      <c r="AH355" s="553">
        <v>5</v>
      </c>
      <c r="AI355" s="552"/>
      <c r="AJ355" s="694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</row>
    <row r="356" spans="1:65" s="401" customFormat="1" ht="18" customHeight="1" x14ac:dyDescent="0.25">
      <c r="A356" s="662">
        <v>45601</v>
      </c>
      <c r="B356" s="636">
        <v>3438</v>
      </c>
      <c r="C356" s="19" t="s">
        <v>17085</v>
      </c>
      <c r="D356" s="353" t="str">
        <f>IFERROR(VLOOKUP($C356,'[2]Mã KH'!$A$3:$E$4001,3,0)," ")</f>
        <v>Đường Lê Quang Đạo, Phường Đông Ngàn, Thành phố Từ Sơn, Tỉnh Bắc Ninh, Việt Nam</v>
      </c>
      <c r="E356" s="549">
        <v>4159491898</v>
      </c>
      <c r="F356" s="550"/>
      <c r="G356" s="692"/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  <c r="T356" s="550"/>
      <c r="U356" s="550">
        <v>6</v>
      </c>
      <c r="V356" s="550">
        <v>6</v>
      </c>
      <c r="W356" s="550"/>
      <c r="X356" s="550"/>
      <c r="Y356" s="551"/>
      <c r="Z356" s="551"/>
      <c r="AA356" s="551"/>
      <c r="AB356" s="551"/>
      <c r="AC356" s="551">
        <v>6</v>
      </c>
      <c r="AD356" s="551">
        <v>6</v>
      </c>
      <c r="AE356" s="551"/>
      <c r="AF356" s="551">
        <v>6</v>
      </c>
      <c r="AG356" s="551"/>
      <c r="AH356" s="553"/>
      <c r="AI356" s="552"/>
      <c r="AJ356" s="694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</row>
    <row r="357" spans="1:65" s="401" customFormat="1" ht="18" customHeight="1" x14ac:dyDescent="0.25">
      <c r="A357" s="662">
        <v>45601</v>
      </c>
      <c r="B357" s="637">
        <v>5885</v>
      </c>
      <c r="C357" s="19" t="s">
        <v>17079</v>
      </c>
      <c r="D357" s="353" t="str">
        <f>IFERROR(VLOOKUP($C357,'[2]Mã KH'!$A$3:$E$4001,3,0)," ")</f>
        <v>Tầng 2, khu TTTM Vincom Plaza Hạ Long, Khu vực Cột đồng hồ, Phường Bạch Đằng, Thành phố Hạ Long, Tỉnh Quảng Ninh, Việt Nam</v>
      </c>
      <c r="E357" s="549">
        <v>4159597531</v>
      </c>
      <c r="F357" s="550"/>
      <c r="G357" s="692"/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  <c r="T357" s="550"/>
      <c r="U357" s="550">
        <v>10</v>
      </c>
      <c r="V357" s="550">
        <v>10</v>
      </c>
      <c r="W357" s="550"/>
      <c r="X357" s="550"/>
      <c r="Y357" s="551"/>
      <c r="Z357" s="551"/>
      <c r="AA357" s="551"/>
      <c r="AB357" s="551"/>
      <c r="AC357" s="551">
        <v>10</v>
      </c>
      <c r="AD357" s="551">
        <v>10</v>
      </c>
      <c r="AE357" s="551"/>
      <c r="AF357" s="551"/>
      <c r="AG357" s="551"/>
      <c r="AH357" s="553"/>
      <c r="AI357" s="552"/>
      <c r="AJ357" s="694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</row>
    <row r="358" spans="1:65" s="401" customFormat="1" ht="18" customHeight="1" x14ac:dyDescent="0.25">
      <c r="A358" s="662">
        <v>45601</v>
      </c>
      <c r="B358" s="637">
        <v>1647</v>
      </c>
      <c r="C358" s="19" t="s">
        <v>17079</v>
      </c>
      <c r="D358" s="353" t="str">
        <f>IFERROR(VLOOKUP($C358,'[2]Mã KH'!$A$3:$E$4001,3,0)," ")</f>
        <v>Tầng 2, khu TTTM Vincom Plaza Hạ Long, Khu vực Cột đồng hồ, Phường Bạch Đằng, Thành phố Hạ Long, Tỉnh Quảng Ninh, Việt Nam</v>
      </c>
      <c r="E358" s="549">
        <v>4159473589</v>
      </c>
      <c r="F358" s="550"/>
      <c r="G358" s="692"/>
      <c r="H358" s="550"/>
      <c r="I358" s="550"/>
      <c r="J358" s="550">
        <v>5</v>
      </c>
      <c r="K358" s="550"/>
      <c r="L358" s="550"/>
      <c r="M358" s="550"/>
      <c r="N358" s="550"/>
      <c r="O358" s="550">
        <v>10</v>
      </c>
      <c r="P358" s="550"/>
      <c r="Q358" s="550"/>
      <c r="R358" s="550"/>
      <c r="S358" s="550"/>
      <c r="T358" s="550"/>
      <c r="U358" s="550"/>
      <c r="V358" s="550"/>
      <c r="W358" s="550"/>
      <c r="X358" s="550"/>
      <c r="Y358" s="551"/>
      <c r="Z358" s="551"/>
      <c r="AA358" s="551"/>
      <c r="AB358" s="551"/>
      <c r="AC358" s="551">
        <v>5</v>
      </c>
      <c r="AD358" s="551"/>
      <c r="AE358" s="551"/>
      <c r="AF358" s="551">
        <v>10</v>
      </c>
      <c r="AG358" s="551"/>
      <c r="AH358" s="553">
        <v>10</v>
      </c>
      <c r="AI358" s="552"/>
      <c r="AJ358" s="694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</row>
    <row r="359" spans="1:65" s="401" customFormat="1" ht="18" customHeight="1" x14ac:dyDescent="0.25">
      <c r="A359" s="662">
        <v>45601</v>
      </c>
      <c r="B359" s="637">
        <v>1543</v>
      </c>
      <c r="C359" s="19" t="s">
        <v>17079</v>
      </c>
      <c r="D359" s="353" t="str">
        <f>IFERROR(VLOOKUP($C359,'[2]Mã KH'!$A$3:$E$4001,3,0)," ")</f>
        <v>Tầng 2, khu TTTM Vincom Plaza Hạ Long, Khu vực Cột đồng hồ, Phường Bạch Đằng, Thành phố Hạ Long, Tỉnh Quảng Ninh, Việt Nam</v>
      </c>
      <c r="E359" s="549">
        <v>4159361671</v>
      </c>
      <c r="F359" s="550"/>
      <c r="G359" s="692"/>
      <c r="H359" s="550"/>
      <c r="I359" s="550"/>
      <c r="J359" s="550"/>
      <c r="K359" s="550"/>
      <c r="L359" s="550"/>
      <c r="M359" s="550"/>
      <c r="N359" s="550"/>
      <c r="O359" s="550"/>
      <c r="P359" s="550"/>
      <c r="Q359" s="550"/>
      <c r="R359" s="550"/>
      <c r="S359" s="550"/>
      <c r="T359" s="550"/>
      <c r="U359" s="550"/>
      <c r="V359" s="550"/>
      <c r="W359" s="550"/>
      <c r="X359" s="550"/>
      <c r="Y359" s="551"/>
      <c r="Z359" s="551"/>
      <c r="AA359" s="551"/>
      <c r="AB359" s="551"/>
      <c r="AC359" s="551">
        <v>4</v>
      </c>
      <c r="AD359" s="551"/>
      <c r="AE359" s="551"/>
      <c r="AF359" s="551">
        <v>4</v>
      </c>
      <c r="AG359" s="551"/>
      <c r="AH359" s="553">
        <v>6</v>
      </c>
      <c r="AI359" s="552"/>
      <c r="AJ359" s="694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</row>
    <row r="360" spans="1:65" s="401" customFormat="1" ht="18" customHeight="1" x14ac:dyDescent="0.25">
      <c r="A360" s="662">
        <v>45601</v>
      </c>
      <c r="B360" s="549">
        <v>1543</v>
      </c>
      <c r="C360" s="19" t="s">
        <v>17079</v>
      </c>
      <c r="D360" s="353" t="str">
        <f>IFERROR(VLOOKUP($C360,'[2]Mã KH'!$A$3:$E$4001,3,0)," ")</f>
        <v>Tầng 2, khu TTTM Vincom Plaza Hạ Long, Khu vực Cột đồng hồ, Phường Bạch Đằng, Thành phố Hạ Long, Tỉnh Quảng Ninh, Việt Nam</v>
      </c>
      <c r="E360" s="549">
        <v>4159367356</v>
      </c>
      <c r="F360" s="550"/>
      <c r="G360" s="692"/>
      <c r="H360" s="550"/>
      <c r="I360" s="550"/>
      <c r="J360" s="550"/>
      <c r="K360" s="550"/>
      <c r="L360" s="550"/>
      <c r="M360" s="550"/>
      <c r="N360" s="550"/>
      <c r="O360" s="550"/>
      <c r="P360" s="550"/>
      <c r="Q360" s="550"/>
      <c r="R360" s="550"/>
      <c r="S360" s="550"/>
      <c r="T360" s="550"/>
      <c r="U360" s="550">
        <v>12</v>
      </c>
      <c r="V360" s="550"/>
      <c r="W360" s="550"/>
      <c r="X360" s="550"/>
      <c r="Y360" s="551"/>
      <c r="Z360" s="551"/>
      <c r="AA360" s="551"/>
      <c r="AB360" s="551"/>
      <c r="AC360" s="551"/>
      <c r="AD360" s="551"/>
      <c r="AE360" s="551"/>
      <c r="AF360" s="551"/>
      <c r="AG360" s="551"/>
      <c r="AH360" s="553"/>
      <c r="AI360" s="552"/>
      <c r="AJ360" s="694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</row>
    <row r="361" spans="1:65" s="401" customFormat="1" ht="18" customHeight="1" x14ac:dyDescent="0.25">
      <c r="A361" s="662">
        <v>45601</v>
      </c>
      <c r="B361" s="637">
        <v>4966</v>
      </c>
      <c r="C361" s="19" t="s">
        <v>17087</v>
      </c>
      <c r="D361" s="353" t="str">
        <f>IFERROR(VLOOKUP($C361,'[2]Mã KH'!$A$3:$E$4001,3,0)," ")</f>
        <v>481 Hùng Vương, Phường Đồng Tâm, Thành phố Vĩnh Yên, Tỉnh Vĩnh Phúc, Việt Nam</v>
      </c>
      <c r="E361" s="549">
        <v>4159478158</v>
      </c>
      <c r="F361" s="550"/>
      <c r="G361" s="692"/>
      <c r="H361" s="550"/>
      <c r="I361" s="550"/>
      <c r="J361" s="550"/>
      <c r="K361" s="550"/>
      <c r="L361" s="550"/>
      <c r="M361" s="550"/>
      <c r="N361" s="550"/>
      <c r="O361" s="550"/>
      <c r="P361" s="550"/>
      <c r="Q361" s="550"/>
      <c r="R361" s="550"/>
      <c r="S361" s="550"/>
      <c r="T361" s="550"/>
      <c r="U361" s="550">
        <v>6</v>
      </c>
      <c r="V361" s="550">
        <v>6</v>
      </c>
      <c r="W361" s="550"/>
      <c r="X361" s="550"/>
      <c r="Y361" s="551"/>
      <c r="Z361" s="551"/>
      <c r="AA361" s="551"/>
      <c r="AB361" s="551"/>
      <c r="AC361" s="551"/>
      <c r="AD361" s="551"/>
      <c r="AE361" s="551"/>
      <c r="AF361" s="551">
        <v>6</v>
      </c>
      <c r="AG361" s="551"/>
      <c r="AH361" s="553">
        <v>6</v>
      </c>
      <c r="AI361" s="552"/>
      <c r="AJ361" s="694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</row>
    <row r="362" spans="1:65" s="401" customFormat="1" ht="18" customHeight="1" x14ac:dyDescent="0.25">
      <c r="A362" s="662">
        <v>45601</v>
      </c>
      <c r="B362" s="549">
        <v>4809</v>
      </c>
      <c r="C362" s="19" t="s">
        <v>17087</v>
      </c>
      <c r="D362" s="353" t="str">
        <f>IFERROR(VLOOKUP($C362,'[2]Mã KH'!$A$3:$E$4001,3,0)," ")</f>
        <v>481 Hùng Vương, Phường Đồng Tâm, Thành phố Vĩnh Yên, Tỉnh Vĩnh Phúc, Việt Nam</v>
      </c>
      <c r="E362" s="549">
        <v>4159478133</v>
      </c>
      <c r="F362" s="550"/>
      <c r="G362" s="692"/>
      <c r="H362" s="550"/>
      <c r="I362" s="550"/>
      <c r="J362" s="550"/>
      <c r="K362" s="550"/>
      <c r="L362" s="550"/>
      <c r="M362" s="550"/>
      <c r="N362" s="550"/>
      <c r="O362" s="550"/>
      <c r="P362" s="550"/>
      <c r="Q362" s="550"/>
      <c r="R362" s="550"/>
      <c r="S362" s="550"/>
      <c r="T362" s="550"/>
      <c r="U362" s="550"/>
      <c r="V362" s="550">
        <v>10</v>
      </c>
      <c r="W362" s="550"/>
      <c r="X362" s="550"/>
      <c r="Y362" s="551"/>
      <c r="Z362" s="551"/>
      <c r="AA362" s="551"/>
      <c r="AB362" s="551"/>
      <c r="AC362" s="551">
        <v>10</v>
      </c>
      <c r="AD362" s="551"/>
      <c r="AE362" s="551"/>
      <c r="AF362" s="551"/>
      <c r="AG362" s="551"/>
      <c r="AH362" s="553"/>
      <c r="AI362" s="552"/>
      <c r="AJ362" s="694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</row>
    <row r="363" spans="1:65" s="401" customFormat="1" ht="18" customHeight="1" x14ac:dyDescent="0.25">
      <c r="A363" s="662">
        <v>45601</v>
      </c>
      <c r="B363" s="636">
        <v>4524</v>
      </c>
      <c r="C363" s="19" t="s">
        <v>17087</v>
      </c>
      <c r="D363" s="353" t="str">
        <f>IFERROR(VLOOKUP($C363,'[2]Mã KH'!$A$3:$E$4001,3,0)," ")</f>
        <v>481 Hùng Vương, Phường Đồng Tâm, Thành phố Vĩnh Yên, Tỉnh Vĩnh Phúc, Việt Nam</v>
      </c>
      <c r="E363" s="549">
        <v>4159478081</v>
      </c>
      <c r="F363" s="550"/>
      <c r="G363" s="692"/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  <c r="T363" s="550"/>
      <c r="U363" s="550">
        <v>10</v>
      </c>
      <c r="V363" s="550">
        <v>6</v>
      </c>
      <c r="W363" s="550"/>
      <c r="X363" s="550"/>
      <c r="Y363" s="551"/>
      <c r="Z363" s="551"/>
      <c r="AA363" s="551"/>
      <c r="AB363" s="551"/>
      <c r="AC363" s="551"/>
      <c r="AD363" s="551">
        <v>10</v>
      </c>
      <c r="AE363" s="551"/>
      <c r="AF363" s="551">
        <v>10</v>
      </c>
      <c r="AG363" s="551"/>
      <c r="AH363" s="553">
        <v>7</v>
      </c>
      <c r="AI363" s="552"/>
      <c r="AJ363" s="694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</row>
    <row r="364" spans="1:65" s="401" customFormat="1" ht="18" customHeight="1" x14ac:dyDescent="0.25">
      <c r="A364" s="662">
        <v>45601</v>
      </c>
      <c r="B364" s="636">
        <v>4497</v>
      </c>
      <c r="C364" s="19" t="s">
        <v>17087</v>
      </c>
      <c r="D364" s="353" t="str">
        <f>IFERROR(VLOOKUP($C364,'[2]Mã KH'!$A$3:$E$4001,3,0)," ")</f>
        <v>481 Hùng Vương, Phường Đồng Tâm, Thành phố Vĩnh Yên, Tỉnh Vĩnh Phúc, Việt Nam</v>
      </c>
      <c r="E364" s="549">
        <v>4159478050</v>
      </c>
      <c r="F364" s="550"/>
      <c r="G364" s="692"/>
      <c r="H364" s="550"/>
      <c r="I364" s="550"/>
      <c r="J364" s="550"/>
      <c r="K364" s="550"/>
      <c r="L364" s="550"/>
      <c r="M364" s="550"/>
      <c r="N364" s="550"/>
      <c r="O364" s="550"/>
      <c r="P364" s="550"/>
      <c r="Q364" s="550"/>
      <c r="R364" s="550"/>
      <c r="S364" s="550"/>
      <c r="T364" s="550"/>
      <c r="U364" s="550">
        <v>20</v>
      </c>
      <c r="V364" s="550"/>
      <c r="W364" s="550"/>
      <c r="X364" s="550"/>
      <c r="Y364" s="551"/>
      <c r="Z364" s="551"/>
      <c r="AA364" s="551"/>
      <c r="AB364" s="551"/>
      <c r="AC364" s="551">
        <v>5</v>
      </c>
      <c r="AD364" s="551">
        <v>20</v>
      </c>
      <c r="AE364" s="551"/>
      <c r="AF364" s="551">
        <v>7</v>
      </c>
      <c r="AG364" s="551"/>
      <c r="AH364" s="553"/>
      <c r="AI364" s="552"/>
      <c r="AJ364" s="694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</row>
    <row r="365" spans="1:65" s="401" customFormat="1" ht="18" customHeight="1" x14ac:dyDescent="0.25">
      <c r="A365" s="662">
        <v>45601</v>
      </c>
      <c r="B365" s="636">
        <v>4516</v>
      </c>
      <c r="C365" s="19" t="s">
        <v>17087</v>
      </c>
      <c r="D365" s="353" t="str">
        <f>IFERROR(VLOOKUP($C365,'[2]Mã KH'!$A$3:$E$4001,3,0)," ")</f>
        <v>481 Hùng Vương, Phường Đồng Tâm, Thành phố Vĩnh Yên, Tỉnh Vĩnh Phúc, Việt Nam</v>
      </c>
      <c r="E365" s="549">
        <v>4159499005</v>
      </c>
      <c r="F365" s="550"/>
      <c r="G365" s="692"/>
      <c r="H365" s="550"/>
      <c r="I365" s="550"/>
      <c r="J365" s="550"/>
      <c r="K365" s="550"/>
      <c r="L365" s="550"/>
      <c r="M365" s="550"/>
      <c r="N365" s="550"/>
      <c r="O365" s="550"/>
      <c r="P365" s="550"/>
      <c r="Q365" s="550"/>
      <c r="R365" s="550"/>
      <c r="S365" s="550"/>
      <c r="T365" s="550"/>
      <c r="U365" s="550">
        <v>10</v>
      </c>
      <c r="V365" s="550">
        <v>5</v>
      </c>
      <c r="W365" s="550"/>
      <c r="X365" s="550"/>
      <c r="Y365" s="551"/>
      <c r="Z365" s="551"/>
      <c r="AA365" s="551"/>
      <c r="AB365" s="551"/>
      <c r="AC365" s="551">
        <v>10</v>
      </c>
      <c r="AD365" s="551">
        <v>10</v>
      </c>
      <c r="AE365" s="551"/>
      <c r="AF365" s="551">
        <v>5</v>
      </c>
      <c r="AG365" s="551"/>
      <c r="AH365" s="553"/>
      <c r="AI365" s="552"/>
      <c r="AJ365" s="694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</row>
    <row r="366" spans="1:65" s="401" customFormat="1" ht="18" customHeight="1" x14ac:dyDescent="0.25">
      <c r="A366" s="662">
        <v>45601</v>
      </c>
      <c r="B366" s="636">
        <v>4491</v>
      </c>
      <c r="C366" s="19" t="s">
        <v>17087</v>
      </c>
      <c r="D366" s="353" t="str">
        <f>IFERROR(VLOOKUP($C366,'[2]Mã KH'!$A$3:$E$4001,3,0)," ")</f>
        <v>481 Hùng Vương, Phường Đồng Tâm, Thành phố Vĩnh Yên, Tỉnh Vĩnh Phúc, Việt Nam</v>
      </c>
      <c r="E366" s="549">
        <v>4159478037</v>
      </c>
      <c r="F366" s="550"/>
      <c r="G366" s="692"/>
      <c r="H366" s="550"/>
      <c r="I366" s="550"/>
      <c r="J366" s="550"/>
      <c r="K366" s="550"/>
      <c r="L366" s="550"/>
      <c r="M366" s="550"/>
      <c r="N366" s="550"/>
      <c r="O366" s="550"/>
      <c r="P366" s="550"/>
      <c r="Q366" s="550"/>
      <c r="R366" s="550"/>
      <c r="S366" s="550"/>
      <c r="T366" s="550"/>
      <c r="U366" s="550"/>
      <c r="V366" s="550">
        <v>10</v>
      </c>
      <c r="W366" s="550"/>
      <c r="X366" s="550"/>
      <c r="Y366" s="551"/>
      <c r="Z366" s="551"/>
      <c r="AA366" s="551"/>
      <c r="AB366" s="551"/>
      <c r="AC366" s="551">
        <v>5</v>
      </c>
      <c r="AD366" s="551">
        <v>10</v>
      </c>
      <c r="AE366" s="551"/>
      <c r="AF366" s="551">
        <v>5</v>
      </c>
      <c r="AG366" s="551"/>
      <c r="AH366" s="553">
        <v>5</v>
      </c>
      <c r="AI366" s="552"/>
      <c r="AJ366" s="694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</row>
    <row r="367" spans="1:65" s="401" customFormat="1" ht="18" customHeight="1" x14ac:dyDescent="0.25">
      <c r="A367" s="662">
        <v>45601</v>
      </c>
      <c r="B367" s="636">
        <v>4644</v>
      </c>
      <c r="C367" s="19" t="s">
        <v>17070</v>
      </c>
      <c r="D367" s="353" t="str">
        <f>IFERROR(VLOOKUP($C367,'[2]Mã KH'!$A$3:$E$4001,3,0)," ")</f>
        <v>khu trung tâm thương mại Vincom Lê Thánh Tông, Số 5 đường Lê, Phường Máy Tơ, Quận Ngô Quyền, Thành phố Hải Phòng, Việt Nam</v>
      </c>
      <c r="E367" s="549">
        <v>4159532063</v>
      </c>
      <c r="F367" s="550"/>
      <c r="G367" s="692"/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  <c r="T367" s="550"/>
      <c r="U367" s="550">
        <v>8</v>
      </c>
      <c r="V367" s="550">
        <v>5</v>
      </c>
      <c r="W367" s="550"/>
      <c r="X367" s="550"/>
      <c r="Y367" s="551"/>
      <c r="Z367" s="551"/>
      <c r="AA367" s="551"/>
      <c r="AB367" s="551"/>
      <c r="AC367" s="551">
        <v>5</v>
      </c>
      <c r="AD367" s="551">
        <v>8</v>
      </c>
      <c r="AE367" s="551"/>
      <c r="AF367" s="551">
        <v>5</v>
      </c>
      <c r="AG367" s="551"/>
      <c r="AH367" s="553"/>
      <c r="AI367" s="552"/>
      <c r="AJ367" s="694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</row>
    <row r="368" spans="1:65" s="401" customFormat="1" ht="18" customHeight="1" x14ac:dyDescent="0.25">
      <c r="A368" s="662">
        <v>45601</v>
      </c>
      <c r="B368" s="636">
        <v>6083</v>
      </c>
      <c r="C368" s="19" t="s">
        <v>17070</v>
      </c>
      <c r="D368" s="353" t="str">
        <f>IFERROR(VLOOKUP($C368,'[2]Mã KH'!$A$3:$E$4001,3,0)," ")</f>
        <v>khu trung tâm thương mại Vincom Lê Thánh Tông, Số 5 đường Lê, Phường Máy Tơ, Quận Ngô Quyền, Thành phố Hải Phòng, Việt Nam</v>
      </c>
      <c r="E368" s="549">
        <v>4159597710</v>
      </c>
      <c r="F368" s="550"/>
      <c r="G368" s="692"/>
      <c r="H368" s="550"/>
      <c r="I368" s="550"/>
      <c r="J368" s="550"/>
      <c r="K368" s="550"/>
      <c r="L368" s="550"/>
      <c r="M368" s="550"/>
      <c r="N368" s="550"/>
      <c r="O368" s="550"/>
      <c r="P368" s="550"/>
      <c r="Q368" s="550"/>
      <c r="R368" s="550"/>
      <c r="S368" s="550"/>
      <c r="T368" s="550"/>
      <c r="U368" s="550">
        <v>15</v>
      </c>
      <c r="V368" s="550">
        <v>15</v>
      </c>
      <c r="W368" s="550"/>
      <c r="X368" s="550"/>
      <c r="Y368" s="551"/>
      <c r="Z368" s="551"/>
      <c r="AA368" s="551"/>
      <c r="AB368" s="551"/>
      <c r="AC368" s="551">
        <v>5</v>
      </c>
      <c r="AD368" s="551"/>
      <c r="AE368" s="551"/>
      <c r="AF368" s="551">
        <v>10</v>
      </c>
      <c r="AG368" s="551"/>
      <c r="AH368" s="553"/>
      <c r="AI368" s="552"/>
      <c r="AJ368" s="694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</row>
    <row r="369" spans="1:65" s="401" customFormat="1" ht="18" customHeight="1" x14ac:dyDescent="0.25">
      <c r="A369" s="662">
        <v>45601</v>
      </c>
      <c r="B369" s="636">
        <v>4736</v>
      </c>
      <c r="C369" s="19" t="s">
        <v>17070</v>
      </c>
      <c r="D369" s="353" t="str">
        <f>IFERROR(VLOOKUP($C369,'[2]Mã KH'!$A$3:$E$4001,3,0)," ")</f>
        <v>khu trung tâm thương mại Vincom Lê Thánh Tông, Số 5 đường Lê, Phường Máy Tơ, Quận Ngô Quyền, Thành phố Hải Phòng, Việt Nam</v>
      </c>
      <c r="E369" s="549">
        <v>4159597746</v>
      </c>
      <c r="F369" s="550"/>
      <c r="G369" s="692"/>
      <c r="H369" s="550"/>
      <c r="I369" s="550"/>
      <c r="J369" s="550"/>
      <c r="K369" s="550"/>
      <c r="L369" s="550"/>
      <c r="M369" s="550"/>
      <c r="N369" s="550"/>
      <c r="O369" s="550"/>
      <c r="P369" s="550"/>
      <c r="Q369" s="550"/>
      <c r="R369" s="550"/>
      <c r="S369" s="550"/>
      <c r="T369" s="550"/>
      <c r="U369" s="550">
        <v>15</v>
      </c>
      <c r="V369" s="550">
        <v>15</v>
      </c>
      <c r="W369" s="550"/>
      <c r="X369" s="550"/>
      <c r="Y369" s="551"/>
      <c r="Z369" s="551"/>
      <c r="AA369" s="551"/>
      <c r="AB369" s="551"/>
      <c r="AC369" s="551"/>
      <c r="AD369" s="551">
        <v>15</v>
      </c>
      <c r="AE369" s="551"/>
      <c r="AF369" s="551"/>
      <c r="AG369" s="551"/>
      <c r="AH369" s="553"/>
      <c r="AI369" s="552"/>
      <c r="AJ369" s="694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</row>
    <row r="370" spans="1:65" s="401" customFormat="1" ht="18" customHeight="1" x14ac:dyDescent="0.25">
      <c r="A370" s="662">
        <v>45601</v>
      </c>
      <c r="B370" s="636">
        <v>5892</v>
      </c>
      <c r="C370" s="19" t="s">
        <v>17070</v>
      </c>
      <c r="D370" s="353" t="str">
        <f>IFERROR(VLOOKUP($C370,'[2]Mã KH'!$A$3:$E$4001,3,0)," ")</f>
        <v>khu trung tâm thương mại Vincom Lê Thánh Tông, Số 5 đường Lê, Phường Máy Tơ, Quận Ngô Quyền, Thành phố Hải Phòng, Việt Nam</v>
      </c>
      <c r="E370" s="549">
        <v>4159599734</v>
      </c>
      <c r="F370" s="550"/>
      <c r="G370" s="692"/>
      <c r="H370" s="550"/>
      <c r="I370" s="550"/>
      <c r="J370" s="550"/>
      <c r="K370" s="550"/>
      <c r="L370" s="550"/>
      <c r="M370" s="550"/>
      <c r="N370" s="550"/>
      <c r="O370" s="550"/>
      <c r="P370" s="550"/>
      <c r="Q370" s="550"/>
      <c r="R370" s="550"/>
      <c r="S370" s="550"/>
      <c r="T370" s="550"/>
      <c r="U370" s="550">
        <v>10</v>
      </c>
      <c r="V370" s="550">
        <v>10</v>
      </c>
      <c r="W370" s="550"/>
      <c r="X370" s="550"/>
      <c r="Y370" s="551"/>
      <c r="Z370" s="551"/>
      <c r="AA370" s="551"/>
      <c r="AB370" s="551"/>
      <c r="AC370" s="551">
        <v>5</v>
      </c>
      <c r="AD370" s="551"/>
      <c r="AE370" s="551"/>
      <c r="AF370" s="551"/>
      <c r="AG370" s="551"/>
      <c r="AH370" s="553"/>
      <c r="AI370" s="552"/>
      <c r="AJ370" s="694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</row>
    <row r="371" spans="1:65" s="401" customFormat="1" ht="18" customHeight="1" x14ac:dyDescent="0.25">
      <c r="A371" s="662">
        <v>45601</v>
      </c>
      <c r="B371" s="636">
        <v>3513</v>
      </c>
      <c r="C371" s="19" t="s">
        <v>17070</v>
      </c>
      <c r="D371" s="353" t="str">
        <f>IFERROR(VLOOKUP($C371,'[2]Mã KH'!$A$3:$E$4001,3,0)," ")</f>
        <v>khu trung tâm thương mại Vincom Lê Thánh Tông, Số 5 đường Lê, Phường Máy Tơ, Quận Ngô Quyền, Thành phố Hải Phòng, Việt Nam</v>
      </c>
      <c r="E371" s="549">
        <v>4159506655</v>
      </c>
      <c r="F371" s="550"/>
      <c r="G371" s="692"/>
      <c r="H371" s="550"/>
      <c r="I371" s="550"/>
      <c r="J371" s="550"/>
      <c r="K371" s="550"/>
      <c r="L371" s="550"/>
      <c r="M371" s="550"/>
      <c r="N371" s="550"/>
      <c r="O371" s="550"/>
      <c r="P371" s="550"/>
      <c r="Q371" s="550"/>
      <c r="R371" s="550"/>
      <c r="S371" s="550"/>
      <c r="T371" s="550"/>
      <c r="U371" s="550"/>
      <c r="V371" s="550"/>
      <c r="W371" s="550"/>
      <c r="X371" s="550"/>
      <c r="Y371" s="551"/>
      <c r="Z371" s="551"/>
      <c r="AA371" s="551"/>
      <c r="AB371" s="551"/>
      <c r="AC371" s="551">
        <v>10</v>
      </c>
      <c r="AD371" s="551">
        <v>10</v>
      </c>
      <c r="AE371" s="551"/>
      <c r="AF371" s="551">
        <v>10</v>
      </c>
      <c r="AG371" s="551"/>
      <c r="AH371" s="553">
        <v>3</v>
      </c>
      <c r="AI371" s="552"/>
      <c r="AJ371" s="694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</row>
    <row r="372" spans="1:65" s="401" customFormat="1" ht="18" customHeight="1" x14ac:dyDescent="0.25">
      <c r="A372" s="662">
        <v>45601</v>
      </c>
      <c r="B372" s="549">
        <v>4282</v>
      </c>
      <c r="C372" s="19" t="s">
        <v>17070</v>
      </c>
      <c r="D372" s="353" t="str">
        <f>IFERROR(VLOOKUP($C372,'[2]Mã KH'!$A$3:$E$4001,3,0)," ")</f>
        <v>khu trung tâm thương mại Vincom Lê Thánh Tông, Số 5 đường Lê, Phường Máy Tơ, Quận Ngô Quyền, Thành phố Hải Phòng, Việt Nam</v>
      </c>
      <c r="E372" s="549">
        <v>4159508955</v>
      </c>
      <c r="F372" s="550"/>
      <c r="G372" s="692"/>
      <c r="H372" s="550"/>
      <c r="I372" s="550"/>
      <c r="J372" s="550"/>
      <c r="K372" s="550"/>
      <c r="L372" s="550"/>
      <c r="M372" s="550"/>
      <c r="N372" s="550"/>
      <c r="O372" s="550"/>
      <c r="P372" s="550"/>
      <c r="Q372" s="550"/>
      <c r="R372" s="550"/>
      <c r="S372" s="550"/>
      <c r="T372" s="550"/>
      <c r="U372" s="550">
        <v>3</v>
      </c>
      <c r="V372" s="550">
        <v>2</v>
      </c>
      <c r="W372" s="550"/>
      <c r="X372" s="550"/>
      <c r="Y372" s="551"/>
      <c r="Z372" s="551"/>
      <c r="AA372" s="551">
        <v>5</v>
      </c>
      <c r="AB372" s="551"/>
      <c r="AC372" s="551"/>
      <c r="AD372" s="551">
        <v>2</v>
      </c>
      <c r="AE372" s="551"/>
      <c r="AF372" s="551"/>
      <c r="AG372" s="551"/>
      <c r="AH372" s="553"/>
      <c r="AI372" s="552"/>
      <c r="AJ372" s="694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</row>
    <row r="373" spans="1:65" s="401" customFormat="1" ht="18" customHeight="1" x14ac:dyDescent="0.25">
      <c r="A373" s="662">
        <v>45601</v>
      </c>
      <c r="B373" s="637">
        <v>5425</v>
      </c>
      <c r="C373" s="19" t="s">
        <v>17070</v>
      </c>
      <c r="D373" s="353" t="str">
        <f>IFERROR(VLOOKUP($C373,'[2]Mã KH'!$A$3:$E$4001,3,0)," ")</f>
        <v>khu trung tâm thương mại Vincom Lê Thánh Tông, Số 5 đường Lê, Phường Máy Tơ, Quận Ngô Quyền, Thành phố Hải Phòng, Việt Nam</v>
      </c>
      <c r="E373" s="362" t="s">
        <v>17019</v>
      </c>
      <c r="F373" s="550"/>
      <c r="G373" s="692"/>
      <c r="H373" s="550"/>
      <c r="I373" s="550"/>
      <c r="J373" s="550"/>
      <c r="K373" s="550"/>
      <c r="L373" s="550"/>
      <c r="M373" s="550"/>
      <c r="N373" s="550"/>
      <c r="O373" s="550"/>
      <c r="P373" s="550"/>
      <c r="Q373" s="550"/>
      <c r="R373" s="550"/>
      <c r="S373" s="550"/>
      <c r="T373" s="550"/>
      <c r="U373" s="550">
        <v>15</v>
      </c>
      <c r="V373" s="550"/>
      <c r="W373" s="550"/>
      <c r="X373" s="550"/>
      <c r="Y373" s="551"/>
      <c r="Z373" s="551"/>
      <c r="AA373" s="551"/>
      <c r="AB373" s="551"/>
      <c r="AC373" s="551">
        <v>5</v>
      </c>
      <c r="AD373" s="551">
        <v>15</v>
      </c>
      <c r="AE373" s="551"/>
      <c r="AF373" s="551">
        <v>10</v>
      </c>
      <c r="AG373" s="551"/>
      <c r="AH373" s="553"/>
      <c r="AI373" s="552"/>
      <c r="AJ373" s="694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</row>
    <row r="374" spans="1:65" s="401" customFormat="1" ht="18" customHeight="1" x14ac:dyDescent="0.25">
      <c r="A374" s="662">
        <v>45601</v>
      </c>
      <c r="B374" s="637">
        <v>3122</v>
      </c>
      <c r="C374" s="19" t="s">
        <v>17070</v>
      </c>
      <c r="D374" s="353" t="str">
        <f>IFERROR(VLOOKUP($C374,'[2]Mã KH'!$A$3:$E$4001,3,0)," ")</f>
        <v>khu trung tâm thương mại Vincom Lê Thánh Tông, Số 5 đường Lê, Phường Máy Tơ, Quận Ngô Quyền, Thành phố Hải Phòng, Việt Nam</v>
      </c>
      <c r="E374" s="549">
        <v>4159566765</v>
      </c>
      <c r="F374" s="550"/>
      <c r="G374" s="692"/>
      <c r="H374" s="550"/>
      <c r="I374" s="550"/>
      <c r="J374" s="550"/>
      <c r="K374" s="550"/>
      <c r="L374" s="550"/>
      <c r="M374" s="550"/>
      <c r="N374" s="550"/>
      <c r="O374" s="550"/>
      <c r="P374" s="550"/>
      <c r="Q374" s="550"/>
      <c r="R374" s="550"/>
      <c r="S374" s="550"/>
      <c r="T374" s="550"/>
      <c r="U374" s="550">
        <v>10</v>
      </c>
      <c r="V374" s="550">
        <v>10</v>
      </c>
      <c r="W374" s="550"/>
      <c r="X374" s="550"/>
      <c r="Y374" s="551"/>
      <c r="Z374" s="551"/>
      <c r="AA374" s="551"/>
      <c r="AB374" s="551"/>
      <c r="AC374" s="551"/>
      <c r="AD374" s="551">
        <v>10</v>
      </c>
      <c r="AE374" s="551"/>
      <c r="AF374" s="551">
        <v>5</v>
      </c>
      <c r="AG374" s="551"/>
      <c r="AH374" s="553"/>
      <c r="AI374" s="552"/>
      <c r="AJ374" s="694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</row>
    <row r="375" spans="1:65" s="401" customFormat="1" ht="18" customHeight="1" x14ac:dyDescent="0.25">
      <c r="A375" s="662">
        <v>45601</v>
      </c>
      <c r="B375" s="637">
        <v>4010</v>
      </c>
      <c r="C375" s="19" t="s">
        <v>17070</v>
      </c>
      <c r="D375" s="353" t="str">
        <f>IFERROR(VLOOKUP($C375,'[2]Mã KH'!$A$3:$E$4001,3,0)," ")</f>
        <v>khu trung tâm thương mại Vincom Lê Thánh Tông, Số 5 đường Lê, Phường Máy Tơ, Quận Ngô Quyền, Thành phố Hải Phòng, Việt Nam</v>
      </c>
      <c r="E375" s="549">
        <v>4159586197</v>
      </c>
      <c r="F375" s="550"/>
      <c r="G375" s="692"/>
      <c r="H375" s="550"/>
      <c r="I375" s="550"/>
      <c r="J375" s="550"/>
      <c r="K375" s="550"/>
      <c r="L375" s="550"/>
      <c r="M375" s="550"/>
      <c r="N375" s="550"/>
      <c r="O375" s="550"/>
      <c r="P375" s="550"/>
      <c r="Q375" s="550"/>
      <c r="R375" s="550"/>
      <c r="S375" s="550"/>
      <c r="T375" s="550"/>
      <c r="U375" s="550">
        <v>10</v>
      </c>
      <c r="V375" s="550">
        <v>10</v>
      </c>
      <c r="W375" s="550"/>
      <c r="X375" s="550"/>
      <c r="Y375" s="551"/>
      <c r="Z375" s="551"/>
      <c r="AA375" s="551">
        <v>10</v>
      </c>
      <c r="AB375" s="551"/>
      <c r="AC375" s="551"/>
      <c r="AD375" s="551">
        <v>10</v>
      </c>
      <c r="AE375" s="551"/>
      <c r="AF375" s="551"/>
      <c r="AG375" s="551"/>
      <c r="AH375" s="553"/>
      <c r="AI375" s="552"/>
      <c r="AJ375" s="694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</row>
    <row r="376" spans="1:65" s="401" customFormat="1" ht="18" customHeight="1" x14ac:dyDescent="0.25">
      <c r="A376" s="662">
        <v>45601</v>
      </c>
      <c r="B376" s="637">
        <v>2979</v>
      </c>
      <c r="C376" s="19" t="s">
        <v>17070</v>
      </c>
      <c r="D376" s="353" t="str">
        <f>IFERROR(VLOOKUP($C376,'[2]Mã KH'!$A$3:$E$4001,3,0)," ")</f>
        <v>khu trung tâm thương mại Vincom Lê Thánh Tông, Số 5 đường Lê, Phường Máy Tơ, Quận Ngô Quyền, Thành phố Hải Phòng, Việt Nam</v>
      </c>
      <c r="E376" s="549">
        <v>4159589083</v>
      </c>
      <c r="F376" s="550"/>
      <c r="G376" s="692"/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  <c r="T376" s="550"/>
      <c r="U376" s="550">
        <v>5</v>
      </c>
      <c r="V376" s="550">
        <v>20</v>
      </c>
      <c r="W376" s="550"/>
      <c r="X376" s="550"/>
      <c r="Y376" s="551"/>
      <c r="Z376" s="551"/>
      <c r="AA376" s="551"/>
      <c r="AB376" s="551"/>
      <c r="AC376" s="551">
        <v>10</v>
      </c>
      <c r="AD376" s="551">
        <v>10</v>
      </c>
      <c r="AE376" s="551"/>
      <c r="AF376" s="551">
        <v>10</v>
      </c>
      <c r="AG376" s="551"/>
      <c r="AH376" s="553">
        <v>5</v>
      </c>
      <c r="AI376" s="552"/>
      <c r="AJ376" s="694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</row>
    <row r="377" spans="1:65" s="401" customFormat="1" ht="18" customHeight="1" x14ac:dyDescent="0.25">
      <c r="A377" s="662">
        <v>45601</v>
      </c>
      <c r="B377" s="636" t="s">
        <v>17776</v>
      </c>
      <c r="C377" s="19" t="s">
        <v>17078</v>
      </c>
      <c r="D377" s="353" t="str">
        <f>IFERROR(VLOOKUP($C377,'[2]Mã KH'!$A$3:$E$4001,3,0)," ")</f>
        <v>Tầng 2, Trung tâm thương mại Vincom Việt Trì Plaza, số 2 đườ, Phường Tiên Cát, Thành phố Việt Trì, Tỉnh Phú Thọ, Việt Nam</v>
      </c>
      <c r="E377" s="549">
        <v>4159488060</v>
      </c>
      <c r="F377" s="550"/>
      <c r="G377" s="692"/>
      <c r="H377" s="550"/>
      <c r="I377" s="550"/>
      <c r="J377" s="550"/>
      <c r="K377" s="550"/>
      <c r="L377" s="550"/>
      <c r="M377" s="550"/>
      <c r="N377" s="550"/>
      <c r="O377" s="550"/>
      <c r="P377" s="550"/>
      <c r="Q377" s="550"/>
      <c r="R377" s="550"/>
      <c r="S377" s="550"/>
      <c r="T377" s="550"/>
      <c r="U377" s="550">
        <v>5</v>
      </c>
      <c r="V377" s="550">
        <v>5</v>
      </c>
      <c r="W377" s="550"/>
      <c r="X377" s="550"/>
      <c r="Y377" s="551"/>
      <c r="Z377" s="551"/>
      <c r="AA377" s="551"/>
      <c r="AB377" s="551"/>
      <c r="AC377" s="551">
        <v>5</v>
      </c>
      <c r="AD377" s="551">
        <v>5</v>
      </c>
      <c r="AE377" s="551"/>
      <c r="AF377" s="551">
        <v>5</v>
      </c>
      <c r="AG377" s="551"/>
      <c r="AH377" s="553">
        <v>5</v>
      </c>
      <c r="AI377" s="552"/>
      <c r="AJ377" s="694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</row>
    <row r="378" spans="1:65" s="401" customFormat="1" ht="18" customHeight="1" x14ac:dyDescent="0.25">
      <c r="A378" s="662">
        <v>45601</v>
      </c>
      <c r="B378" s="636">
        <v>4780</v>
      </c>
      <c r="C378" s="19" t="s">
        <v>15022</v>
      </c>
      <c r="D378" s="353" t="str">
        <f>IFERROR(VLOOKUP($C378,'[2]Mã KH'!$A$3:$E$4001,3,0)," ")</f>
        <v>186 Hùng Vương, Phường Vị Xuyên, Thành phố Nam Định, Tỉnh Nam Định, Việt Nam</v>
      </c>
      <c r="E378" s="549">
        <v>4159588103</v>
      </c>
      <c r="F378" s="550"/>
      <c r="G378" s="692"/>
      <c r="H378" s="550"/>
      <c r="I378" s="550"/>
      <c r="J378" s="550"/>
      <c r="K378" s="550"/>
      <c r="L378" s="550"/>
      <c r="M378" s="550"/>
      <c r="N378" s="550"/>
      <c r="O378" s="550"/>
      <c r="P378" s="550"/>
      <c r="Q378" s="550"/>
      <c r="R378" s="550"/>
      <c r="S378" s="550"/>
      <c r="T378" s="550"/>
      <c r="U378" s="550">
        <v>45</v>
      </c>
      <c r="V378" s="550"/>
      <c r="W378" s="550"/>
      <c r="X378" s="550"/>
      <c r="Y378" s="551"/>
      <c r="Z378" s="551"/>
      <c r="AA378" s="551"/>
      <c r="AB378" s="551"/>
      <c r="AC378" s="551"/>
      <c r="AD378" s="551"/>
      <c r="AE378" s="551"/>
      <c r="AF378" s="551"/>
      <c r="AG378" s="551"/>
      <c r="AH378" s="553"/>
      <c r="AI378" s="552"/>
      <c r="AJ378" s="694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</row>
    <row r="379" spans="1:65" s="401" customFormat="1" ht="18" customHeight="1" x14ac:dyDescent="0.25">
      <c r="A379" s="662">
        <v>45601</v>
      </c>
      <c r="B379" s="549">
        <v>4780</v>
      </c>
      <c r="C379" s="19" t="s">
        <v>15022</v>
      </c>
      <c r="D379" s="353" t="str">
        <f>IFERROR(VLOOKUP($C379,'[2]Mã KH'!$A$3:$E$4001,3,0)," ")</f>
        <v>186 Hùng Vương, Phường Vị Xuyên, Thành phố Nam Định, Tỉnh Nam Định, Việt Nam</v>
      </c>
      <c r="E379" s="549">
        <v>4159588008</v>
      </c>
      <c r="F379" s="550"/>
      <c r="G379" s="692"/>
      <c r="H379" s="550"/>
      <c r="I379" s="550"/>
      <c r="J379" s="550"/>
      <c r="K379" s="550"/>
      <c r="L379" s="550"/>
      <c r="M379" s="550"/>
      <c r="N379" s="550"/>
      <c r="O379" s="550"/>
      <c r="P379" s="550"/>
      <c r="Q379" s="550"/>
      <c r="R379" s="550"/>
      <c r="S379" s="550"/>
      <c r="T379" s="550"/>
      <c r="U379" s="550">
        <v>20</v>
      </c>
      <c r="V379" s="550"/>
      <c r="W379" s="550"/>
      <c r="X379" s="550"/>
      <c r="Y379" s="551"/>
      <c r="Z379" s="551"/>
      <c r="AA379" s="551"/>
      <c r="AB379" s="551"/>
      <c r="AC379" s="551"/>
      <c r="AD379" s="551"/>
      <c r="AE379" s="551"/>
      <c r="AF379" s="551"/>
      <c r="AG379" s="551"/>
      <c r="AH379" s="553"/>
      <c r="AI379" s="552"/>
      <c r="AJ379" s="694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</row>
    <row r="380" spans="1:65" s="401" customFormat="1" ht="18" customHeight="1" x14ac:dyDescent="0.25">
      <c r="A380" s="662">
        <v>45601</v>
      </c>
      <c r="B380" s="636" t="s">
        <v>17777</v>
      </c>
      <c r="C380" s="19" t="s">
        <v>17355</v>
      </c>
      <c r="D380" s="353" t="str">
        <f>IFERROR(VLOOKUP($C380,'[2]Mã KH'!$A$3:$E$4001,3,0)," ")</f>
        <v>Số 460, phố Lý Bôn, Phường Đề Thám, Thành phố Thái Bình, Tỉnh Thái Bình, Việt Nam</v>
      </c>
      <c r="E380" s="549">
        <v>4159589279</v>
      </c>
      <c r="F380" s="550"/>
      <c r="G380" s="692"/>
      <c r="H380" s="550"/>
      <c r="I380" s="550"/>
      <c r="J380" s="550"/>
      <c r="K380" s="550"/>
      <c r="L380" s="550"/>
      <c r="M380" s="550"/>
      <c r="N380" s="550"/>
      <c r="O380" s="550"/>
      <c r="P380" s="550"/>
      <c r="Q380" s="550"/>
      <c r="R380" s="550"/>
      <c r="S380" s="550"/>
      <c r="T380" s="550"/>
      <c r="U380" s="550">
        <v>10</v>
      </c>
      <c r="V380" s="550">
        <v>15</v>
      </c>
      <c r="W380" s="550"/>
      <c r="X380" s="550"/>
      <c r="Y380" s="551"/>
      <c r="Z380" s="551"/>
      <c r="AA380" s="551"/>
      <c r="AB380" s="551"/>
      <c r="AC380" s="551">
        <v>5</v>
      </c>
      <c r="AD380" s="551">
        <v>7</v>
      </c>
      <c r="AE380" s="551"/>
      <c r="AF380" s="551"/>
      <c r="AG380" s="551"/>
      <c r="AH380" s="553"/>
      <c r="AI380" s="552"/>
      <c r="AJ380" s="694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</row>
    <row r="381" spans="1:65" s="401" customFormat="1" ht="18" customHeight="1" x14ac:dyDescent="0.25">
      <c r="A381" s="662">
        <v>45601</v>
      </c>
      <c r="B381" s="636">
        <v>6292</v>
      </c>
      <c r="C381" s="19" t="s">
        <v>17072</v>
      </c>
      <c r="D381" s="353" t="str">
        <f>IFERROR(VLOOKUP($C381,'[2]Mã KH'!$A$3:$E$4001,3,0)," ")</f>
        <v>Số nhà 310 Trường Chinh, Tổ dân phố 06, Phường Mường Thanh, Thành phố Điện Biên Phủ, Tỉnh Điện Biên, Việt Nam</v>
      </c>
      <c r="E381" s="549">
        <v>4159333776</v>
      </c>
      <c r="F381" s="550"/>
      <c r="G381" s="692"/>
      <c r="H381" s="550"/>
      <c r="I381" s="550"/>
      <c r="J381" s="550"/>
      <c r="K381" s="550"/>
      <c r="L381" s="550">
        <v>5</v>
      </c>
      <c r="M381" s="550"/>
      <c r="N381" s="550"/>
      <c r="O381" s="550"/>
      <c r="P381" s="550"/>
      <c r="Q381" s="550"/>
      <c r="R381" s="550"/>
      <c r="S381" s="550"/>
      <c r="T381" s="550"/>
      <c r="U381" s="550"/>
      <c r="V381" s="550">
        <v>5</v>
      </c>
      <c r="W381" s="550"/>
      <c r="X381" s="550"/>
      <c r="Y381" s="551"/>
      <c r="Z381" s="551"/>
      <c r="AA381" s="551"/>
      <c r="AB381" s="551"/>
      <c r="AC381" s="551">
        <v>5</v>
      </c>
      <c r="AD381" s="551">
        <v>5</v>
      </c>
      <c r="AE381" s="551"/>
      <c r="AF381" s="551"/>
      <c r="AG381" s="551"/>
      <c r="AH381" s="553"/>
      <c r="AI381" s="552"/>
      <c r="AJ381" s="694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</row>
    <row r="382" spans="1:65" s="401" customFormat="1" ht="18" customHeight="1" x14ac:dyDescent="0.25">
      <c r="A382" s="662">
        <v>45601</v>
      </c>
      <c r="B382" s="549">
        <v>6292</v>
      </c>
      <c r="C382" s="19" t="s">
        <v>17072</v>
      </c>
      <c r="D382" s="353" t="str">
        <f>IFERROR(VLOOKUP($C382,'[2]Mã KH'!$A$3:$E$4001,3,0)," ")</f>
        <v>Số nhà 310 Trường Chinh, Tổ dân phố 06, Phường Mường Thanh, Thành phố Điện Biên Phủ, Tỉnh Điện Biên, Việt Nam</v>
      </c>
      <c r="E382" s="549">
        <v>4159513030</v>
      </c>
      <c r="F382" s="550"/>
      <c r="G382" s="692"/>
      <c r="H382" s="550"/>
      <c r="I382" s="550"/>
      <c r="J382" s="550"/>
      <c r="K382" s="550"/>
      <c r="L382" s="550">
        <v>5</v>
      </c>
      <c r="M382" s="550"/>
      <c r="N382" s="550"/>
      <c r="O382" s="550"/>
      <c r="P382" s="550"/>
      <c r="Q382" s="550"/>
      <c r="R382" s="550"/>
      <c r="S382" s="550"/>
      <c r="T382" s="550"/>
      <c r="U382" s="550"/>
      <c r="V382" s="550">
        <v>5</v>
      </c>
      <c r="W382" s="550"/>
      <c r="X382" s="550"/>
      <c r="Y382" s="551"/>
      <c r="Z382" s="551"/>
      <c r="AA382" s="551"/>
      <c r="AB382" s="551"/>
      <c r="AC382" s="551">
        <v>5</v>
      </c>
      <c r="AD382" s="551">
        <v>5</v>
      </c>
      <c r="AE382" s="551"/>
      <c r="AF382" s="551"/>
      <c r="AG382" s="551"/>
      <c r="AH382" s="553"/>
      <c r="AI382" s="552"/>
      <c r="AJ382" s="694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</row>
    <row r="383" spans="1:65" s="401" customFormat="1" ht="18" customHeight="1" x14ac:dyDescent="0.25">
      <c r="A383" s="662">
        <v>45601</v>
      </c>
      <c r="B383" s="636">
        <v>6294</v>
      </c>
      <c r="C383" s="19" t="s">
        <v>17072</v>
      </c>
      <c r="D383" s="353" t="str">
        <f>IFERROR(VLOOKUP($C383,'[2]Mã KH'!$A$3:$E$4001,3,0)," ")</f>
        <v>Số nhà 310 Trường Chinh, Tổ dân phố 06, Phường Mường Thanh, Thành phố Điện Biên Phủ, Tỉnh Điện Biên, Việt Nam</v>
      </c>
      <c r="E383" s="549">
        <v>4159513031</v>
      </c>
      <c r="F383" s="550"/>
      <c r="G383" s="692"/>
      <c r="H383" s="550"/>
      <c r="I383" s="550"/>
      <c r="J383" s="550"/>
      <c r="K383" s="550"/>
      <c r="L383" s="550">
        <v>10</v>
      </c>
      <c r="M383" s="550"/>
      <c r="N383" s="550"/>
      <c r="O383" s="550"/>
      <c r="P383" s="550"/>
      <c r="Q383" s="550"/>
      <c r="R383" s="550"/>
      <c r="S383" s="550"/>
      <c r="T383" s="550"/>
      <c r="U383" s="550"/>
      <c r="V383" s="550">
        <v>15</v>
      </c>
      <c r="W383" s="550"/>
      <c r="X383" s="550"/>
      <c r="Y383" s="551"/>
      <c r="Z383" s="551"/>
      <c r="AA383" s="551"/>
      <c r="AB383" s="551"/>
      <c r="AC383" s="551">
        <v>10</v>
      </c>
      <c r="AD383" s="551"/>
      <c r="AE383" s="551"/>
      <c r="AF383" s="551"/>
      <c r="AG383" s="551"/>
      <c r="AH383" s="553"/>
      <c r="AI383" s="552"/>
      <c r="AJ383" s="694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</row>
    <row r="384" spans="1:65" s="401" customFormat="1" ht="18" customHeight="1" x14ac:dyDescent="0.25">
      <c r="A384" s="662">
        <v>45601</v>
      </c>
      <c r="B384" s="636">
        <v>6287</v>
      </c>
      <c r="C384" s="19" t="s">
        <v>17072</v>
      </c>
      <c r="D384" s="353" t="str">
        <f>IFERROR(VLOOKUP($C384,'[2]Mã KH'!$A$3:$E$4001,3,0)," ")</f>
        <v>Số nhà 310 Trường Chinh, Tổ dân phố 06, Phường Mường Thanh, Thành phố Điện Biên Phủ, Tỉnh Điện Biên, Việt Nam</v>
      </c>
      <c r="E384" s="549">
        <v>4159513029</v>
      </c>
      <c r="F384" s="550"/>
      <c r="G384" s="692"/>
      <c r="H384" s="550"/>
      <c r="I384" s="550"/>
      <c r="J384" s="550"/>
      <c r="K384" s="550"/>
      <c r="L384" s="550">
        <v>10</v>
      </c>
      <c r="M384" s="550"/>
      <c r="N384" s="550"/>
      <c r="O384" s="550"/>
      <c r="P384" s="550"/>
      <c r="Q384" s="550"/>
      <c r="R384" s="550"/>
      <c r="S384" s="550"/>
      <c r="T384" s="550"/>
      <c r="U384" s="550"/>
      <c r="V384" s="550">
        <v>5</v>
      </c>
      <c r="W384" s="550"/>
      <c r="X384" s="550"/>
      <c r="Y384" s="551"/>
      <c r="Z384" s="551"/>
      <c r="AA384" s="551"/>
      <c r="AB384" s="551"/>
      <c r="AC384" s="551">
        <v>10</v>
      </c>
      <c r="AD384" s="551">
        <v>5</v>
      </c>
      <c r="AE384" s="551"/>
      <c r="AF384" s="551"/>
      <c r="AG384" s="551"/>
      <c r="AH384" s="553"/>
      <c r="AI384" s="552"/>
      <c r="AJ384" s="694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</row>
    <row r="385" spans="1:65" s="401" customFormat="1" ht="18" customHeight="1" x14ac:dyDescent="0.25">
      <c r="A385" s="662">
        <v>45601</v>
      </c>
      <c r="B385" s="549">
        <v>6310</v>
      </c>
      <c r="C385" s="19" t="s">
        <v>17072</v>
      </c>
      <c r="D385" s="353" t="str">
        <f>IFERROR(VLOOKUP($C385,'[2]Mã KH'!$A$3:$E$4001,3,0)," ")</f>
        <v>Số nhà 310 Trường Chinh, Tổ dân phố 06, Phường Mường Thanh, Thành phố Điện Biên Phủ, Tỉnh Điện Biên, Việt Nam</v>
      </c>
      <c r="E385" s="549">
        <v>4159513045</v>
      </c>
      <c r="F385" s="550"/>
      <c r="G385" s="692"/>
      <c r="H385" s="550"/>
      <c r="I385" s="550"/>
      <c r="J385" s="550"/>
      <c r="K385" s="550"/>
      <c r="L385" s="550">
        <v>10</v>
      </c>
      <c r="M385" s="550"/>
      <c r="N385" s="550"/>
      <c r="O385" s="550"/>
      <c r="P385" s="550"/>
      <c r="Q385" s="550"/>
      <c r="R385" s="550"/>
      <c r="S385" s="550"/>
      <c r="T385" s="550"/>
      <c r="U385" s="550"/>
      <c r="V385" s="550">
        <v>10</v>
      </c>
      <c r="W385" s="550"/>
      <c r="X385" s="550"/>
      <c r="Y385" s="551"/>
      <c r="Z385" s="551"/>
      <c r="AA385" s="551"/>
      <c r="AB385" s="551"/>
      <c r="AC385" s="551"/>
      <c r="AD385" s="551">
        <v>10</v>
      </c>
      <c r="AE385" s="551"/>
      <c r="AF385" s="551"/>
      <c r="AG385" s="551"/>
      <c r="AH385" s="553"/>
      <c r="AI385" s="552"/>
      <c r="AJ385" s="694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</row>
    <row r="386" spans="1:65" s="401" customFormat="1" ht="18" customHeight="1" x14ac:dyDescent="0.25">
      <c r="A386" s="662">
        <v>45601</v>
      </c>
      <c r="B386" s="636">
        <v>6724</v>
      </c>
      <c r="C386" s="19" t="s">
        <v>17072</v>
      </c>
      <c r="D386" s="353" t="str">
        <f>IFERROR(VLOOKUP($C386,'[2]Mã KH'!$A$3:$E$4001,3,0)," ")</f>
        <v>Số nhà 310 Trường Chinh, Tổ dân phố 06, Phường Mường Thanh, Thành phố Điện Biên Phủ, Tỉnh Điện Biên, Việt Nam</v>
      </c>
      <c r="E386" s="549">
        <v>4159513053</v>
      </c>
      <c r="F386" s="550"/>
      <c r="G386" s="692"/>
      <c r="H386" s="550"/>
      <c r="I386" s="550"/>
      <c r="J386" s="550"/>
      <c r="K386" s="550"/>
      <c r="L386" s="550">
        <v>5</v>
      </c>
      <c r="M386" s="550"/>
      <c r="N386" s="550"/>
      <c r="O386" s="550"/>
      <c r="P386" s="550"/>
      <c r="Q386" s="550"/>
      <c r="R386" s="550"/>
      <c r="S386" s="550"/>
      <c r="T386" s="550"/>
      <c r="U386" s="550"/>
      <c r="V386" s="550">
        <v>5</v>
      </c>
      <c r="W386" s="550"/>
      <c r="X386" s="550"/>
      <c r="Y386" s="551"/>
      <c r="Z386" s="551"/>
      <c r="AA386" s="551"/>
      <c r="AB386" s="551"/>
      <c r="AC386" s="551">
        <v>10</v>
      </c>
      <c r="AD386" s="551">
        <v>5</v>
      </c>
      <c r="AE386" s="551"/>
      <c r="AF386" s="551"/>
      <c r="AG386" s="551"/>
      <c r="AH386" s="553"/>
      <c r="AI386" s="552"/>
      <c r="AJ386" s="694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</row>
    <row r="387" spans="1:65" s="401" customFormat="1" ht="18" customHeight="1" x14ac:dyDescent="0.25">
      <c r="A387" s="662">
        <v>45601</v>
      </c>
      <c r="B387" s="549">
        <v>6724</v>
      </c>
      <c r="C387" s="19" t="s">
        <v>17072</v>
      </c>
      <c r="D387" s="353" t="str">
        <f>IFERROR(VLOOKUP($C387,'[2]Mã KH'!$A$3:$E$4001,3,0)," ")</f>
        <v>Số nhà 310 Trường Chinh, Tổ dân phố 06, Phường Mường Thanh, Thành phố Điện Biên Phủ, Tỉnh Điện Biên, Việt Nam</v>
      </c>
      <c r="E387" s="549">
        <v>4159333881</v>
      </c>
      <c r="F387" s="550"/>
      <c r="G387" s="692"/>
      <c r="H387" s="550"/>
      <c r="I387" s="550"/>
      <c r="J387" s="550"/>
      <c r="K387" s="550"/>
      <c r="L387" s="550">
        <v>5</v>
      </c>
      <c r="M387" s="550"/>
      <c r="N387" s="550"/>
      <c r="O387" s="550"/>
      <c r="P387" s="550"/>
      <c r="Q387" s="550"/>
      <c r="R387" s="550"/>
      <c r="S387" s="550"/>
      <c r="T387" s="550"/>
      <c r="U387" s="550"/>
      <c r="V387" s="550">
        <v>5</v>
      </c>
      <c r="W387" s="550"/>
      <c r="X387" s="550"/>
      <c r="Y387" s="551"/>
      <c r="Z387" s="551"/>
      <c r="AA387" s="551"/>
      <c r="AB387" s="551"/>
      <c r="AC387" s="551"/>
      <c r="AD387" s="551">
        <v>5</v>
      </c>
      <c r="AE387" s="551"/>
      <c r="AF387" s="551"/>
      <c r="AG387" s="551"/>
      <c r="AH387" s="553"/>
      <c r="AI387" s="552"/>
      <c r="AJ387" s="694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</row>
    <row r="388" spans="1:65" s="401" customFormat="1" ht="18" customHeight="1" x14ac:dyDescent="0.25">
      <c r="A388" s="662">
        <v>45601</v>
      </c>
      <c r="B388" s="636">
        <v>6578</v>
      </c>
      <c r="C388" s="19" t="s">
        <v>17072</v>
      </c>
      <c r="D388" s="353" t="str">
        <f>IFERROR(VLOOKUP($C388,'[2]Mã KH'!$A$3:$E$4001,3,0)," ")</f>
        <v>Số nhà 310 Trường Chinh, Tổ dân phố 06, Phường Mường Thanh, Thành phố Điện Biên Phủ, Tỉnh Điện Biên, Việt Nam</v>
      </c>
      <c r="E388" s="549">
        <v>4159513052</v>
      </c>
      <c r="F388" s="550"/>
      <c r="G388" s="692"/>
      <c r="H388" s="550"/>
      <c r="I388" s="550"/>
      <c r="J388" s="550"/>
      <c r="K388" s="550"/>
      <c r="L388" s="550">
        <v>10</v>
      </c>
      <c r="M388" s="550"/>
      <c r="N388" s="550"/>
      <c r="O388" s="550"/>
      <c r="P388" s="550"/>
      <c r="Q388" s="550"/>
      <c r="R388" s="550"/>
      <c r="S388" s="550"/>
      <c r="T388" s="550"/>
      <c r="U388" s="550"/>
      <c r="V388" s="550">
        <v>10</v>
      </c>
      <c r="W388" s="550"/>
      <c r="X388" s="550"/>
      <c r="Y388" s="551"/>
      <c r="Z388" s="551"/>
      <c r="AA388" s="551"/>
      <c r="AB388" s="551"/>
      <c r="AC388" s="551">
        <v>10</v>
      </c>
      <c r="AD388" s="551">
        <v>10</v>
      </c>
      <c r="AE388" s="551"/>
      <c r="AF388" s="551"/>
      <c r="AG388" s="551"/>
      <c r="AH388" s="553"/>
      <c r="AI388" s="552"/>
      <c r="AJ388" s="694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</row>
    <row r="389" spans="1:65" s="401" customFormat="1" ht="18" customHeight="1" x14ac:dyDescent="0.25">
      <c r="A389" s="662">
        <v>45601</v>
      </c>
      <c r="B389" s="636">
        <v>5688</v>
      </c>
      <c r="C389" s="19" t="s">
        <v>17360</v>
      </c>
      <c r="D389" s="353" t="str">
        <f>IFERROR(VLOOKUP($C389,'[2]Mã KH'!$A$3:$E$4001,3,0)," ")</f>
        <v>89 Nguyễn Thái Học, Phường Minh Khai, TP Hà Giang, Tỉnh Hà Giang, Việt Nam</v>
      </c>
      <c r="E389" s="549">
        <v>4159513007</v>
      </c>
      <c r="F389" s="550"/>
      <c r="G389" s="692"/>
      <c r="H389" s="550"/>
      <c r="I389" s="550"/>
      <c r="J389" s="550"/>
      <c r="K389" s="550"/>
      <c r="L389" s="550"/>
      <c r="M389" s="550"/>
      <c r="N389" s="550"/>
      <c r="O389" s="550"/>
      <c r="P389" s="550"/>
      <c r="Q389" s="550"/>
      <c r="R389" s="550"/>
      <c r="S389" s="550"/>
      <c r="T389" s="550"/>
      <c r="U389" s="550">
        <v>10</v>
      </c>
      <c r="V389" s="550">
        <v>10</v>
      </c>
      <c r="W389" s="550"/>
      <c r="X389" s="550"/>
      <c r="Y389" s="551"/>
      <c r="Z389" s="551"/>
      <c r="AA389" s="551"/>
      <c r="AB389" s="551"/>
      <c r="AC389" s="551">
        <v>10</v>
      </c>
      <c r="AD389" s="551">
        <v>5</v>
      </c>
      <c r="AE389" s="551"/>
      <c r="AF389" s="551">
        <v>10</v>
      </c>
      <c r="AG389" s="551"/>
      <c r="AH389" s="553"/>
      <c r="AI389" s="552"/>
      <c r="AJ389" s="694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</row>
    <row r="390" spans="1:65" s="401" customFormat="1" ht="18" customHeight="1" x14ac:dyDescent="0.25">
      <c r="A390" s="662">
        <v>45601</v>
      </c>
      <c r="B390" s="636">
        <v>5133</v>
      </c>
      <c r="C390" s="19" t="s">
        <v>17360</v>
      </c>
      <c r="D390" s="353" t="str">
        <f>IFERROR(VLOOKUP($C390,'[2]Mã KH'!$A$3:$E$4001,3,0)," ")</f>
        <v>89 Nguyễn Thái Học, Phường Minh Khai, TP Hà Giang, Tỉnh Hà Giang, Việt Nam</v>
      </c>
      <c r="E390" s="549">
        <v>4159561127</v>
      </c>
      <c r="F390" s="550"/>
      <c r="G390" s="692"/>
      <c r="H390" s="550"/>
      <c r="I390" s="550"/>
      <c r="J390" s="550"/>
      <c r="K390" s="550"/>
      <c r="L390" s="550"/>
      <c r="M390" s="550"/>
      <c r="N390" s="550"/>
      <c r="O390" s="550"/>
      <c r="P390" s="550"/>
      <c r="Q390" s="550"/>
      <c r="R390" s="550"/>
      <c r="S390" s="550"/>
      <c r="T390" s="550"/>
      <c r="U390" s="550">
        <v>20</v>
      </c>
      <c r="V390" s="550">
        <v>10</v>
      </c>
      <c r="W390" s="550"/>
      <c r="X390" s="550"/>
      <c r="Y390" s="551"/>
      <c r="Z390" s="551"/>
      <c r="AA390" s="551"/>
      <c r="AB390" s="551"/>
      <c r="AC390" s="551">
        <v>8</v>
      </c>
      <c r="AD390" s="551">
        <v>10</v>
      </c>
      <c r="AE390" s="551"/>
      <c r="AF390" s="551">
        <v>10</v>
      </c>
      <c r="AG390" s="551"/>
      <c r="AH390" s="553"/>
      <c r="AI390" s="552"/>
      <c r="AJ390" s="694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</row>
    <row r="391" spans="1:65" s="401" customFormat="1" ht="18" customHeight="1" x14ac:dyDescent="0.25">
      <c r="A391" s="662">
        <v>45601</v>
      </c>
      <c r="B391" s="637">
        <v>4984</v>
      </c>
      <c r="C391" s="19" t="s">
        <v>17778</v>
      </c>
      <c r="D391" s="353" t="str">
        <f>IFERROR(VLOOKUP($C391,'[2]Mã KH'!$A$3:$E$4001,3,0)," ")</f>
        <v>TTTM Đồng Hới, Đường Quách Xuân Kỳ, Phường Đồng Hải, Thành phố Đồng Hới, Tỉnh Quảng Bình, Việt Nam</v>
      </c>
      <c r="E391" s="549">
        <v>4159423350</v>
      </c>
      <c r="F391" s="550"/>
      <c r="G391" s="692"/>
      <c r="H391" s="550"/>
      <c r="I391" s="550"/>
      <c r="J391" s="550"/>
      <c r="K391" s="550"/>
      <c r="L391" s="550"/>
      <c r="M391" s="550"/>
      <c r="N391" s="550"/>
      <c r="O391" s="550"/>
      <c r="P391" s="550"/>
      <c r="Q391" s="550"/>
      <c r="R391" s="550"/>
      <c r="S391" s="550"/>
      <c r="T391" s="550"/>
      <c r="U391" s="550">
        <v>6</v>
      </c>
      <c r="V391" s="550"/>
      <c r="W391" s="550"/>
      <c r="X391" s="550"/>
      <c r="Y391" s="551"/>
      <c r="Z391" s="551"/>
      <c r="AA391" s="551"/>
      <c r="AB391" s="551"/>
      <c r="AC391" s="551">
        <v>2</v>
      </c>
      <c r="AD391" s="551">
        <v>2</v>
      </c>
      <c r="AE391" s="551"/>
      <c r="AF391" s="551">
        <v>1</v>
      </c>
      <c r="AG391" s="551"/>
      <c r="AH391" s="553">
        <v>4</v>
      </c>
      <c r="AI391" s="552"/>
      <c r="AJ391" s="694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</row>
    <row r="392" spans="1:65" s="401" customFormat="1" ht="18" customHeight="1" x14ac:dyDescent="0.25">
      <c r="A392" s="662">
        <v>45601</v>
      </c>
      <c r="B392" s="549">
        <v>4984</v>
      </c>
      <c r="C392" s="19" t="s">
        <v>17778</v>
      </c>
      <c r="D392" s="353" t="str">
        <f>IFERROR(VLOOKUP($C392,'[2]Mã KH'!$A$3:$E$4001,3,0)," ")</f>
        <v>TTTM Đồng Hới, Đường Quách Xuân Kỳ, Phường Đồng Hải, Thành phố Đồng Hới, Tỉnh Quảng Bình, Việt Nam</v>
      </c>
      <c r="E392" s="549">
        <v>4159278885</v>
      </c>
      <c r="F392" s="550"/>
      <c r="G392" s="692"/>
      <c r="H392" s="550"/>
      <c r="I392" s="550"/>
      <c r="J392" s="550"/>
      <c r="K392" s="550"/>
      <c r="L392" s="550"/>
      <c r="M392" s="550"/>
      <c r="N392" s="550"/>
      <c r="O392" s="550"/>
      <c r="P392" s="550"/>
      <c r="Q392" s="550"/>
      <c r="R392" s="550"/>
      <c r="S392" s="550"/>
      <c r="T392" s="550"/>
      <c r="U392" s="550">
        <v>6</v>
      </c>
      <c r="V392" s="550">
        <v>3</v>
      </c>
      <c r="W392" s="550"/>
      <c r="X392" s="550"/>
      <c r="Y392" s="551"/>
      <c r="Z392" s="551"/>
      <c r="AA392" s="551"/>
      <c r="AB392" s="551"/>
      <c r="AC392" s="551">
        <v>4</v>
      </c>
      <c r="AD392" s="551">
        <v>3</v>
      </c>
      <c r="AE392" s="551"/>
      <c r="AF392" s="551">
        <v>1</v>
      </c>
      <c r="AG392" s="551"/>
      <c r="AH392" s="553">
        <v>2</v>
      </c>
      <c r="AI392" s="552"/>
      <c r="AJ392" s="694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</row>
    <row r="393" spans="1:65" s="401" customFormat="1" ht="18" customHeight="1" x14ac:dyDescent="0.25">
      <c r="A393" s="662">
        <v>45601</v>
      </c>
      <c r="B393" s="637">
        <v>5082</v>
      </c>
      <c r="C393" s="19" t="s">
        <v>17778</v>
      </c>
      <c r="D393" s="353" t="str">
        <f>IFERROR(VLOOKUP($C393,'[2]Mã KH'!$A$3:$E$4001,3,0)," ")</f>
        <v>TTTM Đồng Hới, Đường Quách Xuân Kỳ, Phường Đồng Hải, Thành phố Đồng Hới, Tỉnh Quảng Bình, Việt Nam</v>
      </c>
      <c r="E393" s="549">
        <v>4159507433</v>
      </c>
      <c r="F393" s="550"/>
      <c r="G393" s="692"/>
      <c r="H393" s="550"/>
      <c r="I393" s="550"/>
      <c r="J393" s="550"/>
      <c r="K393" s="550"/>
      <c r="L393" s="550"/>
      <c r="M393" s="550"/>
      <c r="N393" s="550"/>
      <c r="O393" s="550"/>
      <c r="P393" s="550"/>
      <c r="Q393" s="550"/>
      <c r="R393" s="550"/>
      <c r="S393" s="550"/>
      <c r="T393" s="550"/>
      <c r="U393" s="550">
        <v>10</v>
      </c>
      <c r="V393" s="550">
        <v>10</v>
      </c>
      <c r="W393" s="550"/>
      <c r="X393" s="550"/>
      <c r="Y393" s="551"/>
      <c r="Z393" s="551"/>
      <c r="AA393" s="551">
        <v>5</v>
      </c>
      <c r="AB393" s="551"/>
      <c r="AC393" s="551">
        <v>5</v>
      </c>
      <c r="AD393" s="551"/>
      <c r="AE393" s="551"/>
      <c r="AF393" s="551">
        <v>5</v>
      </c>
      <c r="AG393" s="551"/>
      <c r="AH393" s="553"/>
      <c r="AI393" s="552"/>
      <c r="AJ393" s="694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</row>
    <row r="394" spans="1:65" s="401" customFormat="1" ht="18" customHeight="1" x14ac:dyDescent="0.25">
      <c r="A394" s="662">
        <v>45601</v>
      </c>
      <c r="B394" s="637" t="s">
        <v>17779</v>
      </c>
      <c r="C394" s="19" t="s">
        <v>17778</v>
      </c>
      <c r="D394" s="353" t="str">
        <f>IFERROR(VLOOKUP($C394,'[2]Mã KH'!$A$3:$E$4001,3,0)," ")</f>
        <v>TTTM Đồng Hới, Đường Quách Xuân Kỳ, Phường Đồng Hải, Thành phố Đồng Hới, Tỉnh Quảng Bình, Việt Nam</v>
      </c>
      <c r="E394" s="549">
        <v>4159426982</v>
      </c>
      <c r="F394" s="550"/>
      <c r="G394" s="692"/>
      <c r="H394" s="550"/>
      <c r="I394" s="550"/>
      <c r="J394" s="550"/>
      <c r="K394" s="550"/>
      <c r="L394" s="550"/>
      <c r="M394" s="550"/>
      <c r="N394" s="550"/>
      <c r="O394" s="550"/>
      <c r="P394" s="550"/>
      <c r="Q394" s="550"/>
      <c r="R394" s="550"/>
      <c r="S394" s="550"/>
      <c r="T394" s="550"/>
      <c r="U394" s="550">
        <v>20</v>
      </c>
      <c r="V394" s="550">
        <v>20</v>
      </c>
      <c r="W394" s="550"/>
      <c r="X394" s="550"/>
      <c r="Y394" s="551"/>
      <c r="Z394" s="551"/>
      <c r="AA394" s="551"/>
      <c r="AB394" s="551"/>
      <c r="AC394" s="551">
        <v>6</v>
      </c>
      <c r="AD394" s="551"/>
      <c r="AE394" s="551"/>
      <c r="AF394" s="551">
        <v>1</v>
      </c>
      <c r="AG394" s="551"/>
      <c r="AH394" s="553">
        <v>3</v>
      </c>
      <c r="AI394" s="552"/>
      <c r="AJ394" s="694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</row>
    <row r="395" spans="1:65" s="401" customFormat="1" ht="18" customHeight="1" x14ac:dyDescent="0.25">
      <c r="A395" s="662">
        <v>45601</v>
      </c>
      <c r="B395" s="637">
        <v>4873</v>
      </c>
      <c r="C395" s="19" t="s">
        <v>17778</v>
      </c>
      <c r="D395" s="353" t="str">
        <f>IFERROR(VLOOKUP($C395,'[2]Mã KH'!$A$3:$E$4001,3,0)," ")</f>
        <v>TTTM Đồng Hới, Đường Quách Xuân Kỳ, Phường Đồng Hải, Thành phố Đồng Hới, Tỉnh Quảng Bình, Việt Nam</v>
      </c>
      <c r="E395" s="549">
        <v>4159424525</v>
      </c>
      <c r="F395" s="550"/>
      <c r="G395" s="692"/>
      <c r="H395" s="550"/>
      <c r="I395" s="550"/>
      <c r="J395" s="550"/>
      <c r="K395" s="550"/>
      <c r="L395" s="550"/>
      <c r="M395" s="550"/>
      <c r="N395" s="550"/>
      <c r="O395" s="550"/>
      <c r="P395" s="550"/>
      <c r="Q395" s="550"/>
      <c r="R395" s="550"/>
      <c r="S395" s="550"/>
      <c r="T395" s="550"/>
      <c r="U395" s="550">
        <v>20</v>
      </c>
      <c r="V395" s="550">
        <v>10</v>
      </c>
      <c r="W395" s="550"/>
      <c r="X395" s="550"/>
      <c r="Y395" s="551"/>
      <c r="Z395" s="551"/>
      <c r="AA395" s="551"/>
      <c r="AB395" s="551"/>
      <c r="AC395" s="551">
        <v>5</v>
      </c>
      <c r="AD395" s="551">
        <v>5</v>
      </c>
      <c r="AE395" s="551"/>
      <c r="AF395" s="551"/>
      <c r="AG395" s="551"/>
      <c r="AH395" s="553"/>
      <c r="AI395" s="552"/>
      <c r="AJ395" s="694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</row>
    <row r="396" spans="1:65" s="401" customFormat="1" ht="18" customHeight="1" x14ac:dyDescent="0.25">
      <c r="A396" s="662">
        <v>45601</v>
      </c>
      <c r="B396" s="637">
        <v>6492</v>
      </c>
      <c r="C396" s="19" t="s">
        <v>17778</v>
      </c>
      <c r="D396" s="353" t="str">
        <f>IFERROR(VLOOKUP($C396,'[2]Mã KH'!$A$3:$E$4001,3,0)," ")</f>
        <v>TTTM Đồng Hới, Đường Quách Xuân Kỳ, Phường Đồng Hải, Thành phố Đồng Hới, Tỉnh Quảng Bình, Việt Nam</v>
      </c>
      <c r="E396" s="549">
        <v>4159280141</v>
      </c>
      <c r="F396" s="550"/>
      <c r="G396" s="692"/>
      <c r="H396" s="550"/>
      <c r="I396" s="550"/>
      <c r="J396" s="550"/>
      <c r="K396" s="550"/>
      <c r="L396" s="550"/>
      <c r="M396" s="550"/>
      <c r="N396" s="550"/>
      <c r="O396" s="550"/>
      <c r="P396" s="550"/>
      <c r="Q396" s="550"/>
      <c r="R396" s="550"/>
      <c r="S396" s="550"/>
      <c r="T396" s="550"/>
      <c r="U396" s="550">
        <v>20</v>
      </c>
      <c r="V396" s="550">
        <v>5</v>
      </c>
      <c r="W396" s="550"/>
      <c r="X396" s="550"/>
      <c r="Y396" s="551"/>
      <c r="Z396" s="551"/>
      <c r="AA396" s="551">
        <v>7</v>
      </c>
      <c r="AB396" s="551"/>
      <c r="AC396" s="551">
        <v>3</v>
      </c>
      <c r="AD396" s="551"/>
      <c r="AE396" s="551"/>
      <c r="AF396" s="551">
        <v>5</v>
      </c>
      <c r="AG396" s="551"/>
      <c r="AH396" s="553">
        <v>5</v>
      </c>
      <c r="AI396" s="552"/>
      <c r="AJ396" s="694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</row>
    <row r="397" spans="1:65" s="401" customFormat="1" ht="18" customHeight="1" x14ac:dyDescent="0.25">
      <c r="A397" s="638"/>
      <c r="B397" s="639"/>
      <c r="C397" s="52"/>
      <c r="D397" s="624" t="str">
        <f>IFERROR(VLOOKUP($C397,'[2]Mã KH'!$A$3:$E$4001,3,0)," ")</f>
        <v xml:space="preserve"> </v>
      </c>
      <c r="E397" s="639"/>
      <c r="F397" s="640"/>
      <c r="G397" s="693"/>
      <c r="H397" s="640"/>
      <c r="I397" s="640"/>
      <c r="J397" s="640"/>
      <c r="K397" s="640"/>
      <c r="L397" s="640"/>
      <c r="M397" s="640"/>
      <c r="N397" s="640"/>
      <c r="O397" s="640"/>
      <c r="P397" s="640"/>
      <c r="Q397" s="640"/>
      <c r="R397" s="640"/>
      <c r="S397" s="640"/>
      <c r="T397" s="640"/>
      <c r="U397" s="640"/>
      <c r="V397" s="640"/>
      <c r="W397" s="640"/>
      <c r="X397" s="640"/>
      <c r="Y397" s="641"/>
      <c r="Z397" s="641"/>
      <c r="AA397" s="641"/>
      <c r="AB397" s="641"/>
      <c r="AC397" s="641"/>
      <c r="AD397" s="641"/>
      <c r="AE397" s="641"/>
      <c r="AF397" s="641"/>
      <c r="AG397" s="641"/>
      <c r="AH397" s="642"/>
      <c r="AI397" s="643"/>
      <c r="AJ397" s="644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</row>
    <row r="398" spans="1:65" s="401" customFormat="1" ht="18" customHeight="1" x14ac:dyDescent="0.25">
      <c r="A398" s="568"/>
      <c r="B398" s="549"/>
      <c r="C398" s="19"/>
      <c r="D398" s="353" t="str">
        <f>IFERROR(VLOOKUP($C398,'[2]Mã KH'!$A$3:$E$4001,3,0)," ")</f>
        <v xml:space="preserve"> </v>
      </c>
      <c r="E398" s="19"/>
      <c r="F398" s="550"/>
      <c r="G398" s="686"/>
      <c r="H398" s="550"/>
      <c r="I398" s="550"/>
      <c r="J398" s="550"/>
      <c r="K398" s="550"/>
      <c r="L398" s="550"/>
      <c r="M398" s="550"/>
      <c r="N398" s="550"/>
      <c r="O398" s="550"/>
      <c r="P398" s="550"/>
      <c r="Q398" s="550"/>
      <c r="R398" s="550"/>
      <c r="S398" s="550"/>
      <c r="T398" s="550"/>
      <c r="U398" s="550"/>
      <c r="V398" s="550"/>
      <c r="W398" s="550"/>
      <c r="X398" s="550"/>
      <c r="Y398" s="551"/>
      <c r="Z398" s="551"/>
      <c r="AA398" s="551"/>
      <c r="AB398" s="551"/>
      <c r="AC398" s="551"/>
      <c r="AD398" s="551"/>
      <c r="AE398" s="551"/>
      <c r="AF398" s="551"/>
      <c r="AG398" s="551"/>
      <c r="AH398" s="553"/>
      <c r="AI398" s="552"/>
      <c r="AJ398" s="609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</row>
    <row r="399" spans="1:65" s="401" customFormat="1" ht="18" customHeight="1" x14ac:dyDescent="0.25">
      <c r="A399" s="568"/>
      <c r="B399" s="549"/>
      <c r="C399" s="19"/>
      <c r="D399" s="353" t="str">
        <f>IFERROR(VLOOKUP($C399,'[2]Mã KH'!$A$3:$E$4001,3,0)," ")</f>
        <v xml:space="preserve"> </v>
      </c>
      <c r="E399" s="19"/>
      <c r="F399" s="550"/>
      <c r="G399" s="686"/>
      <c r="H399" s="550"/>
      <c r="I399" s="550"/>
      <c r="J399" s="550"/>
      <c r="K399" s="550"/>
      <c r="L399" s="550"/>
      <c r="M399" s="550"/>
      <c r="N399" s="550"/>
      <c r="O399" s="550"/>
      <c r="P399" s="550"/>
      <c r="Q399" s="550"/>
      <c r="R399" s="550"/>
      <c r="S399" s="550"/>
      <c r="T399" s="550"/>
      <c r="U399" s="550"/>
      <c r="V399" s="550"/>
      <c r="W399" s="550"/>
      <c r="X399" s="550"/>
      <c r="Y399" s="551"/>
      <c r="Z399" s="551"/>
      <c r="AA399" s="551"/>
      <c r="AB399" s="551"/>
      <c r="AC399" s="551"/>
      <c r="AD399" s="551"/>
      <c r="AE399" s="551"/>
      <c r="AF399" s="551"/>
      <c r="AG399" s="551"/>
      <c r="AH399" s="553"/>
      <c r="AI399" s="552"/>
      <c r="AJ399" s="609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</row>
    <row r="400" spans="1:65" s="401" customFormat="1" ht="18" customHeight="1" x14ac:dyDescent="0.25">
      <c r="A400" s="568"/>
      <c r="B400" s="549"/>
      <c r="C400" s="19"/>
      <c r="D400" s="353" t="str">
        <f>IFERROR(VLOOKUP($C400,'[2]Mã KH'!$A$3:$E$4001,3,0)," ")</f>
        <v xml:space="preserve"> </v>
      </c>
      <c r="E400" s="19"/>
      <c r="F400" s="550"/>
      <c r="G400" s="686"/>
      <c r="H400" s="550"/>
      <c r="I400" s="550"/>
      <c r="J400" s="550"/>
      <c r="K400" s="550"/>
      <c r="L400" s="550"/>
      <c r="M400" s="550"/>
      <c r="N400" s="550"/>
      <c r="O400" s="550"/>
      <c r="P400" s="550"/>
      <c r="Q400" s="550"/>
      <c r="R400" s="550"/>
      <c r="S400" s="550"/>
      <c r="T400" s="550"/>
      <c r="U400" s="550"/>
      <c r="V400" s="550"/>
      <c r="W400" s="550"/>
      <c r="X400" s="550"/>
      <c r="Y400" s="551"/>
      <c r="Z400" s="551"/>
      <c r="AA400" s="551"/>
      <c r="AB400" s="551"/>
      <c r="AC400" s="551"/>
      <c r="AD400" s="551"/>
      <c r="AE400" s="551"/>
      <c r="AF400" s="551"/>
      <c r="AG400" s="551"/>
      <c r="AH400" s="553"/>
      <c r="AI400" s="552"/>
      <c r="AJ400" s="609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</row>
    <row r="401" spans="1:65" s="401" customFormat="1" ht="18" customHeight="1" x14ac:dyDescent="0.25">
      <c r="A401" s="568"/>
      <c r="B401" s="549"/>
      <c r="C401" s="19"/>
      <c r="D401" s="353" t="str">
        <f>IFERROR(VLOOKUP($C401,'[2]Mã KH'!$A$3:$E$4001,3,0)," ")</f>
        <v xml:space="preserve"> </v>
      </c>
      <c r="E401" s="19"/>
      <c r="F401" s="550"/>
      <c r="G401" s="686"/>
      <c r="H401" s="550"/>
      <c r="I401" s="550"/>
      <c r="J401" s="550"/>
      <c r="K401" s="550"/>
      <c r="L401" s="550"/>
      <c r="M401" s="550"/>
      <c r="N401" s="550"/>
      <c r="O401" s="550"/>
      <c r="P401" s="550"/>
      <c r="Q401" s="550"/>
      <c r="R401" s="550"/>
      <c r="S401" s="550"/>
      <c r="T401" s="550"/>
      <c r="U401" s="550"/>
      <c r="V401" s="550"/>
      <c r="W401" s="550"/>
      <c r="X401" s="550"/>
      <c r="Y401" s="551"/>
      <c r="Z401" s="551"/>
      <c r="AA401" s="551"/>
      <c r="AB401" s="551"/>
      <c r="AC401" s="551"/>
      <c r="AD401" s="551"/>
      <c r="AE401" s="551"/>
      <c r="AF401" s="551"/>
      <c r="AG401" s="551"/>
      <c r="AH401" s="553"/>
      <c r="AI401" s="552"/>
      <c r="AJ401" s="609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</row>
    <row r="402" spans="1:65" s="401" customFormat="1" ht="18" customHeight="1" x14ac:dyDescent="0.25">
      <c r="A402" s="568"/>
      <c r="B402" s="549"/>
      <c r="C402" s="19"/>
      <c r="D402" s="353" t="str">
        <f>IFERROR(VLOOKUP($C402,'[2]Mã KH'!$A$3:$E$4001,3,0)," ")</f>
        <v xml:space="preserve"> </v>
      </c>
      <c r="E402" s="19"/>
      <c r="F402" s="550"/>
      <c r="G402" s="686"/>
      <c r="H402" s="550"/>
      <c r="I402" s="550"/>
      <c r="J402" s="550"/>
      <c r="K402" s="550"/>
      <c r="L402" s="550"/>
      <c r="M402" s="550"/>
      <c r="N402" s="550"/>
      <c r="O402" s="550"/>
      <c r="P402" s="550"/>
      <c r="Q402" s="550"/>
      <c r="R402" s="550"/>
      <c r="S402" s="550"/>
      <c r="T402" s="550"/>
      <c r="U402" s="550"/>
      <c r="V402" s="550"/>
      <c r="W402" s="550"/>
      <c r="X402" s="550"/>
      <c r="Y402" s="551"/>
      <c r="Z402" s="551"/>
      <c r="AA402" s="551"/>
      <c r="AB402" s="551"/>
      <c r="AC402" s="551"/>
      <c r="AD402" s="551"/>
      <c r="AE402" s="551"/>
      <c r="AF402" s="551"/>
      <c r="AG402" s="551"/>
      <c r="AH402" s="553"/>
      <c r="AI402" s="552"/>
      <c r="AJ402" s="609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</row>
    <row r="403" spans="1:65" s="401" customFormat="1" ht="18" customHeight="1" x14ac:dyDescent="0.25">
      <c r="A403" s="568"/>
      <c r="B403" s="549"/>
      <c r="C403" s="19"/>
      <c r="D403" s="353" t="str">
        <f>IFERROR(VLOOKUP($C403,'[2]Mã KH'!$A$3:$E$4001,3,0)," ")</f>
        <v xml:space="preserve"> </v>
      </c>
      <c r="E403" s="19"/>
      <c r="F403" s="550"/>
      <c r="G403" s="686"/>
      <c r="H403" s="550"/>
      <c r="I403" s="550"/>
      <c r="J403" s="550"/>
      <c r="K403" s="550"/>
      <c r="L403" s="550"/>
      <c r="M403" s="550"/>
      <c r="N403" s="550"/>
      <c r="O403" s="550"/>
      <c r="P403" s="550"/>
      <c r="Q403" s="550"/>
      <c r="R403" s="550"/>
      <c r="S403" s="550"/>
      <c r="T403" s="550"/>
      <c r="U403" s="550"/>
      <c r="V403" s="550"/>
      <c r="W403" s="550"/>
      <c r="X403" s="550"/>
      <c r="Y403" s="551"/>
      <c r="Z403" s="551"/>
      <c r="AA403" s="551"/>
      <c r="AB403" s="551"/>
      <c r="AC403" s="551"/>
      <c r="AD403" s="551"/>
      <c r="AE403" s="551"/>
      <c r="AF403" s="551"/>
      <c r="AG403" s="551"/>
      <c r="AH403" s="553"/>
      <c r="AI403" s="552"/>
      <c r="AJ403" s="609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</row>
    <row r="404" spans="1:65" s="401" customFormat="1" ht="18" customHeight="1" x14ac:dyDescent="0.25">
      <c r="A404" s="568"/>
      <c r="B404" s="549"/>
      <c r="C404" s="19"/>
      <c r="D404" s="353" t="str">
        <f>IFERROR(VLOOKUP($C404,'[2]Mã KH'!$A$3:$E$4001,3,0)," ")</f>
        <v xml:space="preserve"> </v>
      </c>
      <c r="E404" s="19"/>
      <c r="F404" s="550"/>
      <c r="G404" s="686"/>
      <c r="H404" s="550"/>
      <c r="I404" s="550"/>
      <c r="J404" s="550"/>
      <c r="K404" s="550"/>
      <c r="L404" s="550"/>
      <c r="M404" s="550"/>
      <c r="N404" s="550"/>
      <c r="O404" s="550"/>
      <c r="P404" s="550"/>
      <c r="Q404" s="550"/>
      <c r="R404" s="550"/>
      <c r="S404" s="550"/>
      <c r="T404" s="550"/>
      <c r="U404" s="550"/>
      <c r="V404" s="550"/>
      <c r="W404" s="550"/>
      <c r="X404" s="550"/>
      <c r="Y404" s="551"/>
      <c r="Z404" s="551"/>
      <c r="AA404" s="551"/>
      <c r="AB404" s="551"/>
      <c r="AC404" s="551"/>
      <c r="AD404" s="551"/>
      <c r="AE404" s="551"/>
      <c r="AF404" s="551"/>
      <c r="AG404" s="551"/>
      <c r="AH404" s="553"/>
      <c r="AI404" s="552"/>
      <c r="AJ404" s="609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</row>
    <row r="405" spans="1:65" s="401" customFormat="1" ht="18" customHeight="1" x14ac:dyDescent="0.25">
      <c r="A405" s="568"/>
      <c r="B405" s="549"/>
      <c r="C405" s="19"/>
      <c r="D405" s="353" t="str">
        <f>IFERROR(VLOOKUP($C405,'[2]Mã KH'!$A$3:$E$4001,3,0)," ")</f>
        <v xml:space="preserve"> </v>
      </c>
      <c r="E405" s="19"/>
      <c r="F405" s="550"/>
      <c r="G405" s="686"/>
      <c r="H405" s="550"/>
      <c r="I405" s="550"/>
      <c r="J405" s="550"/>
      <c r="K405" s="550"/>
      <c r="L405" s="550"/>
      <c r="M405" s="550"/>
      <c r="N405" s="550"/>
      <c r="O405" s="550"/>
      <c r="P405" s="550"/>
      <c r="Q405" s="550"/>
      <c r="R405" s="550"/>
      <c r="S405" s="550"/>
      <c r="T405" s="550"/>
      <c r="U405" s="550"/>
      <c r="V405" s="550"/>
      <c r="W405" s="550"/>
      <c r="X405" s="550"/>
      <c r="Y405" s="551"/>
      <c r="Z405" s="551"/>
      <c r="AA405" s="551"/>
      <c r="AB405" s="551"/>
      <c r="AC405" s="551"/>
      <c r="AD405" s="551"/>
      <c r="AE405" s="551"/>
      <c r="AF405" s="551"/>
      <c r="AG405" s="551"/>
      <c r="AH405" s="553"/>
      <c r="AI405" s="552"/>
      <c r="AJ405" s="609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</row>
    <row r="406" spans="1:65" s="401" customFormat="1" ht="18" customHeight="1" x14ac:dyDescent="0.25">
      <c r="A406" s="568"/>
      <c r="B406" s="549"/>
      <c r="C406" s="19"/>
      <c r="D406" s="353" t="str">
        <f>IFERROR(VLOOKUP($C406,'[2]Mã KH'!$A$3:$E$4001,3,0)," ")</f>
        <v xml:space="preserve"> </v>
      </c>
      <c r="E406" s="19"/>
      <c r="F406" s="550"/>
      <c r="G406" s="686"/>
      <c r="H406" s="550"/>
      <c r="I406" s="550"/>
      <c r="J406" s="550"/>
      <c r="K406" s="550"/>
      <c r="L406" s="550"/>
      <c r="M406" s="550"/>
      <c r="N406" s="550"/>
      <c r="O406" s="550"/>
      <c r="P406" s="550"/>
      <c r="Q406" s="550"/>
      <c r="R406" s="550"/>
      <c r="S406" s="550"/>
      <c r="T406" s="550"/>
      <c r="U406" s="550"/>
      <c r="V406" s="550"/>
      <c r="W406" s="550"/>
      <c r="X406" s="550"/>
      <c r="Y406" s="551"/>
      <c r="Z406" s="551"/>
      <c r="AA406" s="551"/>
      <c r="AB406" s="551"/>
      <c r="AC406" s="551"/>
      <c r="AD406" s="551"/>
      <c r="AE406" s="551"/>
      <c r="AF406" s="551"/>
      <c r="AG406" s="551"/>
      <c r="AH406" s="553"/>
      <c r="AI406" s="552"/>
      <c r="AJ406" s="609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</row>
    <row r="407" spans="1:65" s="401" customFormat="1" ht="18" customHeight="1" x14ac:dyDescent="0.25">
      <c r="A407" s="568"/>
      <c r="B407" s="549"/>
      <c r="C407" s="19"/>
      <c r="D407" s="353" t="str">
        <f>IFERROR(VLOOKUP($C407,'[2]Mã KH'!$A$3:$E$4001,3,0)," ")</f>
        <v xml:space="preserve"> </v>
      </c>
      <c r="E407" s="19"/>
      <c r="F407" s="550"/>
      <c r="G407" s="686"/>
      <c r="H407" s="550"/>
      <c r="I407" s="550"/>
      <c r="J407" s="550"/>
      <c r="K407" s="550"/>
      <c r="L407" s="550"/>
      <c r="M407" s="550"/>
      <c r="N407" s="550"/>
      <c r="O407" s="550"/>
      <c r="P407" s="550"/>
      <c r="Q407" s="550"/>
      <c r="R407" s="550"/>
      <c r="S407" s="550"/>
      <c r="T407" s="550"/>
      <c r="U407" s="550"/>
      <c r="V407" s="550"/>
      <c r="W407" s="550"/>
      <c r="X407" s="550"/>
      <c r="Y407" s="551"/>
      <c r="Z407" s="551"/>
      <c r="AA407" s="551"/>
      <c r="AB407" s="551"/>
      <c r="AC407" s="551"/>
      <c r="AD407" s="551"/>
      <c r="AE407" s="551"/>
      <c r="AF407" s="551"/>
      <c r="AG407" s="551"/>
      <c r="AH407" s="553"/>
      <c r="AI407" s="552"/>
      <c r="AJ407" s="609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</row>
    <row r="408" spans="1:65" s="401" customFormat="1" ht="18" customHeight="1" x14ac:dyDescent="0.25">
      <c r="A408" s="568"/>
      <c r="B408" s="549"/>
      <c r="C408" s="19"/>
      <c r="D408" s="353" t="str">
        <f>IFERROR(VLOOKUP($C408,'[2]Mã KH'!$A$3:$E$4001,3,0)," ")</f>
        <v xml:space="preserve"> </v>
      </c>
      <c r="E408" s="19"/>
      <c r="F408" s="550"/>
      <c r="G408" s="686"/>
      <c r="H408" s="550"/>
      <c r="I408" s="550"/>
      <c r="J408" s="550"/>
      <c r="K408" s="550"/>
      <c r="L408" s="550"/>
      <c r="M408" s="550"/>
      <c r="N408" s="550"/>
      <c r="O408" s="550"/>
      <c r="P408" s="550"/>
      <c r="Q408" s="550"/>
      <c r="R408" s="550"/>
      <c r="S408" s="550"/>
      <c r="T408" s="550"/>
      <c r="U408" s="550"/>
      <c r="V408" s="550"/>
      <c r="W408" s="550"/>
      <c r="X408" s="550"/>
      <c r="Y408" s="551"/>
      <c r="Z408" s="551"/>
      <c r="AA408" s="551"/>
      <c r="AB408" s="551"/>
      <c r="AC408" s="551"/>
      <c r="AD408" s="551"/>
      <c r="AE408" s="551"/>
      <c r="AF408" s="551"/>
      <c r="AG408" s="551"/>
      <c r="AH408" s="553"/>
      <c r="AI408" s="552"/>
      <c r="AJ408" s="609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</row>
    <row r="409" spans="1:65" s="401" customFormat="1" ht="18" customHeight="1" x14ac:dyDescent="0.25">
      <c r="A409" s="568"/>
      <c r="B409" s="549"/>
      <c r="C409" s="19"/>
      <c r="D409" s="353" t="str">
        <f>IFERROR(VLOOKUP($C409,'[2]Mã KH'!$A$3:$E$4001,3,0)," ")</f>
        <v xml:space="preserve"> </v>
      </c>
      <c r="E409" s="19"/>
      <c r="F409" s="550"/>
      <c r="G409" s="686"/>
      <c r="H409" s="550"/>
      <c r="I409" s="550"/>
      <c r="J409" s="550"/>
      <c r="K409" s="550"/>
      <c r="L409" s="550"/>
      <c r="M409" s="550"/>
      <c r="N409" s="550"/>
      <c r="O409" s="550"/>
      <c r="P409" s="550"/>
      <c r="Q409" s="550"/>
      <c r="R409" s="550"/>
      <c r="S409" s="550"/>
      <c r="T409" s="550"/>
      <c r="U409" s="550"/>
      <c r="V409" s="550"/>
      <c r="W409" s="550"/>
      <c r="X409" s="550"/>
      <c r="Y409" s="551"/>
      <c r="Z409" s="551"/>
      <c r="AA409" s="551"/>
      <c r="AB409" s="551"/>
      <c r="AC409" s="551"/>
      <c r="AD409" s="551"/>
      <c r="AE409" s="551"/>
      <c r="AF409" s="551"/>
      <c r="AG409" s="551"/>
      <c r="AH409" s="553"/>
      <c r="AI409" s="552"/>
      <c r="AJ409" s="609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</row>
    <row r="410" spans="1:65" s="401" customFormat="1" ht="18" customHeight="1" x14ac:dyDescent="0.25">
      <c r="A410" s="568"/>
      <c r="B410" s="549"/>
      <c r="C410" s="19"/>
      <c r="D410" s="353" t="str">
        <f>IFERROR(VLOOKUP($C410,'[2]Mã KH'!$A$3:$E$4001,3,0)," ")</f>
        <v xml:space="preserve"> </v>
      </c>
      <c r="E410" s="19"/>
      <c r="F410" s="550"/>
      <c r="G410" s="686"/>
      <c r="H410" s="550"/>
      <c r="I410" s="550"/>
      <c r="J410" s="550"/>
      <c r="K410" s="550"/>
      <c r="L410" s="550"/>
      <c r="M410" s="550"/>
      <c r="N410" s="550"/>
      <c r="O410" s="550"/>
      <c r="P410" s="550"/>
      <c r="Q410" s="550"/>
      <c r="R410" s="550"/>
      <c r="S410" s="550"/>
      <c r="T410" s="550"/>
      <c r="U410" s="550"/>
      <c r="V410" s="550"/>
      <c r="W410" s="550"/>
      <c r="X410" s="550"/>
      <c r="Y410" s="551"/>
      <c r="Z410" s="551"/>
      <c r="AA410" s="551"/>
      <c r="AB410" s="551"/>
      <c r="AC410" s="551"/>
      <c r="AD410" s="551"/>
      <c r="AE410" s="551"/>
      <c r="AF410" s="551"/>
      <c r="AG410" s="551"/>
      <c r="AH410" s="553"/>
      <c r="AI410" s="552"/>
      <c r="AJ410" s="609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</row>
    <row r="411" spans="1:65" s="401" customFormat="1" ht="18" customHeight="1" x14ac:dyDescent="0.25">
      <c r="A411" s="568"/>
      <c r="B411" s="549"/>
      <c r="C411" s="19"/>
      <c r="D411" s="353" t="str">
        <f>IFERROR(VLOOKUP($C411,'[2]Mã KH'!$A$3:$E$4001,3,0)," ")</f>
        <v xml:space="preserve"> </v>
      </c>
      <c r="E411" s="19"/>
      <c r="F411" s="550"/>
      <c r="G411" s="686"/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  <c r="T411" s="550"/>
      <c r="U411" s="550"/>
      <c r="V411" s="550"/>
      <c r="W411" s="550"/>
      <c r="X411" s="550"/>
      <c r="Y411" s="551"/>
      <c r="Z411" s="551"/>
      <c r="AA411" s="551"/>
      <c r="AB411" s="551"/>
      <c r="AC411" s="551"/>
      <c r="AD411" s="551"/>
      <c r="AE411" s="551"/>
      <c r="AF411" s="551"/>
      <c r="AG411" s="551"/>
      <c r="AH411" s="553"/>
      <c r="AI411" s="552"/>
      <c r="AJ411" s="609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</row>
    <row r="412" spans="1:65" s="401" customFormat="1" ht="18" customHeight="1" x14ac:dyDescent="0.25">
      <c r="A412" s="568"/>
      <c r="B412" s="549"/>
      <c r="C412" s="19"/>
      <c r="D412" s="353" t="str">
        <f>IFERROR(VLOOKUP($C412,'[2]Mã KH'!$A$3:$E$4001,3,0)," ")</f>
        <v xml:space="preserve"> </v>
      </c>
      <c r="E412" s="19"/>
      <c r="F412" s="550"/>
      <c r="G412" s="686"/>
      <c r="H412" s="550"/>
      <c r="I412" s="550"/>
      <c r="J412" s="550"/>
      <c r="K412" s="550"/>
      <c r="L412" s="550"/>
      <c r="M412" s="550"/>
      <c r="N412" s="550"/>
      <c r="O412" s="550"/>
      <c r="P412" s="550"/>
      <c r="Q412" s="550"/>
      <c r="R412" s="550"/>
      <c r="S412" s="550"/>
      <c r="T412" s="550"/>
      <c r="U412" s="550"/>
      <c r="V412" s="550"/>
      <c r="W412" s="550"/>
      <c r="X412" s="550"/>
      <c r="Y412" s="551"/>
      <c r="Z412" s="551"/>
      <c r="AA412" s="551"/>
      <c r="AB412" s="551"/>
      <c r="AC412" s="551"/>
      <c r="AD412" s="551"/>
      <c r="AE412" s="551"/>
      <c r="AF412" s="551"/>
      <c r="AG412" s="551"/>
      <c r="AH412" s="553"/>
      <c r="AI412" s="552"/>
      <c r="AJ412" s="609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</row>
    <row r="413" spans="1:65" s="401" customFormat="1" ht="18" customHeight="1" x14ac:dyDescent="0.25">
      <c r="A413" s="568"/>
      <c r="B413" s="549"/>
      <c r="C413" s="19"/>
      <c r="D413" s="353" t="str">
        <f>IFERROR(VLOOKUP($C413,'[2]Mã KH'!$A$3:$E$4001,3,0)," ")</f>
        <v xml:space="preserve"> </v>
      </c>
      <c r="E413" s="19"/>
      <c r="F413" s="550"/>
      <c r="G413" s="686"/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  <c r="T413" s="550"/>
      <c r="U413" s="550"/>
      <c r="V413" s="550"/>
      <c r="W413" s="550"/>
      <c r="X413" s="550"/>
      <c r="Y413" s="551"/>
      <c r="Z413" s="551"/>
      <c r="AA413" s="551"/>
      <c r="AB413" s="551"/>
      <c r="AC413" s="551"/>
      <c r="AD413" s="551"/>
      <c r="AE413" s="551"/>
      <c r="AF413" s="551"/>
      <c r="AG413" s="551"/>
      <c r="AH413" s="553"/>
      <c r="AI413" s="552"/>
      <c r="AJ413" s="609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</row>
    <row r="414" spans="1:65" s="401" customFormat="1" ht="18" customHeight="1" x14ac:dyDescent="0.25">
      <c r="A414" s="568"/>
      <c r="B414" s="549"/>
      <c r="C414" s="19"/>
      <c r="D414" s="353" t="str">
        <f>IFERROR(VLOOKUP($C414,'[2]Mã KH'!$A$3:$E$4001,3,0)," ")</f>
        <v xml:space="preserve"> </v>
      </c>
      <c r="E414" s="19"/>
      <c r="F414" s="550"/>
      <c r="G414" s="686"/>
      <c r="H414" s="550"/>
      <c r="I414" s="550"/>
      <c r="J414" s="550"/>
      <c r="K414" s="550"/>
      <c r="L414" s="550"/>
      <c r="M414" s="550"/>
      <c r="N414" s="550"/>
      <c r="O414" s="550"/>
      <c r="P414" s="550"/>
      <c r="Q414" s="550"/>
      <c r="R414" s="550"/>
      <c r="S414" s="550"/>
      <c r="T414" s="550"/>
      <c r="U414" s="550"/>
      <c r="V414" s="550"/>
      <c r="W414" s="550"/>
      <c r="X414" s="550"/>
      <c r="Y414" s="551"/>
      <c r="Z414" s="551"/>
      <c r="AA414" s="551"/>
      <c r="AB414" s="551"/>
      <c r="AC414" s="551"/>
      <c r="AD414" s="551"/>
      <c r="AE414" s="551"/>
      <c r="AF414" s="551"/>
      <c r="AG414" s="551"/>
      <c r="AH414" s="553"/>
      <c r="AI414" s="552"/>
      <c r="AJ414" s="609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</row>
    <row r="415" spans="1:65" s="401" customFormat="1" ht="18" customHeight="1" x14ac:dyDescent="0.25">
      <c r="A415" s="568"/>
      <c r="B415" s="549"/>
      <c r="C415" s="19"/>
      <c r="D415" s="353" t="str">
        <f>IFERROR(VLOOKUP($C415,'[2]Mã KH'!$A$3:$E$4001,3,0)," ")</f>
        <v xml:space="preserve"> </v>
      </c>
      <c r="E415" s="19"/>
      <c r="F415" s="550"/>
      <c r="G415" s="686"/>
      <c r="H415" s="550"/>
      <c r="I415" s="550"/>
      <c r="J415" s="550"/>
      <c r="K415" s="550"/>
      <c r="L415" s="550"/>
      <c r="M415" s="550"/>
      <c r="N415" s="550"/>
      <c r="O415" s="550"/>
      <c r="P415" s="550"/>
      <c r="Q415" s="550"/>
      <c r="R415" s="550"/>
      <c r="S415" s="550"/>
      <c r="T415" s="550"/>
      <c r="U415" s="550"/>
      <c r="V415" s="550"/>
      <c r="W415" s="550"/>
      <c r="X415" s="550"/>
      <c r="Y415" s="551"/>
      <c r="Z415" s="551"/>
      <c r="AA415" s="551"/>
      <c r="AB415" s="551"/>
      <c r="AC415" s="551"/>
      <c r="AD415" s="551"/>
      <c r="AE415" s="551"/>
      <c r="AF415" s="551"/>
      <c r="AG415" s="551"/>
      <c r="AH415" s="553"/>
      <c r="AI415" s="552"/>
      <c r="AJ415" s="609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</row>
    <row r="416" spans="1:65" s="401" customFormat="1" ht="18" customHeight="1" x14ac:dyDescent="0.25">
      <c r="A416" s="568"/>
      <c r="B416" s="549"/>
      <c r="C416" s="19"/>
      <c r="D416" s="353" t="str">
        <f>IFERROR(VLOOKUP($C416,'[2]Mã KH'!$A$3:$E$4001,3,0)," ")</f>
        <v xml:space="preserve"> </v>
      </c>
      <c r="E416" s="19"/>
      <c r="F416" s="550"/>
      <c r="G416" s="686"/>
      <c r="H416" s="550"/>
      <c r="I416" s="550"/>
      <c r="J416" s="550"/>
      <c r="K416" s="550"/>
      <c r="L416" s="550"/>
      <c r="M416" s="550"/>
      <c r="N416" s="550"/>
      <c r="O416" s="550"/>
      <c r="P416" s="550"/>
      <c r="Q416" s="550"/>
      <c r="R416" s="550"/>
      <c r="S416" s="550"/>
      <c r="T416" s="550"/>
      <c r="U416" s="550"/>
      <c r="V416" s="550"/>
      <c r="W416" s="550"/>
      <c r="X416" s="550"/>
      <c r="Y416" s="551"/>
      <c r="Z416" s="551"/>
      <c r="AA416" s="551"/>
      <c r="AB416" s="551"/>
      <c r="AC416" s="551"/>
      <c r="AD416" s="551"/>
      <c r="AE416" s="551"/>
      <c r="AF416" s="551"/>
      <c r="AG416" s="551"/>
      <c r="AH416" s="553"/>
      <c r="AI416" s="552"/>
      <c r="AJ416" s="609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</row>
    <row r="417" spans="1:65" s="401" customFormat="1" ht="18" customHeight="1" x14ac:dyDescent="0.25">
      <c r="A417" s="568"/>
      <c r="B417" s="549"/>
      <c r="C417" s="19"/>
      <c r="D417" s="353" t="str">
        <f>IFERROR(VLOOKUP($C417,'[2]Mã KH'!$A$3:$E$4001,3,0)," ")</f>
        <v xml:space="preserve"> </v>
      </c>
      <c r="E417" s="19"/>
      <c r="F417" s="550"/>
      <c r="G417" s="686"/>
      <c r="H417" s="550"/>
      <c r="I417" s="550"/>
      <c r="J417" s="550"/>
      <c r="K417" s="550"/>
      <c r="L417" s="550"/>
      <c r="M417" s="550"/>
      <c r="N417" s="550"/>
      <c r="O417" s="550"/>
      <c r="P417" s="550"/>
      <c r="Q417" s="550"/>
      <c r="R417" s="550"/>
      <c r="S417" s="550"/>
      <c r="T417" s="550"/>
      <c r="U417" s="550"/>
      <c r="V417" s="550"/>
      <c r="W417" s="550"/>
      <c r="X417" s="550"/>
      <c r="Y417" s="551"/>
      <c r="Z417" s="551"/>
      <c r="AA417" s="551"/>
      <c r="AB417" s="551"/>
      <c r="AC417" s="551"/>
      <c r="AD417" s="551"/>
      <c r="AE417" s="551"/>
      <c r="AF417" s="551"/>
      <c r="AG417" s="551"/>
      <c r="AH417" s="553"/>
      <c r="AI417" s="552"/>
      <c r="AJ417" s="609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</row>
    <row r="418" spans="1:65" s="401" customFormat="1" ht="18" customHeight="1" x14ac:dyDescent="0.25">
      <c r="A418" s="568"/>
      <c r="B418" s="549"/>
      <c r="C418" s="19"/>
      <c r="D418" s="353" t="str">
        <f>IFERROR(VLOOKUP($C418,'[2]Mã KH'!$A$3:$E$4001,3,0)," ")</f>
        <v xml:space="preserve"> </v>
      </c>
      <c r="E418" s="19"/>
      <c r="F418" s="550"/>
      <c r="G418" s="686"/>
      <c r="H418" s="550"/>
      <c r="I418" s="550"/>
      <c r="J418" s="550"/>
      <c r="K418" s="550"/>
      <c r="L418" s="550"/>
      <c r="M418" s="550"/>
      <c r="N418" s="550"/>
      <c r="O418" s="550"/>
      <c r="P418" s="550"/>
      <c r="Q418" s="550"/>
      <c r="R418" s="550"/>
      <c r="S418" s="550"/>
      <c r="T418" s="550"/>
      <c r="U418" s="550"/>
      <c r="V418" s="550"/>
      <c r="W418" s="550"/>
      <c r="X418" s="550"/>
      <c r="Y418" s="551"/>
      <c r="Z418" s="551"/>
      <c r="AA418" s="551"/>
      <c r="AB418" s="551"/>
      <c r="AC418" s="551"/>
      <c r="AD418" s="551"/>
      <c r="AE418" s="551"/>
      <c r="AF418" s="551"/>
      <c r="AG418" s="551"/>
      <c r="AH418" s="553"/>
      <c r="AI418" s="552"/>
      <c r="AJ418" s="609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</row>
    <row r="419" spans="1:65" s="401" customFormat="1" ht="18" customHeight="1" x14ac:dyDescent="0.25">
      <c r="A419" s="568"/>
      <c r="B419" s="549"/>
      <c r="C419" s="19"/>
      <c r="D419" s="353" t="str">
        <f>IFERROR(VLOOKUP($C419,'[2]Mã KH'!$A$3:$E$4001,3,0)," ")</f>
        <v xml:space="preserve"> </v>
      </c>
      <c r="E419" s="19"/>
      <c r="F419" s="550"/>
      <c r="G419" s="686"/>
      <c r="H419" s="550"/>
      <c r="I419" s="550"/>
      <c r="J419" s="550"/>
      <c r="K419" s="550"/>
      <c r="L419" s="550"/>
      <c r="M419" s="550"/>
      <c r="N419" s="550"/>
      <c r="O419" s="550"/>
      <c r="P419" s="550"/>
      <c r="Q419" s="550"/>
      <c r="R419" s="550"/>
      <c r="S419" s="550"/>
      <c r="T419" s="550"/>
      <c r="U419" s="550"/>
      <c r="V419" s="550"/>
      <c r="W419" s="550"/>
      <c r="X419" s="550"/>
      <c r="Y419" s="551"/>
      <c r="Z419" s="551"/>
      <c r="AA419" s="551"/>
      <c r="AB419" s="551"/>
      <c r="AC419" s="551"/>
      <c r="AD419" s="551"/>
      <c r="AE419" s="551"/>
      <c r="AF419" s="551"/>
      <c r="AG419" s="551"/>
      <c r="AH419" s="553"/>
      <c r="AI419" s="552"/>
      <c r="AJ419" s="609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</row>
    <row r="420" spans="1:65" s="401" customFormat="1" ht="18" customHeight="1" x14ac:dyDescent="0.25">
      <c r="A420" s="568"/>
      <c r="B420" s="549"/>
      <c r="C420" s="19"/>
      <c r="D420" s="353" t="str">
        <f>IFERROR(VLOOKUP($C420,'[2]Mã KH'!$A$3:$E$4001,3,0)," ")</f>
        <v xml:space="preserve"> </v>
      </c>
      <c r="E420" s="19"/>
      <c r="F420" s="550"/>
      <c r="G420" s="686"/>
      <c r="H420" s="550"/>
      <c r="I420" s="550"/>
      <c r="J420" s="550"/>
      <c r="K420" s="550"/>
      <c r="L420" s="550"/>
      <c r="M420" s="550"/>
      <c r="N420" s="550"/>
      <c r="O420" s="550"/>
      <c r="P420" s="550"/>
      <c r="Q420" s="550"/>
      <c r="R420" s="550"/>
      <c r="S420" s="550"/>
      <c r="T420" s="550"/>
      <c r="U420" s="550"/>
      <c r="V420" s="550"/>
      <c r="W420" s="550"/>
      <c r="X420" s="550"/>
      <c r="Y420" s="551"/>
      <c r="Z420" s="551"/>
      <c r="AA420" s="551"/>
      <c r="AB420" s="551"/>
      <c r="AC420" s="551"/>
      <c r="AD420" s="551"/>
      <c r="AE420" s="551"/>
      <c r="AF420" s="551"/>
      <c r="AG420" s="551"/>
      <c r="AH420" s="553"/>
      <c r="AI420" s="552"/>
      <c r="AJ420" s="609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</row>
    <row r="421" spans="1:65" s="401" customFormat="1" ht="18" customHeight="1" x14ac:dyDescent="0.25">
      <c r="A421" s="568"/>
      <c r="B421" s="549"/>
      <c r="C421" s="19"/>
      <c r="D421" s="353" t="str">
        <f>IFERROR(VLOOKUP($C421,'[2]Mã KH'!$A$3:$E$4001,3,0)," ")</f>
        <v xml:space="preserve"> </v>
      </c>
      <c r="E421" s="19"/>
      <c r="F421" s="550"/>
      <c r="G421" s="686"/>
      <c r="H421" s="550"/>
      <c r="I421" s="550"/>
      <c r="J421" s="550"/>
      <c r="K421" s="550"/>
      <c r="L421" s="550"/>
      <c r="M421" s="550"/>
      <c r="N421" s="550"/>
      <c r="O421" s="550"/>
      <c r="P421" s="550"/>
      <c r="Q421" s="550"/>
      <c r="R421" s="550"/>
      <c r="S421" s="550"/>
      <c r="T421" s="550"/>
      <c r="U421" s="550"/>
      <c r="V421" s="550"/>
      <c r="W421" s="550"/>
      <c r="X421" s="550"/>
      <c r="Y421" s="551"/>
      <c r="Z421" s="551"/>
      <c r="AA421" s="551"/>
      <c r="AB421" s="551"/>
      <c r="AC421" s="551"/>
      <c r="AD421" s="551"/>
      <c r="AE421" s="551"/>
      <c r="AF421" s="551"/>
      <c r="AG421" s="551"/>
      <c r="AH421" s="553"/>
      <c r="AI421" s="552"/>
      <c r="AJ421" s="609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</row>
    <row r="422" spans="1:65" s="401" customFormat="1" ht="18" customHeight="1" x14ac:dyDescent="0.25">
      <c r="A422" s="568"/>
      <c r="B422" s="549"/>
      <c r="C422" s="19"/>
      <c r="D422" s="353" t="str">
        <f>IFERROR(VLOOKUP($C422,'[2]Mã KH'!$A$3:$E$4001,3,0)," ")</f>
        <v xml:space="preserve"> </v>
      </c>
      <c r="E422" s="19"/>
      <c r="F422" s="550"/>
      <c r="G422" s="686"/>
      <c r="H422" s="550"/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  <c r="T422" s="550"/>
      <c r="U422" s="550"/>
      <c r="V422" s="550"/>
      <c r="W422" s="550"/>
      <c r="X422" s="550"/>
      <c r="Y422" s="551"/>
      <c r="Z422" s="551"/>
      <c r="AA422" s="551"/>
      <c r="AB422" s="551"/>
      <c r="AC422" s="551"/>
      <c r="AD422" s="551"/>
      <c r="AE422" s="551"/>
      <c r="AF422" s="551"/>
      <c r="AG422" s="551"/>
      <c r="AH422" s="553"/>
      <c r="AI422" s="552"/>
      <c r="AJ422" s="609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</row>
    <row r="423" spans="1:65" s="401" customFormat="1" ht="18" customHeight="1" x14ac:dyDescent="0.25">
      <c r="A423" s="568"/>
      <c r="B423" s="549"/>
      <c r="C423" s="19"/>
      <c r="D423" s="353" t="str">
        <f>IFERROR(VLOOKUP($C423,'[2]Mã KH'!$A$3:$E$4001,3,0)," ")</f>
        <v xml:space="preserve"> </v>
      </c>
      <c r="E423" s="19"/>
      <c r="F423" s="550"/>
      <c r="G423" s="686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  <c r="Y423" s="551"/>
      <c r="Z423" s="551"/>
      <c r="AA423" s="551"/>
      <c r="AB423" s="551"/>
      <c r="AC423" s="551"/>
      <c r="AD423" s="551"/>
      <c r="AE423" s="551"/>
      <c r="AF423" s="551"/>
      <c r="AG423" s="551"/>
      <c r="AH423" s="553"/>
      <c r="AI423" s="552"/>
      <c r="AJ423" s="609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</row>
    <row r="424" spans="1:65" s="401" customFormat="1" ht="18" customHeight="1" x14ac:dyDescent="0.25">
      <c r="A424" s="568"/>
      <c r="B424" s="549"/>
      <c r="C424" s="19"/>
      <c r="D424" s="353" t="str">
        <f>IFERROR(VLOOKUP($C424,'[2]Mã KH'!$A$3:$E$4001,3,0)," ")</f>
        <v xml:space="preserve"> </v>
      </c>
      <c r="E424" s="19"/>
      <c r="F424" s="550"/>
      <c r="G424" s="686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  <c r="Y424" s="551"/>
      <c r="Z424" s="551"/>
      <c r="AA424" s="551"/>
      <c r="AB424" s="551"/>
      <c r="AC424" s="551"/>
      <c r="AD424" s="551"/>
      <c r="AE424" s="551"/>
      <c r="AF424" s="551"/>
      <c r="AG424" s="551"/>
      <c r="AH424" s="553"/>
      <c r="AI424" s="552"/>
      <c r="AJ424" s="609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</row>
    <row r="425" spans="1:65" s="401" customFormat="1" ht="18" customHeight="1" x14ac:dyDescent="0.25">
      <c r="A425" s="568"/>
      <c r="B425" s="549"/>
      <c r="C425" s="19"/>
      <c r="D425" s="353" t="str">
        <f>IFERROR(VLOOKUP($C425,'[2]Mã KH'!$A$3:$E$4001,3,0)," ")</f>
        <v xml:space="preserve"> </v>
      </c>
      <c r="E425" s="19"/>
      <c r="F425" s="550"/>
      <c r="G425" s="686"/>
      <c r="H425" s="550"/>
      <c r="I425" s="550"/>
      <c r="J425" s="550"/>
      <c r="K425" s="550"/>
      <c r="L425" s="550"/>
      <c r="M425" s="550"/>
      <c r="N425" s="550"/>
      <c r="O425" s="550"/>
      <c r="P425" s="550"/>
      <c r="Q425" s="550"/>
      <c r="R425" s="550"/>
      <c r="S425" s="550"/>
      <c r="T425" s="550"/>
      <c r="U425" s="550"/>
      <c r="V425" s="550"/>
      <c r="W425" s="550"/>
      <c r="X425" s="550"/>
      <c r="Y425" s="551"/>
      <c r="Z425" s="551"/>
      <c r="AA425" s="551"/>
      <c r="AB425" s="551"/>
      <c r="AC425" s="551"/>
      <c r="AD425" s="551"/>
      <c r="AE425" s="551"/>
      <c r="AF425" s="551"/>
      <c r="AG425" s="551"/>
      <c r="AH425" s="553"/>
      <c r="AI425" s="552"/>
      <c r="AJ425" s="609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</row>
    <row r="426" spans="1:65" s="401" customFormat="1" ht="18" customHeight="1" x14ac:dyDescent="0.25">
      <c r="A426" s="568"/>
      <c r="B426" s="549"/>
      <c r="C426" s="19"/>
      <c r="D426" s="353" t="str">
        <f>IFERROR(VLOOKUP($C426,'[2]Mã KH'!$A$3:$E$4001,3,0)," ")</f>
        <v xml:space="preserve"> </v>
      </c>
      <c r="E426" s="19"/>
      <c r="F426" s="550"/>
      <c r="G426" s="686"/>
      <c r="H426" s="550"/>
      <c r="I426" s="550"/>
      <c r="J426" s="550"/>
      <c r="K426" s="550"/>
      <c r="L426" s="550"/>
      <c r="M426" s="550"/>
      <c r="N426" s="550"/>
      <c r="O426" s="550"/>
      <c r="P426" s="550"/>
      <c r="Q426" s="550"/>
      <c r="R426" s="550"/>
      <c r="S426" s="550"/>
      <c r="T426" s="550"/>
      <c r="U426" s="550"/>
      <c r="V426" s="550"/>
      <c r="W426" s="550"/>
      <c r="X426" s="550"/>
      <c r="Y426" s="551"/>
      <c r="Z426" s="551"/>
      <c r="AA426" s="551"/>
      <c r="AB426" s="551"/>
      <c r="AC426" s="551"/>
      <c r="AD426" s="551"/>
      <c r="AE426" s="551"/>
      <c r="AF426" s="551"/>
      <c r="AG426" s="551"/>
      <c r="AH426" s="553"/>
      <c r="AI426" s="552"/>
      <c r="AJ426" s="609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</row>
    <row r="427" spans="1:65" s="401" customFormat="1" ht="18" customHeight="1" x14ac:dyDescent="0.25">
      <c r="A427" s="568"/>
      <c r="B427" s="549"/>
      <c r="C427" s="19"/>
      <c r="D427" s="353" t="str">
        <f>IFERROR(VLOOKUP($C427,'[2]Mã KH'!$A$3:$E$4001,3,0)," ")</f>
        <v xml:space="preserve"> </v>
      </c>
      <c r="E427" s="19"/>
      <c r="F427" s="550"/>
      <c r="G427" s="686"/>
      <c r="H427" s="550"/>
      <c r="I427" s="550"/>
      <c r="J427" s="550"/>
      <c r="K427" s="550"/>
      <c r="L427" s="550"/>
      <c r="M427" s="550"/>
      <c r="N427" s="550"/>
      <c r="O427" s="550"/>
      <c r="P427" s="550"/>
      <c r="Q427" s="550"/>
      <c r="R427" s="550"/>
      <c r="S427" s="550"/>
      <c r="T427" s="550"/>
      <c r="U427" s="550"/>
      <c r="V427" s="550"/>
      <c r="W427" s="550"/>
      <c r="X427" s="550"/>
      <c r="Y427" s="551"/>
      <c r="Z427" s="551"/>
      <c r="AA427" s="551"/>
      <c r="AB427" s="551"/>
      <c r="AC427" s="551"/>
      <c r="AD427" s="551"/>
      <c r="AE427" s="551"/>
      <c r="AF427" s="551"/>
      <c r="AG427" s="551"/>
      <c r="AH427" s="553"/>
      <c r="AI427" s="552"/>
      <c r="AJ427" s="609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</row>
    <row r="428" spans="1:65" s="401" customFormat="1" ht="18" customHeight="1" x14ac:dyDescent="0.25">
      <c r="A428" s="568"/>
      <c r="B428" s="549"/>
      <c r="C428" s="19"/>
      <c r="D428" s="353" t="str">
        <f>IFERROR(VLOOKUP($C428,'[2]Mã KH'!$A$3:$E$4001,3,0)," ")</f>
        <v xml:space="preserve"> </v>
      </c>
      <c r="E428" s="19"/>
      <c r="F428" s="550"/>
      <c r="G428" s="686"/>
      <c r="H428" s="550"/>
      <c r="I428" s="550"/>
      <c r="J428" s="550"/>
      <c r="K428" s="550"/>
      <c r="L428" s="550"/>
      <c r="M428" s="550"/>
      <c r="N428" s="550"/>
      <c r="O428" s="550"/>
      <c r="P428" s="550"/>
      <c r="Q428" s="550"/>
      <c r="R428" s="550"/>
      <c r="S428" s="550"/>
      <c r="T428" s="550"/>
      <c r="U428" s="550"/>
      <c r="V428" s="550"/>
      <c r="W428" s="550"/>
      <c r="X428" s="550"/>
      <c r="Y428" s="551"/>
      <c r="Z428" s="551"/>
      <c r="AA428" s="551"/>
      <c r="AB428" s="551"/>
      <c r="AC428" s="551"/>
      <c r="AD428" s="551"/>
      <c r="AE428" s="551"/>
      <c r="AF428" s="551"/>
      <c r="AG428" s="551"/>
      <c r="AH428" s="553"/>
      <c r="AI428" s="552"/>
      <c r="AJ428" s="609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</row>
    <row r="429" spans="1:65" s="401" customFormat="1" ht="18" customHeight="1" x14ac:dyDescent="0.25">
      <c r="A429" s="568"/>
      <c r="B429" s="549"/>
      <c r="C429" s="19"/>
      <c r="D429" s="353" t="str">
        <f>IFERROR(VLOOKUP($C429,'[2]Mã KH'!$A$3:$E$4001,3,0)," ")</f>
        <v xml:space="preserve"> </v>
      </c>
      <c r="E429" s="19"/>
      <c r="F429" s="550"/>
      <c r="G429" s="686"/>
      <c r="H429" s="550"/>
      <c r="I429" s="550"/>
      <c r="J429" s="550"/>
      <c r="K429" s="550"/>
      <c r="L429" s="550"/>
      <c r="M429" s="550"/>
      <c r="N429" s="550"/>
      <c r="O429" s="550"/>
      <c r="P429" s="550"/>
      <c r="Q429" s="550"/>
      <c r="R429" s="550"/>
      <c r="S429" s="550"/>
      <c r="T429" s="550"/>
      <c r="U429" s="550"/>
      <c r="V429" s="550"/>
      <c r="W429" s="550"/>
      <c r="X429" s="550"/>
      <c r="Y429" s="551"/>
      <c r="Z429" s="551"/>
      <c r="AA429" s="551"/>
      <c r="AB429" s="551"/>
      <c r="AC429" s="551"/>
      <c r="AD429" s="551"/>
      <c r="AE429" s="551"/>
      <c r="AF429" s="551"/>
      <c r="AG429" s="551"/>
      <c r="AH429" s="553"/>
      <c r="AI429" s="552"/>
      <c r="AJ429" s="609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</row>
    <row r="430" spans="1:65" s="401" customFormat="1" ht="18" customHeight="1" x14ac:dyDescent="0.25">
      <c r="A430" s="568"/>
      <c r="B430" s="549"/>
      <c r="C430" s="19"/>
      <c r="D430" s="353" t="str">
        <f>IFERROR(VLOOKUP($C430,'[2]Mã KH'!$A$3:$E$4001,3,0)," ")</f>
        <v xml:space="preserve"> </v>
      </c>
      <c r="E430" s="19"/>
      <c r="F430" s="550"/>
      <c r="G430" s="686"/>
      <c r="H430" s="550"/>
      <c r="I430" s="550"/>
      <c r="J430" s="550"/>
      <c r="K430" s="550"/>
      <c r="L430" s="550"/>
      <c r="M430" s="550"/>
      <c r="N430" s="550"/>
      <c r="O430" s="550"/>
      <c r="P430" s="550"/>
      <c r="Q430" s="550"/>
      <c r="R430" s="550"/>
      <c r="S430" s="550"/>
      <c r="T430" s="550"/>
      <c r="U430" s="550"/>
      <c r="V430" s="550"/>
      <c r="W430" s="550"/>
      <c r="X430" s="550"/>
      <c r="Y430" s="551"/>
      <c r="Z430" s="551"/>
      <c r="AA430" s="551"/>
      <c r="AB430" s="551"/>
      <c r="AC430" s="551"/>
      <c r="AD430" s="551"/>
      <c r="AE430" s="551"/>
      <c r="AF430" s="551"/>
      <c r="AG430" s="551"/>
      <c r="AH430" s="553"/>
      <c r="AI430" s="552"/>
      <c r="AJ430" s="609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</row>
    <row r="431" spans="1:65" s="401" customFormat="1" ht="18" customHeight="1" x14ac:dyDescent="0.25">
      <c r="A431" s="568"/>
      <c r="B431" s="549"/>
      <c r="C431" s="19"/>
      <c r="D431" s="353" t="str">
        <f>IFERROR(VLOOKUP($C431,'[2]Mã KH'!$A$3:$E$4001,3,0)," ")</f>
        <v xml:space="preserve"> </v>
      </c>
      <c r="E431" s="19"/>
      <c r="F431" s="550"/>
      <c r="G431" s="686"/>
      <c r="H431" s="550"/>
      <c r="I431" s="550"/>
      <c r="J431" s="550"/>
      <c r="K431" s="550"/>
      <c r="L431" s="550"/>
      <c r="M431" s="550"/>
      <c r="N431" s="550"/>
      <c r="O431" s="550"/>
      <c r="P431" s="550"/>
      <c r="Q431" s="550"/>
      <c r="R431" s="550"/>
      <c r="S431" s="550"/>
      <c r="T431" s="550"/>
      <c r="U431" s="550"/>
      <c r="V431" s="550"/>
      <c r="W431" s="550"/>
      <c r="X431" s="550"/>
      <c r="Y431" s="551"/>
      <c r="Z431" s="551"/>
      <c r="AA431" s="551"/>
      <c r="AB431" s="551"/>
      <c r="AC431" s="551"/>
      <c r="AD431" s="551"/>
      <c r="AE431" s="551"/>
      <c r="AF431" s="551"/>
      <c r="AG431" s="551"/>
      <c r="AH431" s="553"/>
      <c r="AI431" s="552"/>
      <c r="AJ431" s="609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</row>
    <row r="432" spans="1:65" s="401" customFormat="1" ht="18" customHeight="1" x14ac:dyDescent="0.25">
      <c r="A432" s="568"/>
      <c r="B432" s="549"/>
      <c r="C432" s="19"/>
      <c r="D432" s="353" t="str">
        <f>IFERROR(VLOOKUP($C432,'[2]Mã KH'!$A$3:$E$4001,3,0)," ")</f>
        <v xml:space="preserve"> </v>
      </c>
      <c r="E432" s="19"/>
      <c r="F432" s="550"/>
      <c r="G432" s="686"/>
      <c r="H432" s="550"/>
      <c r="I432" s="550"/>
      <c r="J432" s="550"/>
      <c r="K432" s="550"/>
      <c r="L432" s="550"/>
      <c r="M432" s="550"/>
      <c r="N432" s="550"/>
      <c r="O432" s="550"/>
      <c r="P432" s="550"/>
      <c r="Q432" s="550"/>
      <c r="R432" s="550"/>
      <c r="S432" s="550"/>
      <c r="T432" s="550"/>
      <c r="U432" s="550"/>
      <c r="V432" s="550"/>
      <c r="W432" s="550"/>
      <c r="X432" s="550"/>
      <c r="Y432" s="551"/>
      <c r="Z432" s="551"/>
      <c r="AA432" s="551"/>
      <c r="AB432" s="551"/>
      <c r="AC432" s="551"/>
      <c r="AD432" s="551"/>
      <c r="AE432" s="551"/>
      <c r="AF432" s="551"/>
      <c r="AG432" s="551"/>
      <c r="AH432" s="553"/>
      <c r="AI432" s="552"/>
      <c r="AJ432" s="609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</row>
    <row r="433" spans="1:65" s="401" customFormat="1" ht="18" customHeight="1" x14ac:dyDescent="0.25">
      <c r="A433" s="568"/>
      <c r="B433" s="549"/>
      <c r="C433" s="19"/>
      <c r="D433" s="353" t="str">
        <f>IFERROR(VLOOKUP($C433,'[2]Mã KH'!$A$3:$E$4001,3,0)," ")</f>
        <v xml:space="preserve"> </v>
      </c>
      <c r="E433" s="19"/>
      <c r="F433" s="550"/>
      <c r="G433" s="686"/>
      <c r="H433" s="550"/>
      <c r="I433" s="550"/>
      <c r="J433" s="550"/>
      <c r="K433" s="550"/>
      <c r="L433" s="550"/>
      <c r="M433" s="550"/>
      <c r="N433" s="550"/>
      <c r="O433" s="550"/>
      <c r="P433" s="550"/>
      <c r="Q433" s="550"/>
      <c r="R433" s="550"/>
      <c r="S433" s="550"/>
      <c r="T433" s="550"/>
      <c r="U433" s="550"/>
      <c r="V433" s="550"/>
      <c r="W433" s="550"/>
      <c r="X433" s="550"/>
      <c r="Y433" s="551"/>
      <c r="Z433" s="551"/>
      <c r="AA433" s="551"/>
      <c r="AB433" s="551"/>
      <c r="AC433" s="551"/>
      <c r="AD433" s="551"/>
      <c r="AE433" s="551"/>
      <c r="AF433" s="551"/>
      <c r="AG433" s="551"/>
      <c r="AH433" s="553"/>
      <c r="AI433" s="552"/>
      <c r="AJ433" s="609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</row>
    <row r="434" spans="1:65" s="401" customFormat="1" ht="18" customHeight="1" x14ac:dyDescent="0.25">
      <c r="A434" s="568"/>
      <c r="B434" s="549"/>
      <c r="C434" s="19"/>
      <c r="D434" s="353" t="str">
        <f>IFERROR(VLOOKUP($C434,'[2]Mã KH'!$A$3:$E$4001,3,0)," ")</f>
        <v xml:space="preserve"> </v>
      </c>
      <c r="E434" s="19"/>
      <c r="F434" s="550"/>
      <c r="G434" s="686"/>
      <c r="H434" s="550"/>
      <c r="I434" s="550"/>
      <c r="J434" s="550"/>
      <c r="K434" s="550"/>
      <c r="L434" s="550"/>
      <c r="M434" s="550"/>
      <c r="N434" s="550"/>
      <c r="O434" s="550"/>
      <c r="P434" s="550"/>
      <c r="Q434" s="550"/>
      <c r="R434" s="550"/>
      <c r="S434" s="550"/>
      <c r="T434" s="550"/>
      <c r="U434" s="550"/>
      <c r="V434" s="550"/>
      <c r="W434" s="550"/>
      <c r="X434" s="550"/>
      <c r="Y434" s="551"/>
      <c r="Z434" s="551"/>
      <c r="AA434" s="551"/>
      <c r="AB434" s="551"/>
      <c r="AC434" s="551"/>
      <c r="AD434" s="551"/>
      <c r="AE434" s="551"/>
      <c r="AF434" s="551"/>
      <c r="AG434" s="551"/>
      <c r="AH434" s="553"/>
      <c r="AI434" s="552"/>
      <c r="AJ434" s="609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</row>
    <row r="435" spans="1:65" s="401" customFormat="1" ht="18" customHeight="1" x14ac:dyDescent="0.25">
      <c r="A435" s="568"/>
      <c r="B435" s="549"/>
      <c r="C435" s="19"/>
      <c r="D435" s="353" t="str">
        <f>IFERROR(VLOOKUP($C435,'[2]Mã KH'!$A$3:$E$4001,3,0)," ")</f>
        <v xml:space="preserve"> </v>
      </c>
      <c r="E435" s="19"/>
      <c r="F435" s="550"/>
      <c r="G435" s="686"/>
      <c r="H435" s="550"/>
      <c r="I435" s="550"/>
      <c r="J435" s="550"/>
      <c r="K435" s="550"/>
      <c r="L435" s="550"/>
      <c r="M435" s="550"/>
      <c r="N435" s="550"/>
      <c r="O435" s="550"/>
      <c r="P435" s="550"/>
      <c r="Q435" s="550"/>
      <c r="R435" s="550"/>
      <c r="S435" s="550"/>
      <c r="T435" s="550"/>
      <c r="U435" s="550"/>
      <c r="V435" s="550"/>
      <c r="W435" s="550"/>
      <c r="X435" s="550"/>
      <c r="Y435" s="551"/>
      <c r="Z435" s="551"/>
      <c r="AA435" s="551"/>
      <c r="AB435" s="551"/>
      <c r="AC435" s="551"/>
      <c r="AD435" s="551"/>
      <c r="AE435" s="551"/>
      <c r="AF435" s="551"/>
      <c r="AG435" s="551"/>
      <c r="AH435" s="553"/>
      <c r="AI435" s="552"/>
      <c r="AJ435" s="609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</row>
    <row r="436" spans="1:65" s="401" customFormat="1" ht="18" customHeight="1" x14ac:dyDescent="0.25">
      <c r="A436" s="568"/>
      <c r="B436" s="549"/>
      <c r="C436" s="19"/>
      <c r="D436" s="353" t="str">
        <f>IFERROR(VLOOKUP($C436,'[2]Mã KH'!$A$3:$E$4001,3,0)," ")</f>
        <v xml:space="preserve"> </v>
      </c>
      <c r="E436" s="19"/>
      <c r="F436" s="550"/>
      <c r="G436" s="686"/>
      <c r="H436" s="550"/>
      <c r="I436" s="550"/>
      <c r="J436" s="550"/>
      <c r="K436" s="550"/>
      <c r="L436" s="550"/>
      <c r="M436" s="550"/>
      <c r="N436" s="550"/>
      <c r="O436" s="550"/>
      <c r="P436" s="550"/>
      <c r="Q436" s="550"/>
      <c r="R436" s="550"/>
      <c r="S436" s="550"/>
      <c r="T436" s="550"/>
      <c r="U436" s="550"/>
      <c r="V436" s="550"/>
      <c r="W436" s="550"/>
      <c r="X436" s="550"/>
      <c r="Y436" s="551"/>
      <c r="Z436" s="551"/>
      <c r="AA436" s="551"/>
      <c r="AB436" s="551"/>
      <c r="AC436" s="551"/>
      <c r="AD436" s="551"/>
      <c r="AE436" s="551"/>
      <c r="AF436" s="551"/>
      <c r="AG436" s="551"/>
      <c r="AH436" s="553"/>
      <c r="AI436" s="552"/>
      <c r="AJ436" s="609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</row>
    <row r="437" spans="1:65" s="401" customFormat="1" ht="18" customHeight="1" x14ac:dyDescent="0.25">
      <c r="A437" s="568"/>
      <c r="B437" s="549"/>
      <c r="C437" s="19"/>
      <c r="D437" s="353" t="str">
        <f>IFERROR(VLOOKUP($C437,'[2]Mã KH'!$A$3:$E$4001,3,0)," ")</f>
        <v xml:space="preserve"> </v>
      </c>
      <c r="E437" s="19"/>
      <c r="F437" s="550"/>
      <c r="G437" s="686"/>
      <c r="H437" s="550"/>
      <c r="I437" s="550"/>
      <c r="J437" s="550"/>
      <c r="K437" s="550"/>
      <c r="L437" s="550"/>
      <c r="M437" s="550"/>
      <c r="N437" s="550"/>
      <c r="O437" s="550"/>
      <c r="P437" s="550"/>
      <c r="Q437" s="550"/>
      <c r="R437" s="550"/>
      <c r="S437" s="550"/>
      <c r="T437" s="550"/>
      <c r="U437" s="550"/>
      <c r="V437" s="550"/>
      <c r="W437" s="550"/>
      <c r="X437" s="550"/>
      <c r="Y437" s="551"/>
      <c r="Z437" s="551"/>
      <c r="AA437" s="551"/>
      <c r="AB437" s="551"/>
      <c r="AC437" s="551"/>
      <c r="AD437" s="551"/>
      <c r="AE437" s="551"/>
      <c r="AF437" s="551"/>
      <c r="AG437" s="551"/>
      <c r="AH437" s="553"/>
      <c r="AI437" s="552"/>
      <c r="AJ437" s="609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</row>
    <row r="438" spans="1:65" s="401" customFormat="1" ht="18" customHeight="1" x14ac:dyDescent="0.25">
      <c r="A438" s="568"/>
      <c r="B438" s="549"/>
      <c r="C438" s="19"/>
      <c r="D438" s="353" t="str">
        <f>IFERROR(VLOOKUP($C438,'[2]Mã KH'!$A$3:$E$4001,3,0)," ")</f>
        <v xml:space="preserve"> </v>
      </c>
      <c r="E438" s="19"/>
      <c r="F438" s="550"/>
      <c r="G438" s="686"/>
      <c r="H438" s="550"/>
      <c r="I438" s="550"/>
      <c r="J438" s="550"/>
      <c r="K438" s="550"/>
      <c r="L438" s="550"/>
      <c r="M438" s="550"/>
      <c r="N438" s="550"/>
      <c r="O438" s="550"/>
      <c r="P438" s="550"/>
      <c r="Q438" s="550"/>
      <c r="R438" s="550"/>
      <c r="S438" s="550"/>
      <c r="T438" s="550"/>
      <c r="U438" s="550"/>
      <c r="V438" s="550"/>
      <c r="W438" s="550"/>
      <c r="X438" s="550"/>
      <c r="Y438" s="551"/>
      <c r="Z438" s="551"/>
      <c r="AA438" s="551"/>
      <c r="AB438" s="551"/>
      <c r="AC438" s="551"/>
      <c r="AD438" s="551"/>
      <c r="AE438" s="551"/>
      <c r="AF438" s="551"/>
      <c r="AG438" s="551"/>
      <c r="AH438" s="553"/>
      <c r="AI438" s="552"/>
      <c r="AJ438" s="609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</row>
    <row r="439" spans="1:65" s="401" customFormat="1" ht="18" customHeight="1" x14ac:dyDescent="0.25">
      <c r="A439" s="568"/>
      <c r="B439" s="549"/>
      <c r="C439" s="19"/>
      <c r="D439" s="353" t="str">
        <f>IFERROR(VLOOKUP($C439,'[2]Mã KH'!$A$3:$E$4001,3,0)," ")</f>
        <v xml:space="preserve"> </v>
      </c>
      <c r="E439" s="19"/>
      <c r="F439" s="550"/>
      <c r="G439" s="686"/>
      <c r="H439" s="550"/>
      <c r="I439" s="550"/>
      <c r="J439" s="550"/>
      <c r="K439" s="550"/>
      <c r="L439" s="550"/>
      <c r="M439" s="550"/>
      <c r="N439" s="550"/>
      <c r="O439" s="550"/>
      <c r="P439" s="550"/>
      <c r="Q439" s="550"/>
      <c r="R439" s="550"/>
      <c r="S439" s="550"/>
      <c r="T439" s="550"/>
      <c r="U439" s="550"/>
      <c r="V439" s="550"/>
      <c r="W439" s="550"/>
      <c r="X439" s="550"/>
      <c r="Y439" s="551"/>
      <c r="Z439" s="551"/>
      <c r="AA439" s="551"/>
      <c r="AB439" s="551"/>
      <c r="AC439" s="551"/>
      <c r="AD439" s="551"/>
      <c r="AE439" s="551"/>
      <c r="AF439" s="551"/>
      <c r="AG439" s="551"/>
      <c r="AH439" s="553"/>
      <c r="AI439" s="552"/>
      <c r="AJ439" s="609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</row>
    <row r="440" spans="1:65" s="401" customFormat="1" ht="18" customHeight="1" x14ac:dyDescent="0.25">
      <c r="A440" s="568"/>
      <c r="B440" s="549"/>
      <c r="C440" s="19"/>
      <c r="D440" s="353" t="str">
        <f>IFERROR(VLOOKUP($C440,'[2]Mã KH'!$A$3:$E$4001,3,0)," ")</f>
        <v xml:space="preserve"> </v>
      </c>
      <c r="E440" s="19"/>
      <c r="F440" s="550"/>
      <c r="G440" s="686"/>
      <c r="H440" s="550"/>
      <c r="I440" s="550"/>
      <c r="J440" s="550"/>
      <c r="K440" s="550"/>
      <c r="L440" s="550"/>
      <c r="M440" s="550"/>
      <c r="N440" s="550"/>
      <c r="O440" s="550"/>
      <c r="P440" s="550"/>
      <c r="Q440" s="550"/>
      <c r="R440" s="550"/>
      <c r="S440" s="550"/>
      <c r="T440" s="550"/>
      <c r="U440" s="550"/>
      <c r="V440" s="550"/>
      <c r="W440" s="550"/>
      <c r="X440" s="550"/>
      <c r="Y440" s="551"/>
      <c r="Z440" s="551"/>
      <c r="AA440" s="551"/>
      <c r="AB440" s="551"/>
      <c r="AC440" s="551"/>
      <c r="AD440" s="551"/>
      <c r="AE440" s="551"/>
      <c r="AF440" s="551"/>
      <c r="AG440" s="551"/>
      <c r="AH440" s="553"/>
      <c r="AI440" s="552"/>
      <c r="AJ440" s="609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</row>
    <row r="441" spans="1:65" s="401" customFormat="1" ht="18" customHeight="1" x14ac:dyDescent="0.25">
      <c r="A441" s="568"/>
      <c r="B441" s="549"/>
      <c r="C441" s="19"/>
      <c r="D441" s="353" t="str">
        <f>IFERROR(VLOOKUP($C441,'[2]Mã KH'!$A$3:$E$4001,3,0)," ")</f>
        <v xml:space="preserve"> </v>
      </c>
      <c r="E441" s="19"/>
      <c r="F441" s="550"/>
      <c r="G441" s="686"/>
      <c r="H441" s="550"/>
      <c r="I441" s="550"/>
      <c r="J441" s="550"/>
      <c r="K441" s="550"/>
      <c r="L441" s="550"/>
      <c r="M441" s="550"/>
      <c r="N441" s="550"/>
      <c r="O441" s="550"/>
      <c r="P441" s="550"/>
      <c r="Q441" s="550"/>
      <c r="R441" s="550"/>
      <c r="S441" s="550"/>
      <c r="T441" s="550"/>
      <c r="U441" s="550"/>
      <c r="V441" s="550"/>
      <c r="W441" s="550"/>
      <c r="X441" s="550"/>
      <c r="Y441" s="551"/>
      <c r="Z441" s="551"/>
      <c r="AA441" s="551"/>
      <c r="AB441" s="551"/>
      <c r="AC441" s="551"/>
      <c r="AD441" s="551"/>
      <c r="AE441" s="551"/>
      <c r="AF441" s="551"/>
      <c r="AG441" s="551"/>
      <c r="AH441" s="553"/>
      <c r="AI441" s="552"/>
      <c r="AJ441" s="609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</row>
    <row r="442" spans="1:65" s="401" customFormat="1" ht="18" customHeight="1" x14ac:dyDescent="0.25">
      <c r="A442" s="568"/>
      <c r="B442" s="549"/>
      <c r="C442" s="19"/>
      <c r="D442" s="353" t="str">
        <f>IFERROR(VLOOKUP($C442,'[2]Mã KH'!$A$3:$E$4001,3,0)," ")</f>
        <v xml:space="preserve"> </v>
      </c>
      <c r="E442" s="19"/>
      <c r="F442" s="550"/>
      <c r="G442" s="686"/>
      <c r="H442" s="550"/>
      <c r="I442" s="550"/>
      <c r="J442" s="550"/>
      <c r="K442" s="550"/>
      <c r="L442" s="550"/>
      <c r="M442" s="550"/>
      <c r="N442" s="550"/>
      <c r="O442" s="550"/>
      <c r="P442" s="550"/>
      <c r="Q442" s="550"/>
      <c r="R442" s="550"/>
      <c r="S442" s="550"/>
      <c r="T442" s="550"/>
      <c r="U442" s="550"/>
      <c r="V442" s="550"/>
      <c r="W442" s="550"/>
      <c r="X442" s="550"/>
      <c r="Y442" s="551"/>
      <c r="Z442" s="551"/>
      <c r="AA442" s="551"/>
      <c r="AB442" s="551"/>
      <c r="AC442" s="551"/>
      <c r="AD442" s="551"/>
      <c r="AE442" s="551"/>
      <c r="AF442" s="551"/>
      <c r="AG442" s="551"/>
      <c r="AH442" s="553"/>
      <c r="AI442" s="552"/>
      <c r="AJ442" s="609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</row>
    <row r="443" spans="1:65" s="401" customFormat="1" ht="18" customHeight="1" x14ac:dyDescent="0.25">
      <c r="A443" s="568"/>
      <c r="B443" s="549"/>
      <c r="C443" s="19"/>
      <c r="D443" s="353" t="str">
        <f>IFERROR(VLOOKUP($C443,'[2]Mã KH'!$A$3:$E$4001,3,0)," ")</f>
        <v xml:space="preserve"> </v>
      </c>
      <c r="E443" s="19"/>
      <c r="F443" s="550"/>
      <c r="G443" s="686"/>
      <c r="H443" s="550"/>
      <c r="I443" s="550"/>
      <c r="J443" s="550"/>
      <c r="K443" s="550"/>
      <c r="L443" s="550"/>
      <c r="M443" s="550"/>
      <c r="N443" s="550"/>
      <c r="O443" s="550"/>
      <c r="P443" s="550"/>
      <c r="Q443" s="550"/>
      <c r="R443" s="550"/>
      <c r="S443" s="550"/>
      <c r="T443" s="550"/>
      <c r="U443" s="550"/>
      <c r="V443" s="550"/>
      <c r="W443" s="550"/>
      <c r="X443" s="550"/>
      <c r="Y443" s="551"/>
      <c r="Z443" s="551"/>
      <c r="AA443" s="551"/>
      <c r="AB443" s="551"/>
      <c r="AC443" s="551"/>
      <c r="AD443" s="551"/>
      <c r="AE443" s="551"/>
      <c r="AF443" s="551"/>
      <c r="AG443" s="551"/>
      <c r="AH443" s="553"/>
      <c r="AI443" s="552"/>
      <c r="AJ443" s="609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</row>
    <row r="444" spans="1:65" s="401" customFormat="1" ht="18" customHeight="1" x14ac:dyDescent="0.25">
      <c r="A444" s="568"/>
      <c r="B444" s="549"/>
      <c r="C444" s="19"/>
      <c r="D444" s="353" t="str">
        <f>IFERROR(VLOOKUP($C444,'[2]Mã KH'!$A$3:$E$4001,3,0)," ")</f>
        <v xml:space="preserve"> </v>
      </c>
      <c r="E444" s="19"/>
      <c r="F444" s="550"/>
      <c r="G444" s="686"/>
      <c r="H444" s="550"/>
      <c r="I444" s="550"/>
      <c r="J444" s="550"/>
      <c r="K444" s="550"/>
      <c r="L444" s="550"/>
      <c r="M444" s="550"/>
      <c r="N444" s="550"/>
      <c r="O444" s="550"/>
      <c r="P444" s="550"/>
      <c r="Q444" s="550"/>
      <c r="R444" s="550"/>
      <c r="S444" s="550"/>
      <c r="T444" s="550"/>
      <c r="U444" s="550"/>
      <c r="V444" s="550"/>
      <c r="W444" s="550"/>
      <c r="X444" s="550"/>
      <c r="Y444" s="551"/>
      <c r="Z444" s="551"/>
      <c r="AA444" s="551"/>
      <c r="AB444" s="551"/>
      <c r="AC444" s="551"/>
      <c r="AD444" s="551"/>
      <c r="AE444" s="551"/>
      <c r="AF444" s="551"/>
      <c r="AG444" s="551"/>
      <c r="AH444" s="553"/>
      <c r="AI444" s="552"/>
      <c r="AJ444" s="609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</row>
    <row r="445" spans="1:65" s="401" customFormat="1" ht="18" customHeight="1" x14ac:dyDescent="0.25">
      <c r="A445" s="568"/>
      <c r="B445" s="549"/>
      <c r="C445" s="19"/>
      <c r="D445" s="353" t="str">
        <f>IFERROR(VLOOKUP($C445,'[2]Mã KH'!$A$3:$E$4001,3,0)," ")</f>
        <v xml:space="preserve"> </v>
      </c>
      <c r="E445" s="19"/>
      <c r="F445" s="550"/>
      <c r="G445" s="686"/>
      <c r="H445" s="550"/>
      <c r="I445" s="550"/>
      <c r="J445" s="550"/>
      <c r="K445" s="550"/>
      <c r="L445" s="550"/>
      <c r="M445" s="550"/>
      <c r="N445" s="550"/>
      <c r="O445" s="550"/>
      <c r="P445" s="550"/>
      <c r="Q445" s="550"/>
      <c r="R445" s="550"/>
      <c r="S445" s="550"/>
      <c r="T445" s="550"/>
      <c r="U445" s="550"/>
      <c r="V445" s="550"/>
      <c r="W445" s="550"/>
      <c r="X445" s="550"/>
      <c r="Y445" s="551"/>
      <c r="Z445" s="551"/>
      <c r="AA445" s="551"/>
      <c r="AB445" s="551"/>
      <c r="AC445" s="551"/>
      <c r="AD445" s="551"/>
      <c r="AE445" s="551"/>
      <c r="AF445" s="551"/>
      <c r="AG445" s="551"/>
      <c r="AH445" s="553"/>
      <c r="AI445" s="552"/>
      <c r="AJ445" s="609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</row>
    <row r="446" spans="1:65" s="401" customFormat="1" ht="18" customHeight="1" x14ac:dyDescent="0.25">
      <c r="A446" s="568"/>
      <c r="B446" s="549"/>
      <c r="C446" s="19"/>
      <c r="D446" s="353" t="str">
        <f>IFERROR(VLOOKUP($C446,'[2]Mã KH'!$A$3:$E$4001,3,0)," ")</f>
        <v xml:space="preserve"> </v>
      </c>
      <c r="E446" s="19"/>
      <c r="F446" s="550"/>
      <c r="G446" s="686"/>
      <c r="H446" s="550"/>
      <c r="I446" s="550"/>
      <c r="J446" s="550"/>
      <c r="K446" s="550"/>
      <c r="L446" s="550"/>
      <c r="M446" s="550"/>
      <c r="N446" s="550"/>
      <c r="O446" s="550"/>
      <c r="P446" s="550"/>
      <c r="Q446" s="550"/>
      <c r="R446" s="550"/>
      <c r="S446" s="550"/>
      <c r="T446" s="550"/>
      <c r="U446" s="550"/>
      <c r="V446" s="550"/>
      <c r="W446" s="550"/>
      <c r="X446" s="550"/>
      <c r="Y446" s="551"/>
      <c r="Z446" s="551"/>
      <c r="AA446" s="551"/>
      <c r="AB446" s="551"/>
      <c r="AC446" s="551"/>
      <c r="AD446" s="551"/>
      <c r="AE446" s="551"/>
      <c r="AF446" s="551"/>
      <c r="AG446" s="551"/>
      <c r="AH446" s="553"/>
      <c r="AI446" s="552"/>
      <c r="AJ446" s="609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</row>
    <row r="447" spans="1:65" s="401" customFormat="1" ht="18" customHeight="1" x14ac:dyDescent="0.25">
      <c r="A447" s="568"/>
      <c r="B447" s="549"/>
      <c r="C447" s="19"/>
      <c r="D447" s="353" t="str">
        <f>IFERROR(VLOOKUP($C447,'[2]Mã KH'!$A$3:$E$4001,3,0)," ")</f>
        <v xml:space="preserve"> </v>
      </c>
      <c r="E447" s="19"/>
      <c r="F447" s="550"/>
      <c r="G447" s="686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  <c r="Y447" s="551"/>
      <c r="Z447" s="551"/>
      <c r="AA447" s="551"/>
      <c r="AB447" s="551"/>
      <c r="AC447" s="551"/>
      <c r="AD447" s="551"/>
      <c r="AE447" s="551"/>
      <c r="AF447" s="551"/>
      <c r="AG447" s="551"/>
      <c r="AH447" s="553"/>
      <c r="AI447" s="552"/>
      <c r="AJ447" s="609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</row>
    <row r="448" spans="1:65" s="401" customFormat="1" ht="18" customHeight="1" x14ac:dyDescent="0.25">
      <c r="A448" s="568"/>
      <c r="B448" s="549"/>
      <c r="C448" s="19"/>
      <c r="D448" s="353" t="str">
        <f>IFERROR(VLOOKUP($C448,'[2]Mã KH'!$A$3:$E$4001,3,0)," ")</f>
        <v xml:space="preserve"> </v>
      </c>
      <c r="E448" s="19"/>
      <c r="F448" s="550"/>
      <c r="G448" s="686"/>
      <c r="H448" s="550"/>
      <c r="I448" s="550"/>
      <c r="J448" s="550"/>
      <c r="K448" s="550"/>
      <c r="L448" s="550"/>
      <c r="M448" s="550"/>
      <c r="N448" s="550"/>
      <c r="O448" s="550"/>
      <c r="P448" s="550"/>
      <c r="Q448" s="550"/>
      <c r="R448" s="550"/>
      <c r="S448" s="550"/>
      <c r="T448" s="550"/>
      <c r="U448" s="550"/>
      <c r="V448" s="550"/>
      <c r="W448" s="550"/>
      <c r="X448" s="550"/>
      <c r="Y448" s="551"/>
      <c r="Z448" s="551"/>
      <c r="AA448" s="551"/>
      <c r="AB448" s="551"/>
      <c r="AC448" s="551"/>
      <c r="AD448" s="551"/>
      <c r="AE448" s="551"/>
      <c r="AF448" s="551"/>
      <c r="AG448" s="551"/>
      <c r="AH448" s="553"/>
      <c r="AI448" s="552"/>
      <c r="AJ448" s="609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</row>
    <row r="449" spans="1:65" s="401" customFormat="1" ht="18" customHeight="1" x14ac:dyDescent="0.25">
      <c r="A449" s="568"/>
      <c r="B449" s="549"/>
      <c r="C449" s="19"/>
      <c r="D449" s="353" t="str">
        <f>IFERROR(VLOOKUP($C449,'[2]Mã KH'!$A$3:$E$4001,3,0)," ")</f>
        <v xml:space="preserve"> </v>
      </c>
      <c r="E449" s="19"/>
      <c r="F449" s="550"/>
      <c r="G449" s="686"/>
      <c r="H449" s="550"/>
      <c r="I449" s="550"/>
      <c r="J449" s="550"/>
      <c r="K449" s="550"/>
      <c r="L449" s="550"/>
      <c r="M449" s="550"/>
      <c r="N449" s="550"/>
      <c r="O449" s="550"/>
      <c r="P449" s="550"/>
      <c r="Q449" s="550"/>
      <c r="R449" s="550"/>
      <c r="S449" s="550"/>
      <c r="T449" s="550"/>
      <c r="U449" s="550"/>
      <c r="V449" s="550"/>
      <c r="W449" s="550"/>
      <c r="X449" s="550"/>
      <c r="Y449" s="551"/>
      <c r="Z449" s="551"/>
      <c r="AA449" s="551"/>
      <c r="AB449" s="551"/>
      <c r="AC449" s="551"/>
      <c r="AD449" s="551"/>
      <c r="AE449" s="551"/>
      <c r="AF449" s="551"/>
      <c r="AG449" s="551"/>
      <c r="AH449" s="553"/>
      <c r="AI449" s="552"/>
      <c r="AJ449" s="609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</row>
    <row r="450" spans="1:65" s="401" customFormat="1" ht="18" customHeight="1" x14ac:dyDescent="0.25">
      <c r="A450" s="568"/>
      <c r="B450" s="549"/>
      <c r="C450" s="19"/>
      <c r="D450" s="353" t="str">
        <f>IFERROR(VLOOKUP($C450,'[2]Mã KH'!$A$3:$E$4001,3,0)," ")</f>
        <v xml:space="preserve"> </v>
      </c>
      <c r="E450" s="19"/>
      <c r="F450" s="550"/>
      <c r="G450" s="686"/>
      <c r="H450" s="550"/>
      <c r="I450" s="550"/>
      <c r="J450" s="550"/>
      <c r="K450" s="550"/>
      <c r="L450" s="550"/>
      <c r="M450" s="550"/>
      <c r="N450" s="550"/>
      <c r="O450" s="550"/>
      <c r="P450" s="550"/>
      <c r="Q450" s="550"/>
      <c r="R450" s="550"/>
      <c r="S450" s="550"/>
      <c r="T450" s="550"/>
      <c r="U450" s="550"/>
      <c r="V450" s="550"/>
      <c r="W450" s="550"/>
      <c r="X450" s="550"/>
      <c r="Y450" s="551"/>
      <c r="Z450" s="551"/>
      <c r="AA450" s="551"/>
      <c r="AB450" s="551"/>
      <c r="AC450" s="551"/>
      <c r="AD450" s="551"/>
      <c r="AE450" s="551"/>
      <c r="AF450" s="551"/>
      <c r="AG450" s="551"/>
      <c r="AH450" s="553"/>
      <c r="AI450" s="552"/>
      <c r="AJ450" s="609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</row>
    <row r="451" spans="1:65" s="401" customFormat="1" ht="18" customHeight="1" x14ac:dyDescent="0.25">
      <c r="A451" s="568"/>
      <c r="B451" s="549"/>
      <c r="C451" s="19"/>
      <c r="D451" s="353" t="str">
        <f>IFERROR(VLOOKUP($C451,'[2]Mã KH'!$A$3:$E$4001,3,0)," ")</f>
        <v xml:space="preserve"> </v>
      </c>
      <c r="E451" s="19"/>
      <c r="F451" s="550"/>
      <c r="G451" s="686"/>
      <c r="H451" s="550"/>
      <c r="I451" s="550"/>
      <c r="J451" s="550"/>
      <c r="K451" s="550"/>
      <c r="L451" s="550"/>
      <c r="M451" s="550"/>
      <c r="N451" s="550"/>
      <c r="O451" s="550"/>
      <c r="P451" s="550"/>
      <c r="Q451" s="550"/>
      <c r="R451" s="550"/>
      <c r="S451" s="550"/>
      <c r="T451" s="550"/>
      <c r="U451" s="550"/>
      <c r="V451" s="550"/>
      <c r="W451" s="550"/>
      <c r="X451" s="550"/>
      <c r="Y451" s="551"/>
      <c r="Z451" s="551"/>
      <c r="AA451" s="551"/>
      <c r="AB451" s="551"/>
      <c r="AC451" s="551"/>
      <c r="AD451" s="551"/>
      <c r="AE451" s="551"/>
      <c r="AF451" s="551"/>
      <c r="AG451" s="551"/>
      <c r="AH451" s="553"/>
      <c r="AI451" s="552"/>
      <c r="AJ451" s="609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</row>
    <row r="452" spans="1:65" s="401" customFormat="1" ht="18" customHeight="1" x14ac:dyDescent="0.25">
      <c r="A452" s="568"/>
      <c r="B452" s="549"/>
      <c r="C452" s="19"/>
      <c r="D452" s="353" t="str">
        <f>IFERROR(VLOOKUP($C452,'[2]Mã KH'!$A$3:$E$4001,3,0)," ")</f>
        <v xml:space="preserve"> </v>
      </c>
      <c r="E452" s="19"/>
      <c r="F452" s="550"/>
      <c r="G452" s="686"/>
      <c r="H452" s="550"/>
      <c r="I452" s="550"/>
      <c r="J452" s="550"/>
      <c r="K452" s="550"/>
      <c r="L452" s="550"/>
      <c r="M452" s="550"/>
      <c r="N452" s="550"/>
      <c r="O452" s="550"/>
      <c r="P452" s="550"/>
      <c r="Q452" s="550"/>
      <c r="R452" s="550"/>
      <c r="S452" s="550"/>
      <c r="T452" s="550"/>
      <c r="U452" s="550"/>
      <c r="V452" s="550"/>
      <c r="W452" s="550"/>
      <c r="X452" s="550"/>
      <c r="Y452" s="551"/>
      <c r="Z452" s="551"/>
      <c r="AA452" s="551"/>
      <c r="AB452" s="551"/>
      <c r="AC452" s="551"/>
      <c r="AD452" s="551"/>
      <c r="AE452" s="551"/>
      <c r="AF452" s="551"/>
      <c r="AG452" s="551"/>
      <c r="AH452" s="553"/>
      <c r="AI452" s="552"/>
      <c r="AJ452" s="609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</row>
    <row r="453" spans="1:65" s="401" customFormat="1" ht="18" customHeight="1" x14ac:dyDescent="0.25">
      <c r="A453" s="568"/>
      <c r="B453" s="549"/>
      <c r="C453" s="19"/>
      <c r="D453" s="353" t="str">
        <f>IFERROR(VLOOKUP($C453,'[2]Mã KH'!$A$3:$E$4001,3,0)," ")</f>
        <v xml:space="preserve"> </v>
      </c>
      <c r="E453" s="19"/>
      <c r="F453" s="550"/>
      <c r="G453" s="686"/>
      <c r="H453" s="550"/>
      <c r="I453" s="550"/>
      <c r="J453" s="550"/>
      <c r="K453" s="550"/>
      <c r="L453" s="550"/>
      <c r="M453" s="550"/>
      <c r="N453" s="550"/>
      <c r="O453" s="550"/>
      <c r="P453" s="550"/>
      <c r="Q453" s="550"/>
      <c r="R453" s="550"/>
      <c r="S453" s="550"/>
      <c r="T453" s="550"/>
      <c r="U453" s="550"/>
      <c r="V453" s="550"/>
      <c r="W453" s="550"/>
      <c r="X453" s="550"/>
      <c r="Y453" s="551"/>
      <c r="Z453" s="551"/>
      <c r="AA453" s="551"/>
      <c r="AB453" s="551"/>
      <c r="AC453" s="551"/>
      <c r="AD453" s="551"/>
      <c r="AE453" s="551"/>
      <c r="AF453" s="551"/>
      <c r="AG453" s="551"/>
      <c r="AH453" s="553"/>
      <c r="AI453" s="552"/>
      <c r="AJ453" s="609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</row>
    <row r="454" spans="1:65" s="401" customFormat="1" ht="18" customHeight="1" x14ac:dyDescent="0.25">
      <c r="A454" s="568"/>
      <c r="B454" s="549"/>
      <c r="C454" s="19"/>
      <c r="D454" s="353" t="str">
        <f>IFERROR(VLOOKUP($C454,'[2]Mã KH'!$A$3:$E$4001,3,0)," ")</f>
        <v xml:space="preserve"> </v>
      </c>
      <c r="E454" s="19"/>
      <c r="F454" s="550"/>
      <c r="G454" s="686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  <c r="Y454" s="551"/>
      <c r="Z454" s="551"/>
      <c r="AA454" s="551"/>
      <c r="AB454" s="551"/>
      <c r="AC454" s="551"/>
      <c r="AD454" s="551"/>
      <c r="AE454" s="551"/>
      <c r="AF454" s="551"/>
      <c r="AG454" s="551"/>
      <c r="AH454" s="553"/>
      <c r="AI454" s="552"/>
      <c r="AJ454" s="609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</row>
    <row r="455" spans="1:65" s="401" customFormat="1" ht="18" customHeight="1" x14ac:dyDescent="0.25">
      <c r="A455" s="568"/>
      <c r="B455" s="549"/>
      <c r="C455" s="19"/>
      <c r="D455" s="353" t="str">
        <f>IFERROR(VLOOKUP($C455,'[2]Mã KH'!$A$3:$E$4001,3,0)," ")</f>
        <v xml:space="preserve"> </v>
      </c>
      <c r="E455" s="19"/>
      <c r="F455" s="550"/>
      <c r="G455" s="686"/>
      <c r="H455" s="550"/>
      <c r="I455" s="550"/>
      <c r="J455" s="550"/>
      <c r="K455" s="550"/>
      <c r="L455" s="550"/>
      <c r="M455" s="550"/>
      <c r="N455" s="550"/>
      <c r="O455" s="550"/>
      <c r="P455" s="550"/>
      <c r="Q455" s="550"/>
      <c r="R455" s="550"/>
      <c r="S455" s="550"/>
      <c r="T455" s="550"/>
      <c r="U455" s="550"/>
      <c r="V455" s="550"/>
      <c r="W455" s="550"/>
      <c r="X455" s="550"/>
      <c r="Y455" s="551"/>
      <c r="Z455" s="551"/>
      <c r="AA455" s="551"/>
      <c r="AB455" s="551"/>
      <c r="AC455" s="551"/>
      <c r="AD455" s="551"/>
      <c r="AE455" s="551"/>
      <c r="AF455" s="551"/>
      <c r="AG455" s="551"/>
      <c r="AH455" s="553"/>
      <c r="AI455" s="552"/>
      <c r="AJ455" s="609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</row>
    <row r="456" spans="1:65" s="401" customFormat="1" ht="18" customHeight="1" x14ac:dyDescent="0.25">
      <c r="A456" s="568"/>
      <c r="B456" s="549"/>
      <c r="C456" s="19"/>
      <c r="D456" s="353" t="str">
        <f>IFERROR(VLOOKUP($C456,'[2]Mã KH'!$A$3:$E$4001,3,0)," ")</f>
        <v xml:space="preserve"> </v>
      </c>
      <c r="E456" s="19"/>
      <c r="F456" s="550"/>
      <c r="G456" s="686"/>
      <c r="H456" s="550"/>
      <c r="I456" s="550"/>
      <c r="J456" s="550"/>
      <c r="K456" s="550"/>
      <c r="L456" s="550"/>
      <c r="M456" s="550"/>
      <c r="N456" s="550"/>
      <c r="O456" s="550"/>
      <c r="P456" s="550"/>
      <c r="Q456" s="550"/>
      <c r="R456" s="550"/>
      <c r="S456" s="550"/>
      <c r="T456" s="550"/>
      <c r="U456" s="550"/>
      <c r="V456" s="550"/>
      <c r="W456" s="550"/>
      <c r="X456" s="550"/>
      <c r="Y456" s="551"/>
      <c r="Z456" s="551"/>
      <c r="AA456" s="551"/>
      <c r="AB456" s="551"/>
      <c r="AC456" s="551"/>
      <c r="AD456" s="551"/>
      <c r="AE456" s="551"/>
      <c r="AF456" s="551"/>
      <c r="AG456" s="551"/>
      <c r="AH456" s="553"/>
      <c r="AI456" s="552"/>
      <c r="AJ456" s="609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</row>
    <row r="457" spans="1:65" s="401" customFormat="1" ht="18" customHeight="1" x14ac:dyDescent="0.25">
      <c r="A457" s="568"/>
      <c r="B457" s="549"/>
      <c r="C457" s="19"/>
      <c r="D457" s="353" t="str">
        <f>IFERROR(VLOOKUP($C457,'[2]Mã KH'!$A$3:$E$4001,3,0)," ")</f>
        <v xml:space="preserve"> </v>
      </c>
      <c r="E457" s="19"/>
      <c r="F457" s="550"/>
      <c r="G457" s="686"/>
      <c r="H457" s="550"/>
      <c r="I457" s="550"/>
      <c r="J457" s="550"/>
      <c r="K457" s="550"/>
      <c r="L457" s="550"/>
      <c r="M457" s="550"/>
      <c r="N457" s="550"/>
      <c r="O457" s="550"/>
      <c r="P457" s="550"/>
      <c r="Q457" s="550"/>
      <c r="R457" s="550"/>
      <c r="S457" s="550"/>
      <c r="T457" s="550"/>
      <c r="U457" s="550"/>
      <c r="V457" s="550"/>
      <c r="W457" s="550"/>
      <c r="X457" s="550"/>
      <c r="Y457" s="551"/>
      <c r="Z457" s="551"/>
      <c r="AA457" s="551"/>
      <c r="AB457" s="551"/>
      <c r="AC457" s="551"/>
      <c r="AD457" s="551"/>
      <c r="AE457" s="551"/>
      <c r="AF457" s="551"/>
      <c r="AG457" s="551"/>
      <c r="AH457" s="553"/>
      <c r="AI457" s="552"/>
      <c r="AJ457" s="609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</row>
    <row r="458" spans="1:65" s="401" customFormat="1" ht="18" customHeight="1" x14ac:dyDescent="0.25">
      <c r="A458" s="568"/>
      <c r="B458" s="549"/>
      <c r="C458" s="19"/>
      <c r="D458" s="353" t="str">
        <f>IFERROR(VLOOKUP($C458,'[2]Mã KH'!$A$3:$E$4001,3,0)," ")</f>
        <v xml:space="preserve"> </v>
      </c>
      <c r="E458" s="19"/>
      <c r="F458" s="550"/>
      <c r="G458" s="686"/>
      <c r="H458" s="550"/>
      <c r="I458" s="550"/>
      <c r="J458" s="550"/>
      <c r="K458" s="550"/>
      <c r="L458" s="550"/>
      <c r="M458" s="550"/>
      <c r="N458" s="550"/>
      <c r="O458" s="550"/>
      <c r="P458" s="550"/>
      <c r="Q458" s="550"/>
      <c r="R458" s="550"/>
      <c r="S458" s="550"/>
      <c r="T458" s="550"/>
      <c r="U458" s="550"/>
      <c r="V458" s="550"/>
      <c r="W458" s="550"/>
      <c r="X458" s="550"/>
      <c r="Y458" s="551"/>
      <c r="Z458" s="551"/>
      <c r="AA458" s="551"/>
      <c r="AB458" s="551"/>
      <c r="AC458" s="551"/>
      <c r="AD458" s="551"/>
      <c r="AE458" s="551"/>
      <c r="AF458" s="551"/>
      <c r="AG458" s="551"/>
      <c r="AH458" s="553"/>
      <c r="AI458" s="552"/>
      <c r="AJ458" s="609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</row>
    <row r="459" spans="1:65" s="401" customFormat="1" ht="18" customHeight="1" x14ac:dyDescent="0.25">
      <c r="A459" s="568"/>
      <c r="B459" s="549"/>
      <c r="C459" s="19"/>
      <c r="D459" s="353" t="str">
        <f>IFERROR(VLOOKUP($C459,'[2]Mã KH'!$A$3:$E$4001,3,0)," ")</f>
        <v xml:space="preserve"> </v>
      </c>
      <c r="E459" s="19"/>
      <c r="F459" s="550"/>
      <c r="G459" s="686"/>
      <c r="H459" s="550"/>
      <c r="I459" s="550"/>
      <c r="J459" s="550"/>
      <c r="K459" s="550"/>
      <c r="L459" s="550"/>
      <c r="M459" s="550"/>
      <c r="N459" s="550"/>
      <c r="O459" s="550"/>
      <c r="P459" s="550"/>
      <c r="Q459" s="550"/>
      <c r="R459" s="550"/>
      <c r="S459" s="550"/>
      <c r="T459" s="550"/>
      <c r="U459" s="550"/>
      <c r="V459" s="550"/>
      <c r="W459" s="550"/>
      <c r="X459" s="550"/>
      <c r="Y459" s="551"/>
      <c r="Z459" s="551"/>
      <c r="AA459" s="551"/>
      <c r="AB459" s="551"/>
      <c r="AC459" s="551"/>
      <c r="AD459" s="551"/>
      <c r="AE459" s="551"/>
      <c r="AF459" s="551"/>
      <c r="AG459" s="551"/>
      <c r="AH459" s="553"/>
      <c r="AI459" s="552"/>
      <c r="AJ459" s="609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</row>
    <row r="460" spans="1:65" s="401" customFormat="1" ht="18" customHeight="1" x14ac:dyDescent="0.25">
      <c r="A460" s="568"/>
      <c r="B460" s="549"/>
      <c r="C460" s="19"/>
      <c r="D460" s="353" t="str">
        <f>IFERROR(VLOOKUP($C460,'[2]Mã KH'!$A$3:$E$4001,3,0)," ")</f>
        <v xml:space="preserve"> </v>
      </c>
      <c r="E460" s="19"/>
      <c r="F460" s="550"/>
      <c r="G460" s="686"/>
      <c r="H460" s="550"/>
      <c r="I460" s="550"/>
      <c r="J460" s="550"/>
      <c r="K460" s="550"/>
      <c r="L460" s="550"/>
      <c r="M460" s="550"/>
      <c r="N460" s="550"/>
      <c r="O460" s="550"/>
      <c r="P460" s="550"/>
      <c r="Q460" s="550"/>
      <c r="R460" s="550"/>
      <c r="S460" s="550"/>
      <c r="T460" s="550"/>
      <c r="U460" s="550"/>
      <c r="V460" s="550"/>
      <c r="W460" s="550"/>
      <c r="X460" s="550"/>
      <c r="Y460" s="551"/>
      <c r="Z460" s="551"/>
      <c r="AA460" s="551"/>
      <c r="AB460" s="551"/>
      <c r="AC460" s="551"/>
      <c r="AD460" s="551"/>
      <c r="AE460" s="551"/>
      <c r="AF460" s="551"/>
      <c r="AG460" s="551"/>
      <c r="AH460" s="553"/>
      <c r="AI460" s="552"/>
      <c r="AJ460" s="609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</row>
    <row r="461" spans="1:65" s="401" customFormat="1" ht="18" customHeight="1" x14ac:dyDescent="0.25">
      <c r="A461" s="568"/>
      <c r="B461" s="549"/>
      <c r="C461" s="19"/>
      <c r="D461" s="353" t="str">
        <f>IFERROR(VLOOKUP($C461,'[2]Mã KH'!$A$3:$E$4001,3,0)," ")</f>
        <v xml:space="preserve"> </v>
      </c>
      <c r="E461" s="19"/>
      <c r="F461" s="550"/>
      <c r="G461" s="686"/>
      <c r="H461" s="550"/>
      <c r="I461" s="550"/>
      <c r="J461" s="550"/>
      <c r="K461" s="550"/>
      <c r="L461" s="550"/>
      <c r="M461" s="550"/>
      <c r="N461" s="550"/>
      <c r="O461" s="550"/>
      <c r="P461" s="550"/>
      <c r="Q461" s="550"/>
      <c r="R461" s="550"/>
      <c r="S461" s="550"/>
      <c r="T461" s="550"/>
      <c r="U461" s="550"/>
      <c r="V461" s="550"/>
      <c r="W461" s="550"/>
      <c r="X461" s="550"/>
      <c r="Y461" s="551"/>
      <c r="Z461" s="551"/>
      <c r="AA461" s="551"/>
      <c r="AB461" s="551"/>
      <c r="AC461" s="551"/>
      <c r="AD461" s="551"/>
      <c r="AE461" s="551"/>
      <c r="AF461" s="551"/>
      <c r="AG461" s="551"/>
      <c r="AH461" s="553"/>
      <c r="AI461" s="552"/>
      <c r="AJ461" s="609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</row>
    <row r="462" spans="1:65" s="401" customFormat="1" ht="18" customHeight="1" x14ac:dyDescent="0.25">
      <c r="A462" s="568"/>
      <c r="B462" s="549"/>
      <c r="C462" s="19"/>
      <c r="D462" s="353" t="str">
        <f>IFERROR(VLOOKUP($C462,'[2]Mã KH'!$A$3:$E$4001,3,0)," ")</f>
        <v xml:space="preserve"> </v>
      </c>
      <c r="E462" s="19"/>
      <c r="F462" s="550"/>
      <c r="G462" s="686"/>
      <c r="H462" s="550"/>
      <c r="I462" s="550"/>
      <c r="J462" s="550"/>
      <c r="K462" s="550"/>
      <c r="L462" s="550"/>
      <c r="M462" s="550"/>
      <c r="N462" s="550"/>
      <c r="O462" s="550"/>
      <c r="P462" s="550"/>
      <c r="Q462" s="550"/>
      <c r="R462" s="550"/>
      <c r="S462" s="550"/>
      <c r="T462" s="550"/>
      <c r="U462" s="550"/>
      <c r="V462" s="550"/>
      <c r="W462" s="550"/>
      <c r="X462" s="550"/>
      <c r="Y462" s="551"/>
      <c r="Z462" s="551"/>
      <c r="AA462" s="551"/>
      <c r="AB462" s="551"/>
      <c r="AC462" s="551"/>
      <c r="AD462" s="551"/>
      <c r="AE462" s="551"/>
      <c r="AF462" s="551"/>
      <c r="AG462" s="551"/>
      <c r="AH462" s="553"/>
      <c r="AI462" s="552"/>
      <c r="AJ462" s="609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</row>
    <row r="463" spans="1:65" s="401" customFormat="1" ht="18" customHeight="1" x14ac:dyDescent="0.25">
      <c r="A463" s="568"/>
      <c r="B463" s="549"/>
      <c r="C463" s="19"/>
      <c r="D463" s="353" t="str">
        <f>IFERROR(VLOOKUP($C463,'[2]Mã KH'!$A$3:$E$4001,3,0)," ")</f>
        <v xml:space="preserve"> </v>
      </c>
      <c r="E463" s="19"/>
      <c r="F463" s="550"/>
      <c r="G463" s="686"/>
      <c r="H463" s="550"/>
      <c r="I463" s="550"/>
      <c r="J463" s="550"/>
      <c r="K463" s="550"/>
      <c r="L463" s="550"/>
      <c r="M463" s="550"/>
      <c r="N463" s="550"/>
      <c r="O463" s="550"/>
      <c r="P463" s="550"/>
      <c r="Q463" s="550"/>
      <c r="R463" s="550"/>
      <c r="S463" s="550"/>
      <c r="T463" s="550"/>
      <c r="U463" s="550"/>
      <c r="V463" s="550"/>
      <c r="W463" s="550"/>
      <c r="X463" s="550"/>
      <c r="Y463" s="551"/>
      <c r="Z463" s="551"/>
      <c r="AA463" s="551"/>
      <c r="AB463" s="551"/>
      <c r="AC463" s="551"/>
      <c r="AD463" s="551"/>
      <c r="AE463" s="551"/>
      <c r="AF463" s="551"/>
      <c r="AG463" s="551"/>
      <c r="AH463" s="553"/>
      <c r="AI463" s="552"/>
      <c r="AJ463" s="609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</row>
    <row r="464" spans="1:65" s="401" customFormat="1" ht="18" customHeight="1" x14ac:dyDescent="0.25">
      <c r="A464" s="568"/>
      <c r="B464" s="549"/>
      <c r="C464" s="19"/>
      <c r="D464" s="353" t="str">
        <f>IFERROR(VLOOKUP($C464,'[2]Mã KH'!$A$3:$E$4001,3,0)," ")</f>
        <v xml:space="preserve"> </v>
      </c>
      <c r="E464" s="19"/>
      <c r="F464" s="550"/>
      <c r="G464" s="686"/>
      <c r="H464" s="550"/>
      <c r="I464" s="550"/>
      <c r="J464" s="550"/>
      <c r="K464" s="550"/>
      <c r="L464" s="550"/>
      <c r="M464" s="550"/>
      <c r="N464" s="550"/>
      <c r="O464" s="550"/>
      <c r="P464" s="550"/>
      <c r="Q464" s="550"/>
      <c r="R464" s="550"/>
      <c r="S464" s="550"/>
      <c r="T464" s="550"/>
      <c r="U464" s="550"/>
      <c r="V464" s="550"/>
      <c r="W464" s="550"/>
      <c r="X464" s="550"/>
      <c r="Y464" s="551"/>
      <c r="Z464" s="551"/>
      <c r="AA464" s="551"/>
      <c r="AB464" s="551"/>
      <c r="AC464" s="551"/>
      <c r="AD464" s="551"/>
      <c r="AE464" s="551"/>
      <c r="AF464" s="551"/>
      <c r="AG464" s="551"/>
      <c r="AH464" s="553"/>
      <c r="AI464" s="552"/>
      <c r="AJ464" s="609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</row>
    <row r="465" spans="1:65" s="401" customFormat="1" ht="18" customHeight="1" x14ac:dyDescent="0.25">
      <c r="A465" s="568"/>
      <c r="B465" s="549"/>
      <c r="C465" s="19"/>
      <c r="D465" s="353" t="str">
        <f>IFERROR(VLOOKUP($C465,'[2]Mã KH'!$A$3:$E$4001,3,0)," ")</f>
        <v xml:space="preserve"> </v>
      </c>
      <c r="E465" s="19"/>
      <c r="F465" s="550"/>
      <c r="G465" s="686"/>
      <c r="H465" s="550"/>
      <c r="I465" s="550"/>
      <c r="J465" s="550"/>
      <c r="K465" s="550"/>
      <c r="L465" s="550"/>
      <c r="M465" s="550"/>
      <c r="N465" s="550"/>
      <c r="O465" s="550"/>
      <c r="P465" s="550"/>
      <c r="Q465" s="550"/>
      <c r="R465" s="550"/>
      <c r="S465" s="550"/>
      <c r="T465" s="550"/>
      <c r="U465" s="550"/>
      <c r="V465" s="550"/>
      <c r="W465" s="550"/>
      <c r="X465" s="550"/>
      <c r="Y465" s="551"/>
      <c r="Z465" s="551"/>
      <c r="AA465" s="551"/>
      <c r="AB465" s="551"/>
      <c r="AC465" s="551"/>
      <c r="AD465" s="551"/>
      <c r="AE465" s="551"/>
      <c r="AF465" s="551"/>
      <c r="AG465" s="551"/>
      <c r="AH465" s="553"/>
      <c r="AI465" s="552"/>
      <c r="AJ465" s="609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</row>
    <row r="466" spans="1:65" s="401" customFormat="1" ht="18" customHeight="1" x14ac:dyDescent="0.25">
      <c r="A466" s="568"/>
      <c r="B466" s="549"/>
      <c r="C466" s="19"/>
      <c r="D466" s="353" t="str">
        <f>IFERROR(VLOOKUP($C466,'[2]Mã KH'!$A$3:$E$4001,3,0)," ")</f>
        <v xml:space="preserve"> </v>
      </c>
      <c r="E466" s="19"/>
      <c r="F466" s="550"/>
      <c r="G466" s="686"/>
      <c r="H466" s="550"/>
      <c r="I466" s="550"/>
      <c r="J466" s="550"/>
      <c r="K466" s="550"/>
      <c r="L466" s="550"/>
      <c r="M466" s="550"/>
      <c r="N466" s="550"/>
      <c r="O466" s="550"/>
      <c r="P466" s="550"/>
      <c r="Q466" s="550"/>
      <c r="R466" s="550"/>
      <c r="S466" s="550"/>
      <c r="T466" s="550"/>
      <c r="U466" s="550"/>
      <c r="V466" s="550"/>
      <c r="W466" s="550"/>
      <c r="X466" s="550"/>
      <c r="Y466" s="551"/>
      <c r="Z466" s="551"/>
      <c r="AA466" s="551"/>
      <c r="AB466" s="551"/>
      <c r="AC466" s="551"/>
      <c r="AD466" s="551"/>
      <c r="AE466" s="551"/>
      <c r="AF466" s="551"/>
      <c r="AG466" s="551"/>
      <c r="AH466" s="553"/>
      <c r="AI466" s="552"/>
      <c r="AJ466" s="609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</row>
    <row r="467" spans="1:65" s="401" customFormat="1" ht="18" customHeight="1" x14ac:dyDescent="0.25">
      <c r="A467" s="568"/>
      <c r="B467" s="549"/>
      <c r="C467" s="19"/>
      <c r="D467" s="353" t="str">
        <f>IFERROR(VLOOKUP($C467,'[2]Mã KH'!$A$3:$E$4001,3,0)," ")</f>
        <v xml:space="preserve"> </v>
      </c>
      <c r="E467" s="19"/>
      <c r="F467" s="550"/>
      <c r="G467" s="686"/>
      <c r="H467" s="550"/>
      <c r="I467" s="550"/>
      <c r="J467" s="550"/>
      <c r="K467" s="550"/>
      <c r="L467" s="550"/>
      <c r="M467" s="550"/>
      <c r="N467" s="550"/>
      <c r="O467" s="550"/>
      <c r="P467" s="550"/>
      <c r="Q467" s="550"/>
      <c r="R467" s="550"/>
      <c r="S467" s="550"/>
      <c r="T467" s="550"/>
      <c r="U467" s="550"/>
      <c r="V467" s="550"/>
      <c r="W467" s="550"/>
      <c r="X467" s="550"/>
      <c r="Y467" s="551"/>
      <c r="Z467" s="551"/>
      <c r="AA467" s="551"/>
      <c r="AB467" s="551"/>
      <c r="AC467" s="551"/>
      <c r="AD467" s="551"/>
      <c r="AE467" s="551"/>
      <c r="AF467" s="551"/>
      <c r="AG467" s="551"/>
      <c r="AH467" s="553"/>
      <c r="AI467" s="552"/>
      <c r="AJ467" s="609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</row>
    <row r="468" spans="1:65" s="401" customFormat="1" ht="18" customHeight="1" x14ac:dyDescent="0.25">
      <c r="A468" s="568"/>
      <c r="B468" s="549"/>
      <c r="C468" s="19"/>
      <c r="D468" s="353" t="str">
        <f>IFERROR(VLOOKUP($C468,'[2]Mã KH'!$A$3:$E$4001,3,0)," ")</f>
        <v xml:space="preserve"> </v>
      </c>
      <c r="E468" s="19"/>
      <c r="F468" s="550"/>
      <c r="G468" s="686"/>
      <c r="H468" s="550"/>
      <c r="I468" s="550"/>
      <c r="J468" s="550"/>
      <c r="K468" s="550"/>
      <c r="L468" s="550"/>
      <c r="M468" s="550"/>
      <c r="N468" s="550"/>
      <c r="O468" s="550"/>
      <c r="P468" s="550"/>
      <c r="Q468" s="550"/>
      <c r="R468" s="550"/>
      <c r="S468" s="550"/>
      <c r="T468" s="550"/>
      <c r="U468" s="550"/>
      <c r="V468" s="550"/>
      <c r="W468" s="550"/>
      <c r="X468" s="550"/>
      <c r="Y468" s="551"/>
      <c r="Z468" s="551"/>
      <c r="AA468" s="551"/>
      <c r="AB468" s="551"/>
      <c r="AC468" s="551"/>
      <c r="AD468" s="551"/>
      <c r="AE468" s="551"/>
      <c r="AF468" s="551"/>
      <c r="AG468" s="551"/>
      <c r="AH468" s="553"/>
      <c r="AI468" s="552"/>
      <c r="AJ468" s="609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</row>
    <row r="469" spans="1:65" s="401" customFormat="1" ht="18" customHeight="1" x14ac:dyDescent="0.25">
      <c r="A469" s="568"/>
      <c r="B469" s="549"/>
      <c r="C469" s="19"/>
      <c r="D469" s="353" t="str">
        <f>IFERROR(VLOOKUP($C469,'[2]Mã KH'!$A$3:$E$4001,3,0)," ")</f>
        <v xml:space="preserve"> </v>
      </c>
      <c r="E469" s="19"/>
      <c r="F469" s="550"/>
      <c r="G469" s="686"/>
      <c r="H469" s="550"/>
      <c r="I469" s="550"/>
      <c r="J469" s="550"/>
      <c r="K469" s="550"/>
      <c r="L469" s="550"/>
      <c r="M469" s="550"/>
      <c r="N469" s="550"/>
      <c r="O469" s="550"/>
      <c r="P469" s="550"/>
      <c r="Q469" s="550"/>
      <c r="R469" s="550"/>
      <c r="S469" s="550"/>
      <c r="T469" s="550"/>
      <c r="U469" s="550"/>
      <c r="V469" s="550"/>
      <c r="W469" s="550"/>
      <c r="X469" s="550"/>
      <c r="Y469" s="551"/>
      <c r="Z469" s="551"/>
      <c r="AA469" s="551"/>
      <c r="AB469" s="551"/>
      <c r="AC469" s="551"/>
      <c r="AD469" s="551"/>
      <c r="AE469" s="551"/>
      <c r="AF469" s="551"/>
      <c r="AG469" s="551"/>
      <c r="AH469" s="553"/>
      <c r="AI469" s="552"/>
      <c r="AJ469" s="609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</row>
    <row r="470" spans="1:65" s="401" customFormat="1" ht="18" customHeight="1" x14ac:dyDescent="0.25">
      <c r="A470" s="568"/>
      <c r="B470" s="549"/>
      <c r="C470" s="19"/>
      <c r="D470" s="353" t="str">
        <f>IFERROR(VLOOKUP($C470,'[2]Mã KH'!$A$3:$E$4001,3,0)," ")</f>
        <v xml:space="preserve"> </v>
      </c>
      <c r="E470" s="19"/>
      <c r="F470" s="550"/>
      <c r="G470" s="686"/>
      <c r="H470" s="550"/>
      <c r="I470" s="550"/>
      <c r="J470" s="550"/>
      <c r="K470" s="550"/>
      <c r="L470" s="550"/>
      <c r="M470" s="550"/>
      <c r="N470" s="550"/>
      <c r="O470" s="550"/>
      <c r="P470" s="550"/>
      <c r="Q470" s="550"/>
      <c r="R470" s="550"/>
      <c r="S470" s="550"/>
      <c r="T470" s="550"/>
      <c r="U470" s="550"/>
      <c r="V470" s="550"/>
      <c r="W470" s="550"/>
      <c r="X470" s="550"/>
      <c r="Y470" s="551"/>
      <c r="Z470" s="551"/>
      <c r="AA470" s="551"/>
      <c r="AB470" s="551"/>
      <c r="AC470" s="551"/>
      <c r="AD470" s="551"/>
      <c r="AE470" s="551"/>
      <c r="AF470" s="551"/>
      <c r="AG470" s="551"/>
      <c r="AH470" s="553"/>
      <c r="AI470" s="552"/>
      <c r="AJ470" s="609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</row>
    <row r="471" spans="1:65" s="401" customFormat="1" ht="18" customHeight="1" x14ac:dyDescent="0.25">
      <c r="A471" s="568"/>
      <c r="B471" s="549"/>
      <c r="C471" s="19"/>
      <c r="D471" s="353" t="str">
        <f>IFERROR(VLOOKUP($C471,'[2]Mã KH'!$A$3:$E$4001,3,0)," ")</f>
        <v xml:space="preserve"> </v>
      </c>
      <c r="E471" s="19"/>
      <c r="F471" s="550"/>
      <c r="G471" s="686"/>
      <c r="H471" s="550"/>
      <c r="I471" s="550"/>
      <c r="J471" s="550"/>
      <c r="K471" s="550"/>
      <c r="L471" s="550"/>
      <c r="M471" s="550"/>
      <c r="N471" s="550"/>
      <c r="O471" s="550"/>
      <c r="P471" s="550"/>
      <c r="Q471" s="550"/>
      <c r="R471" s="550"/>
      <c r="S471" s="550"/>
      <c r="T471" s="550"/>
      <c r="U471" s="550"/>
      <c r="V471" s="550"/>
      <c r="W471" s="550"/>
      <c r="X471" s="550"/>
      <c r="Y471" s="551"/>
      <c r="Z471" s="551"/>
      <c r="AA471" s="551"/>
      <c r="AB471" s="551"/>
      <c r="AC471" s="551"/>
      <c r="AD471" s="551"/>
      <c r="AE471" s="551"/>
      <c r="AF471" s="551"/>
      <c r="AG471" s="551"/>
      <c r="AH471" s="553"/>
      <c r="AI471" s="552"/>
      <c r="AJ471" s="609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</row>
    <row r="472" spans="1:65" s="401" customFormat="1" ht="18" customHeight="1" x14ac:dyDescent="0.25">
      <c r="A472" s="568"/>
      <c r="B472" s="549"/>
      <c r="C472" s="19"/>
      <c r="D472" s="353" t="str">
        <f>IFERROR(VLOOKUP($C472,'[2]Mã KH'!$A$3:$E$4001,3,0)," ")</f>
        <v xml:space="preserve"> </v>
      </c>
      <c r="E472" s="19"/>
      <c r="F472" s="550"/>
      <c r="G472" s="686"/>
      <c r="H472" s="550"/>
      <c r="I472" s="550"/>
      <c r="J472" s="550"/>
      <c r="K472" s="550"/>
      <c r="L472" s="550"/>
      <c r="M472" s="550"/>
      <c r="N472" s="550"/>
      <c r="O472" s="550"/>
      <c r="P472" s="550"/>
      <c r="Q472" s="550"/>
      <c r="R472" s="550"/>
      <c r="S472" s="550"/>
      <c r="T472" s="550"/>
      <c r="U472" s="550"/>
      <c r="V472" s="550"/>
      <c r="W472" s="550"/>
      <c r="X472" s="550"/>
      <c r="Y472" s="551"/>
      <c r="Z472" s="551"/>
      <c r="AA472" s="551"/>
      <c r="AB472" s="551"/>
      <c r="AC472" s="551"/>
      <c r="AD472" s="551"/>
      <c r="AE472" s="551"/>
      <c r="AF472" s="551"/>
      <c r="AG472" s="551"/>
      <c r="AH472" s="553"/>
      <c r="AI472" s="552"/>
      <c r="AJ472" s="609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</row>
    <row r="473" spans="1:65" s="401" customFormat="1" ht="18" customHeight="1" x14ac:dyDescent="0.25">
      <c r="A473" s="568"/>
      <c r="B473" s="549"/>
      <c r="C473" s="19"/>
      <c r="D473" s="353" t="str">
        <f>IFERROR(VLOOKUP($C473,'[2]Mã KH'!$A$3:$E$4001,3,0)," ")</f>
        <v xml:space="preserve"> </v>
      </c>
      <c r="E473" s="19"/>
      <c r="F473" s="550"/>
      <c r="G473" s="686"/>
      <c r="H473" s="550"/>
      <c r="I473" s="550"/>
      <c r="J473" s="550"/>
      <c r="K473" s="550"/>
      <c r="L473" s="550"/>
      <c r="M473" s="550"/>
      <c r="N473" s="550"/>
      <c r="O473" s="550"/>
      <c r="P473" s="550"/>
      <c r="Q473" s="550"/>
      <c r="R473" s="550"/>
      <c r="S473" s="550"/>
      <c r="T473" s="550"/>
      <c r="U473" s="550"/>
      <c r="V473" s="550"/>
      <c r="W473" s="550"/>
      <c r="X473" s="550"/>
      <c r="Y473" s="551"/>
      <c r="Z473" s="551"/>
      <c r="AA473" s="551"/>
      <c r="AB473" s="551"/>
      <c r="AC473" s="551"/>
      <c r="AD473" s="551"/>
      <c r="AE473" s="551"/>
      <c r="AF473" s="551"/>
      <c r="AG473" s="551"/>
      <c r="AH473" s="553"/>
      <c r="AI473" s="552"/>
      <c r="AJ473" s="609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</row>
    <row r="474" spans="1:65" s="401" customFormat="1" ht="18" customHeight="1" x14ac:dyDescent="0.25">
      <c r="A474" s="568"/>
      <c r="B474" s="549"/>
      <c r="C474" s="19"/>
      <c r="D474" s="353" t="str">
        <f>IFERROR(VLOOKUP($C474,'[2]Mã KH'!$A$3:$E$4001,3,0)," ")</f>
        <v xml:space="preserve"> </v>
      </c>
      <c r="E474" s="19"/>
      <c r="F474" s="550"/>
      <c r="G474" s="686"/>
      <c r="H474" s="550"/>
      <c r="I474" s="550"/>
      <c r="J474" s="550"/>
      <c r="K474" s="550"/>
      <c r="L474" s="550"/>
      <c r="M474" s="550"/>
      <c r="N474" s="550"/>
      <c r="O474" s="550"/>
      <c r="P474" s="550"/>
      <c r="Q474" s="550"/>
      <c r="R474" s="550"/>
      <c r="S474" s="550"/>
      <c r="T474" s="550"/>
      <c r="U474" s="550"/>
      <c r="V474" s="550"/>
      <c r="W474" s="550"/>
      <c r="X474" s="550"/>
      <c r="Y474" s="551"/>
      <c r="Z474" s="551"/>
      <c r="AA474" s="551"/>
      <c r="AB474" s="551"/>
      <c r="AC474" s="551"/>
      <c r="AD474" s="551"/>
      <c r="AE474" s="551"/>
      <c r="AF474" s="551"/>
      <c r="AG474" s="551"/>
      <c r="AH474" s="553"/>
      <c r="AI474" s="552"/>
      <c r="AJ474" s="609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</row>
    <row r="475" spans="1:65" s="401" customFormat="1" ht="18" customHeight="1" x14ac:dyDescent="0.25">
      <c r="A475" s="568"/>
      <c r="B475" s="549"/>
      <c r="C475" s="19"/>
      <c r="D475" s="353" t="str">
        <f>IFERROR(VLOOKUP($C475,'[2]Mã KH'!$A$3:$E$4001,3,0)," ")</f>
        <v xml:space="preserve"> </v>
      </c>
      <c r="E475" s="19"/>
      <c r="F475" s="550"/>
      <c r="G475" s="686"/>
      <c r="H475" s="550"/>
      <c r="I475" s="550"/>
      <c r="J475" s="550"/>
      <c r="K475" s="550"/>
      <c r="L475" s="550"/>
      <c r="M475" s="550"/>
      <c r="N475" s="550"/>
      <c r="O475" s="550"/>
      <c r="P475" s="550"/>
      <c r="Q475" s="550"/>
      <c r="R475" s="550"/>
      <c r="S475" s="550"/>
      <c r="T475" s="550"/>
      <c r="U475" s="550"/>
      <c r="V475" s="550"/>
      <c r="W475" s="550"/>
      <c r="X475" s="550"/>
      <c r="Y475" s="551"/>
      <c r="Z475" s="551"/>
      <c r="AA475" s="551"/>
      <c r="AB475" s="551"/>
      <c r="AC475" s="551"/>
      <c r="AD475" s="551"/>
      <c r="AE475" s="551"/>
      <c r="AF475" s="551"/>
      <c r="AG475" s="551"/>
      <c r="AH475" s="553"/>
      <c r="AI475" s="552"/>
      <c r="AJ475" s="609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</row>
    <row r="476" spans="1:65" s="401" customFormat="1" ht="18" customHeight="1" x14ac:dyDescent="0.25">
      <c r="A476" s="568"/>
      <c r="B476" s="549"/>
      <c r="C476" s="19"/>
      <c r="D476" s="353" t="str">
        <f>IFERROR(VLOOKUP($C476,'[2]Mã KH'!$A$3:$E$4001,3,0)," ")</f>
        <v xml:space="preserve"> </v>
      </c>
      <c r="E476" s="19"/>
      <c r="F476" s="550"/>
      <c r="G476" s="686"/>
      <c r="H476" s="550"/>
      <c r="I476" s="550"/>
      <c r="J476" s="550"/>
      <c r="K476" s="550"/>
      <c r="L476" s="550"/>
      <c r="M476" s="550"/>
      <c r="N476" s="550"/>
      <c r="O476" s="550"/>
      <c r="P476" s="550"/>
      <c r="Q476" s="550"/>
      <c r="R476" s="550"/>
      <c r="S476" s="550"/>
      <c r="T476" s="550"/>
      <c r="U476" s="550"/>
      <c r="V476" s="550"/>
      <c r="W476" s="550"/>
      <c r="X476" s="550"/>
      <c r="Y476" s="551"/>
      <c r="Z476" s="551"/>
      <c r="AA476" s="551"/>
      <c r="AB476" s="551"/>
      <c r="AC476" s="551"/>
      <c r="AD476" s="551"/>
      <c r="AE476" s="551"/>
      <c r="AF476" s="551"/>
      <c r="AG476" s="551"/>
      <c r="AH476" s="553"/>
      <c r="AI476" s="552"/>
      <c r="AJ476" s="609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</row>
    <row r="477" spans="1:65" s="401" customFormat="1" ht="18" customHeight="1" x14ac:dyDescent="0.25">
      <c r="A477" s="568"/>
      <c r="B477" s="549"/>
      <c r="C477" s="19"/>
      <c r="D477" s="353" t="str">
        <f>IFERROR(VLOOKUP($C477,'[2]Mã KH'!$A$3:$E$4001,3,0)," ")</f>
        <v xml:space="preserve"> </v>
      </c>
      <c r="E477" s="19"/>
      <c r="F477" s="550"/>
      <c r="G477" s="686"/>
      <c r="H477" s="550"/>
      <c r="I477" s="550"/>
      <c r="J477" s="550"/>
      <c r="K477" s="550"/>
      <c r="L477" s="550"/>
      <c r="M477" s="550"/>
      <c r="N477" s="550"/>
      <c r="O477" s="550"/>
      <c r="P477" s="550"/>
      <c r="Q477" s="550"/>
      <c r="R477" s="550"/>
      <c r="S477" s="550"/>
      <c r="T477" s="550"/>
      <c r="U477" s="550"/>
      <c r="V477" s="550"/>
      <c r="W477" s="550"/>
      <c r="X477" s="550"/>
      <c r="Y477" s="551"/>
      <c r="Z477" s="551"/>
      <c r="AA477" s="551"/>
      <c r="AB477" s="551"/>
      <c r="AC477" s="551"/>
      <c r="AD477" s="551"/>
      <c r="AE477" s="551"/>
      <c r="AF477" s="551"/>
      <c r="AG477" s="551"/>
      <c r="AH477" s="553"/>
      <c r="AI477" s="552"/>
      <c r="AJ477" s="609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</row>
    <row r="478" spans="1:65" s="401" customFormat="1" ht="18" customHeight="1" x14ac:dyDescent="0.25">
      <c r="A478" s="568"/>
      <c r="B478" s="549"/>
      <c r="C478" s="19"/>
      <c r="D478" s="353" t="str">
        <f>IFERROR(VLOOKUP($C478,'[2]Mã KH'!$A$3:$E$4001,3,0)," ")</f>
        <v xml:space="preserve"> </v>
      </c>
      <c r="E478" s="19"/>
      <c r="F478" s="550"/>
      <c r="G478" s="686"/>
      <c r="H478" s="550"/>
      <c r="I478" s="550"/>
      <c r="J478" s="550"/>
      <c r="K478" s="550"/>
      <c r="L478" s="550"/>
      <c r="M478" s="550"/>
      <c r="N478" s="550"/>
      <c r="O478" s="550"/>
      <c r="P478" s="550"/>
      <c r="Q478" s="550"/>
      <c r="R478" s="550"/>
      <c r="S478" s="550"/>
      <c r="T478" s="550"/>
      <c r="U478" s="550"/>
      <c r="V478" s="550"/>
      <c r="W478" s="550"/>
      <c r="X478" s="550"/>
      <c r="Y478" s="551"/>
      <c r="Z478" s="551"/>
      <c r="AA478" s="551"/>
      <c r="AB478" s="551"/>
      <c r="AC478" s="551"/>
      <c r="AD478" s="551"/>
      <c r="AE478" s="551"/>
      <c r="AF478" s="551"/>
      <c r="AG478" s="551"/>
      <c r="AH478" s="553"/>
      <c r="AI478" s="552"/>
      <c r="AJ478" s="609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</row>
    <row r="479" spans="1:65" s="401" customFormat="1" ht="18" customHeight="1" x14ac:dyDescent="0.25">
      <c r="A479" s="568"/>
      <c r="B479" s="549"/>
      <c r="C479" s="19"/>
      <c r="D479" s="353" t="str">
        <f>IFERROR(VLOOKUP($C479,'[2]Mã KH'!$A$3:$E$4001,3,0)," ")</f>
        <v xml:space="preserve"> </v>
      </c>
      <c r="E479" s="19"/>
      <c r="F479" s="550"/>
      <c r="G479" s="686"/>
      <c r="H479" s="550"/>
      <c r="I479" s="550"/>
      <c r="J479" s="550"/>
      <c r="K479" s="550"/>
      <c r="L479" s="550"/>
      <c r="M479" s="550"/>
      <c r="N479" s="550"/>
      <c r="O479" s="550"/>
      <c r="P479" s="550"/>
      <c r="Q479" s="550"/>
      <c r="R479" s="550"/>
      <c r="S479" s="550"/>
      <c r="T479" s="550"/>
      <c r="U479" s="550"/>
      <c r="V479" s="550"/>
      <c r="W479" s="550"/>
      <c r="X479" s="550"/>
      <c r="Y479" s="551"/>
      <c r="Z479" s="551"/>
      <c r="AA479" s="551"/>
      <c r="AB479" s="551"/>
      <c r="AC479" s="551"/>
      <c r="AD479" s="551"/>
      <c r="AE479" s="551"/>
      <c r="AF479" s="551"/>
      <c r="AG479" s="551"/>
      <c r="AH479" s="553"/>
      <c r="AI479" s="552"/>
      <c r="AJ479" s="609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</row>
    <row r="480" spans="1:65" s="401" customFormat="1" ht="18" customHeight="1" x14ac:dyDescent="0.25">
      <c r="A480" s="568"/>
      <c r="B480" s="549"/>
      <c r="C480" s="19"/>
      <c r="D480" s="353" t="str">
        <f>IFERROR(VLOOKUP($C480,'[2]Mã KH'!$A$3:$E$4001,3,0)," ")</f>
        <v xml:space="preserve"> </v>
      </c>
      <c r="E480" s="19"/>
      <c r="F480" s="550"/>
      <c r="G480" s="686"/>
      <c r="H480" s="550"/>
      <c r="I480" s="550"/>
      <c r="J480" s="550"/>
      <c r="K480" s="550"/>
      <c r="L480" s="550"/>
      <c r="M480" s="550"/>
      <c r="N480" s="550"/>
      <c r="O480" s="550"/>
      <c r="P480" s="550"/>
      <c r="Q480" s="550"/>
      <c r="R480" s="550"/>
      <c r="S480" s="550"/>
      <c r="T480" s="550"/>
      <c r="U480" s="550"/>
      <c r="V480" s="550"/>
      <c r="W480" s="550"/>
      <c r="X480" s="550"/>
      <c r="Y480" s="551"/>
      <c r="Z480" s="551"/>
      <c r="AA480" s="551"/>
      <c r="AB480" s="551"/>
      <c r="AC480" s="551"/>
      <c r="AD480" s="551"/>
      <c r="AE480" s="551"/>
      <c r="AF480" s="551"/>
      <c r="AG480" s="551"/>
      <c r="AH480" s="553"/>
      <c r="AI480" s="552"/>
      <c r="AJ480" s="609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</row>
    <row r="481" spans="1:65" s="401" customFormat="1" ht="18" customHeight="1" x14ac:dyDescent="0.25">
      <c r="A481" s="568"/>
      <c r="B481" s="549"/>
      <c r="C481" s="19"/>
      <c r="D481" s="353" t="str">
        <f>IFERROR(VLOOKUP($C481,'[2]Mã KH'!$A$3:$E$4001,3,0)," ")</f>
        <v xml:space="preserve"> </v>
      </c>
      <c r="E481" s="19"/>
      <c r="F481" s="550"/>
      <c r="G481" s="686"/>
      <c r="H481" s="550"/>
      <c r="I481" s="550"/>
      <c r="J481" s="550"/>
      <c r="K481" s="550"/>
      <c r="L481" s="550"/>
      <c r="M481" s="550"/>
      <c r="N481" s="550"/>
      <c r="O481" s="550"/>
      <c r="P481" s="550"/>
      <c r="Q481" s="550"/>
      <c r="R481" s="550"/>
      <c r="S481" s="550"/>
      <c r="T481" s="550"/>
      <c r="U481" s="550"/>
      <c r="V481" s="550"/>
      <c r="W481" s="550"/>
      <c r="X481" s="550"/>
      <c r="Y481" s="551"/>
      <c r="Z481" s="551"/>
      <c r="AA481" s="551"/>
      <c r="AB481" s="551"/>
      <c r="AC481" s="551"/>
      <c r="AD481" s="551"/>
      <c r="AE481" s="551"/>
      <c r="AF481" s="551"/>
      <c r="AG481" s="551"/>
      <c r="AH481" s="553"/>
      <c r="AI481" s="552"/>
      <c r="AJ481" s="609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</row>
    <row r="482" spans="1:65" s="401" customFormat="1" ht="18" customHeight="1" x14ac:dyDescent="0.25">
      <c r="A482" s="568"/>
      <c r="B482" s="549"/>
      <c r="C482" s="19"/>
      <c r="D482" s="353" t="str">
        <f>IFERROR(VLOOKUP($C482,'[2]Mã KH'!$A$3:$E$4001,3,0)," ")</f>
        <v xml:space="preserve"> </v>
      </c>
      <c r="E482" s="19"/>
      <c r="F482" s="550"/>
      <c r="G482" s="686"/>
      <c r="H482" s="550"/>
      <c r="I482" s="550"/>
      <c r="J482" s="550"/>
      <c r="K482" s="550"/>
      <c r="L482" s="550"/>
      <c r="M482" s="550"/>
      <c r="N482" s="550"/>
      <c r="O482" s="550"/>
      <c r="P482" s="550"/>
      <c r="Q482" s="550"/>
      <c r="R482" s="550"/>
      <c r="S482" s="550"/>
      <c r="T482" s="550"/>
      <c r="U482" s="550"/>
      <c r="V482" s="550"/>
      <c r="W482" s="550"/>
      <c r="X482" s="550"/>
      <c r="Y482" s="551"/>
      <c r="Z482" s="551"/>
      <c r="AA482" s="551"/>
      <c r="AB482" s="551"/>
      <c r="AC482" s="551"/>
      <c r="AD482" s="551"/>
      <c r="AE482" s="551"/>
      <c r="AF482" s="551"/>
      <c r="AG482" s="551"/>
      <c r="AH482" s="553"/>
      <c r="AI482" s="552"/>
      <c r="AJ482" s="609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</row>
    <row r="483" spans="1:65" s="401" customFormat="1" ht="18" customHeight="1" x14ac:dyDescent="0.25">
      <c r="A483" s="568"/>
      <c r="B483" s="549"/>
      <c r="C483" s="19"/>
      <c r="D483" s="353" t="str">
        <f>IFERROR(VLOOKUP($C483,'[2]Mã KH'!$A$3:$E$4001,3,0)," ")</f>
        <v xml:space="preserve"> </v>
      </c>
      <c r="E483" s="19"/>
      <c r="F483" s="550"/>
      <c r="G483" s="686"/>
      <c r="H483" s="550"/>
      <c r="I483" s="550"/>
      <c r="J483" s="550"/>
      <c r="K483" s="550"/>
      <c r="L483" s="550"/>
      <c r="M483" s="550"/>
      <c r="N483" s="550"/>
      <c r="O483" s="550"/>
      <c r="P483" s="550"/>
      <c r="Q483" s="550"/>
      <c r="R483" s="550"/>
      <c r="S483" s="550"/>
      <c r="T483" s="550"/>
      <c r="U483" s="550"/>
      <c r="V483" s="550"/>
      <c r="W483" s="550"/>
      <c r="X483" s="550"/>
      <c r="Y483" s="551"/>
      <c r="Z483" s="551"/>
      <c r="AA483" s="551"/>
      <c r="AB483" s="551"/>
      <c r="AC483" s="551"/>
      <c r="AD483" s="551"/>
      <c r="AE483" s="551"/>
      <c r="AF483" s="551"/>
      <c r="AG483" s="551"/>
      <c r="AH483" s="553"/>
      <c r="AI483" s="552"/>
      <c r="AJ483" s="609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</row>
    <row r="484" spans="1:65" s="401" customFormat="1" ht="18" customHeight="1" x14ac:dyDescent="0.25">
      <c r="A484" s="568"/>
      <c r="B484" s="549"/>
      <c r="C484" s="19"/>
      <c r="D484" s="353" t="str">
        <f>IFERROR(VLOOKUP($C484,'[2]Mã KH'!$A$3:$E$4001,3,0)," ")</f>
        <v xml:space="preserve"> </v>
      </c>
      <c r="E484" s="19"/>
      <c r="F484" s="550"/>
      <c r="G484" s="686"/>
      <c r="H484" s="550"/>
      <c r="I484" s="550"/>
      <c r="J484" s="550"/>
      <c r="K484" s="550"/>
      <c r="L484" s="550"/>
      <c r="M484" s="550"/>
      <c r="N484" s="550"/>
      <c r="O484" s="550"/>
      <c r="P484" s="550"/>
      <c r="Q484" s="550"/>
      <c r="R484" s="550"/>
      <c r="S484" s="550"/>
      <c r="T484" s="550"/>
      <c r="U484" s="550"/>
      <c r="V484" s="550"/>
      <c r="W484" s="550"/>
      <c r="X484" s="550"/>
      <c r="Y484" s="551"/>
      <c r="Z484" s="551"/>
      <c r="AA484" s="551"/>
      <c r="AB484" s="551"/>
      <c r="AC484" s="551"/>
      <c r="AD484" s="551"/>
      <c r="AE484" s="551"/>
      <c r="AF484" s="551"/>
      <c r="AG484" s="551"/>
      <c r="AH484" s="553"/>
      <c r="AI484" s="552"/>
      <c r="AJ484" s="609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</row>
    <row r="485" spans="1:65" s="401" customFormat="1" ht="18" customHeight="1" x14ac:dyDescent="0.25">
      <c r="A485" s="568"/>
      <c r="B485" s="549"/>
      <c r="C485" s="19"/>
      <c r="D485" s="353" t="str">
        <f>IFERROR(VLOOKUP($C485,'[2]Mã KH'!$A$3:$E$4001,3,0)," ")</f>
        <v xml:space="preserve"> </v>
      </c>
      <c r="E485" s="19"/>
      <c r="F485" s="550"/>
      <c r="G485" s="686"/>
      <c r="H485" s="550"/>
      <c r="I485" s="550"/>
      <c r="J485" s="550"/>
      <c r="K485" s="550"/>
      <c r="L485" s="550"/>
      <c r="M485" s="550"/>
      <c r="N485" s="550"/>
      <c r="O485" s="550"/>
      <c r="P485" s="550"/>
      <c r="Q485" s="550"/>
      <c r="R485" s="550"/>
      <c r="S485" s="550"/>
      <c r="T485" s="550"/>
      <c r="U485" s="550"/>
      <c r="V485" s="550"/>
      <c r="W485" s="550"/>
      <c r="X485" s="550"/>
      <c r="Y485" s="551"/>
      <c r="Z485" s="551"/>
      <c r="AA485" s="551"/>
      <c r="AB485" s="551"/>
      <c r="AC485" s="551"/>
      <c r="AD485" s="551"/>
      <c r="AE485" s="551"/>
      <c r="AF485" s="551"/>
      <c r="AG485" s="551"/>
      <c r="AH485" s="553"/>
      <c r="AI485" s="552"/>
      <c r="AJ485" s="609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</row>
    <row r="486" spans="1:65" s="401" customFormat="1" ht="18" customHeight="1" x14ac:dyDescent="0.25">
      <c r="A486" s="568"/>
      <c r="B486" s="549"/>
      <c r="C486" s="19"/>
      <c r="D486" s="353" t="str">
        <f>IFERROR(VLOOKUP($C486,'[2]Mã KH'!$A$3:$E$4001,3,0)," ")</f>
        <v xml:space="preserve"> </v>
      </c>
      <c r="E486" s="19"/>
      <c r="F486" s="550"/>
      <c r="G486" s="686"/>
      <c r="H486" s="550"/>
      <c r="I486" s="550"/>
      <c r="J486" s="550"/>
      <c r="K486" s="550"/>
      <c r="L486" s="550"/>
      <c r="M486" s="550"/>
      <c r="N486" s="550"/>
      <c r="O486" s="550"/>
      <c r="P486" s="550"/>
      <c r="Q486" s="550"/>
      <c r="R486" s="550"/>
      <c r="S486" s="550"/>
      <c r="T486" s="550"/>
      <c r="U486" s="550"/>
      <c r="V486" s="550"/>
      <c r="W486" s="550"/>
      <c r="X486" s="550"/>
      <c r="Y486" s="551"/>
      <c r="Z486" s="551"/>
      <c r="AA486" s="551"/>
      <c r="AB486" s="551"/>
      <c r="AC486" s="551"/>
      <c r="AD486" s="551"/>
      <c r="AE486" s="551"/>
      <c r="AF486" s="551"/>
      <c r="AG486" s="551"/>
      <c r="AH486" s="553"/>
      <c r="AI486" s="552"/>
      <c r="AJ486" s="609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</row>
    <row r="487" spans="1:65" s="401" customFormat="1" ht="18" customHeight="1" x14ac:dyDescent="0.25">
      <c r="A487" s="568"/>
      <c r="B487" s="549"/>
      <c r="C487" s="19"/>
      <c r="D487" s="353" t="str">
        <f>IFERROR(VLOOKUP($C487,'[2]Mã KH'!$A$3:$E$4001,3,0)," ")</f>
        <v xml:space="preserve"> </v>
      </c>
      <c r="E487" s="19"/>
      <c r="F487" s="550"/>
      <c r="G487" s="686"/>
      <c r="H487" s="550"/>
      <c r="I487" s="550"/>
      <c r="J487" s="550"/>
      <c r="K487" s="550"/>
      <c r="L487" s="550"/>
      <c r="M487" s="550"/>
      <c r="N487" s="550"/>
      <c r="O487" s="550"/>
      <c r="P487" s="550"/>
      <c r="Q487" s="550"/>
      <c r="R487" s="550"/>
      <c r="S487" s="550"/>
      <c r="T487" s="550"/>
      <c r="U487" s="550"/>
      <c r="V487" s="550"/>
      <c r="W487" s="550"/>
      <c r="X487" s="550"/>
      <c r="Y487" s="551"/>
      <c r="Z487" s="551"/>
      <c r="AA487" s="551"/>
      <c r="AB487" s="551"/>
      <c r="AC487" s="551"/>
      <c r="AD487" s="551"/>
      <c r="AE487" s="551"/>
      <c r="AF487" s="551"/>
      <c r="AG487" s="551"/>
      <c r="AH487" s="553"/>
      <c r="AI487" s="552"/>
      <c r="AJ487" s="609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</row>
    <row r="488" spans="1:65" s="401" customFormat="1" ht="18" customHeight="1" x14ac:dyDescent="0.25">
      <c r="A488" s="568"/>
      <c r="B488" s="549"/>
      <c r="C488" s="19"/>
      <c r="D488" s="353" t="str">
        <f>IFERROR(VLOOKUP($C488,'[2]Mã KH'!$A$3:$E$4001,3,0)," ")</f>
        <v xml:space="preserve"> </v>
      </c>
      <c r="E488" s="19"/>
      <c r="F488" s="550"/>
      <c r="G488" s="686"/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  <c r="T488" s="550"/>
      <c r="U488" s="550"/>
      <c r="V488" s="550"/>
      <c r="W488" s="550"/>
      <c r="X488" s="550"/>
      <c r="Y488" s="551"/>
      <c r="Z488" s="551"/>
      <c r="AA488" s="551"/>
      <c r="AB488" s="551"/>
      <c r="AC488" s="551"/>
      <c r="AD488" s="551"/>
      <c r="AE488" s="551"/>
      <c r="AF488" s="551"/>
      <c r="AG488" s="551"/>
      <c r="AH488" s="553"/>
      <c r="AI488" s="552"/>
      <c r="AJ488" s="609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</row>
    <row r="489" spans="1:65" s="401" customFormat="1" ht="18" customHeight="1" x14ac:dyDescent="0.25">
      <c r="A489" s="568"/>
      <c r="B489" s="549"/>
      <c r="C489" s="19"/>
      <c r="D489" s="353" t="str">
        <f>IFERROR(VLOOKUP($C489,'[2]Mã KH'!$A$3:$E$4001,3,0)," ")</f>
        <v xml:space="preserve"> </v>
      </c>
      <c r="E489" s="19"/>
      <c r="F489" s="550"/>
      <c r="G489" s="686"/>
      <c r="H489" s="550"/>
      <c r="I489" s="550"/>
      <c r="J489" s="550"/>
      <c r="K489" s="550"/>
      <c r="L489" s="550"/>
      <c r="M489" s="550"/>
      <c r="N489" s="550"/>
      <c r="O489" s="550"/>
      <c r="P489" s="550"/>
      <c r="Q489" s="550"/>
      <c r="R489" s="550"/>
      <c r="S489" s="550"/>
      <c r="T489" s="550"/>
      <c r="U489" s="550"/>
      <c r="V489" s="550"/>
      <c r="W489" s="550"/>
      <c r="X489" s="550"/>
      <c r="Y489" s="551"/>
      <c r="Z489" s="551"/>
      <c r="AA489" s="551"/>
      <c r="AB489" s="551"/>
      <c r="AC489" s="551"/>
      <c r="AD489" s="551"/>
      <c r="AE489" s="551"/>
      <c r="AF489" s="551"/>
      <c r="AG489" s="551"/>
      <c r="AH489" s="553"/>
      <c r="AI489" s="552"/>
      <c r="AJ489" s="609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</row>
    <row r="490" spans="1:65" s="401" customFormat="1" ht="18" customHeight="1" x14ac:dyDescent="0.25">
      <c r="A490" s="568"/>
      <c r="B490" s="549"/>
      <c r="C490" s="19"/>
      <c r="D490" s="353" t="str">
        <f>IFERROR(VLOOKUP($C490,'[2]Mã KH'!$A$3:$E$4001,3,0)," ")</f>
        <v xml:space="preserve"> </v>
      </c>
      <c r="E490" s="19"/>
      <c r="F490" s="550"/>
      <c r="G490" s="686"/>
      <c r="H490" s="550"/>
      <c r="I490" s="550"/>
      <c r="J490" s="550"/>
      <c r="K490" s="550"/>
      <c r="L490" s="550"/>
      <c r="M490" s="550"/>
      <c r="N490" s="550"/>
      <c r="O490" s="550"/>
      <c r="P490" s="550"/>
      <c r="Q490" s="550"/>
      <c r="R490" s="550"/>
      <c r="S490" s="550"/>
      <c r="T490" s="550"/>
      <c r="U490" s="550"/>
      <c r="V490" s="550"/>
      <c r="W490" s="550"/>
      <c r="X490" s="550"/>
      <c r="Y490" s="551"/>
      <c r="Z490" s="551"/>
      <c r="AA490" s="551"/>
      <c r="AB490" s="551"/>
      <c r="AC490" s="551"/>
      <c r="AD490" s="551"/>
      <c r="AE490" s="551"/>
      <c r="AF490" s="551"/>
      <c r="AG490" s="551"/>
      <c r="AH490" s="553"/>
      <c r="AI490" s="552"/>
      <c r="AJ490" s="609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</row>
    <row r="491" spans="1:65" s="401" customFormat="1" ht="18" customHeight="1" x14ac:dyDescent="0.25">
      <c r="A491" s="568"/>
      <c r="B491" s="549"/>
      <c r="C491" s="19"/>
      <c r="D491" s="353" t="str">
        <f>IFERROR(VLOOKUP($C491,'[2]Mã KH'!$A$3:$E$4001,3,0)," ")</f>
        <v xml:space="preserve"> </v>
      </c>
      <c r="E491" s="19"/>
      <c r="F491" s="550"/>
      <c r="G491" s="686"/>
      <c r="H491" s="550"/>
      <c r="I491" s="550"/>
      <c r="J491" s="550"/>
      <c r="K491" s="550"/>
      <c r="L491" s="550"/>
      <c r="M491" s="550"/>
      <c r="N491" s="550"/>
      <c r="O491" s="550"/>
      <c r="P491" s="550"/>
      <c r="Q491" s="550"/>
      <c r="R491" s="550"/>
      <c r="S491" s="550"/>
      <c r="T491" s="550"/>
      <c r="U491" s="550"/>
      <c r="V491" s="550"/>
      <c r="W491" s="550"/>
      <c r="X491" s="550"/>
      <c r="Y491" s="551"/>
      <c r="Z491" s="551"/>
      <c r="AA491" s="551"/>
      <c r="AB491" s="551"/>
      <c r="AC491" s="551"/>
      <c r="AD491" s="551"/>
      <c r="AE491" s="551"/>
      <c r="AF491" s="551"/>
      <c r="AG491" s="551"/>
      <c r="AH491" s="553"/>
      <c r="AI491" s="552"/>
      <c r="AJ491" s="609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</row>
    <row r="492" spans="1:65" s="401" customFormat="1" ht="18" customHeight="1" x14ac:dyDescent="0.25">
      <c r="A492" s="568"/>
      <c r="B492" s="549"/>
      <c r="C492" s="19"/>
      <c r="D492" s="353" t="str">
        <f>IFERROR(VLOOKUP($C492,'[2]Mã KH'!$A$3:$E$4001,3,0)," ")</f>
        <v xml:space="preserve"> </v>
      </c>
      <c r="E492" s="19"/>
      <c r="F492" s="550"/>
      <c r="G492" s="686"/>
      <c r="H492" s="550"/>
      <c r="I492" s="550"/>
      <c r="J492" s="550"/>
      <c r="K492" s="550"/>
      <c r="L492" s="550"/>
      <c r="M492" s="550"/>
      <c r="N492" s="550"/>
      <c r="O492" s="550"/>
      <c r="P492" s="550"/>
      <c r="Q492" s="550"/>
      <c r="R492" s="550"/>
      <c r="S492" s="550"/>
      <c r="T492" s="550"/>
      <c r="U492" s="550"/>
      <c r="V492" s="550"/>
      <c r="W492" s="550"/>
      <c r="X492" s="550"/>
      <c r="Y492" s="551"/>
      <c r="Z492" s="551"/>
      <c r="AA492" s="551"/>
      <c r="AB492" s="551"/>
      <c r="AC492" s="551"/>
      <c r="AD492" s="551"/>
      <c r="AE492" s="551"/>
      <c r="AF492" s="551"/>
      <c r="AG492" s="551"/>
      <c r="AH492" s="553"/>
      <c r="AI492" s="552"/>
      <c r="AJ492" s="609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</row>
    <row r="493" spans="1:65" s="401" customFormat="1" ht="18" customHeight="1" x14ac:dyDescent="0.25">
      <c r="A493" s="568"/>
      <c r="B493" s="549"/>
      <c r="C493" s="19"/>
      <c r="D493" s="353" t="str">
        <f>IFERROR(VLOOKUP($C493,'[2]Mã KH'!$A$3:$E$4001,3,0)," ")</f>
        <v xml:space="preserve"> </v>
      </c>
      <c r="E493" s="19"/>
      <c r="F493" s="550"/>
      <c r="G493" s="686"/>
      <c r="H493" s="550"/>
      <c r="I493" s="550"/>
      <c r="J493" s="550"/>
      <c r="K493" s="550"/>
      <c r="L493" s="550"/>
      <c r="M493" s="550"/>
      <c r="N493" s="550"/>
      <c r="O493" s="550"/>
      <c r="P493" s="550"/>
      <c r="Q493" s="550"/>
      <c r="R493" s="550"/>
      <c r="S493" s="550"/>
      <c r="T493" s="550"/>
      <c r="U493" s="550"/>
      <c r="V493" s="550"/>
      <c r="W493" s="550"/>
      <c r="X493" s="550"/>
      <c r="Y493" s="551"/>
      <c r="Z493" s="551"/>
      <c r="AA493" s="551"/>
      <c r="AB493" s="551"/>
      <c r="AC493" s="551"/>
      <c r="AD493" s="551"/>
      <c r="AE493" s="551"/>
      <c r="AF493" s="551"/>
      <c r="AG493" s="551"/>
      <c r="AH493" s="553"/>
      <c r="AI493" s="552"/>
      <c r="AJ493" s="609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</row>
    <row r="494" spans="1:65" s="401" customFormat="1" ht="18" customHeight="1" x14ac:dyDescent="0.25">
      <c r="A494" s="568"/>
      <c r="B494" s="549"/>
      <c r="C494" s="19"/>
      <c r="D494" s="353" t="str">
        <f>IFERROR(VLOOKUP($C494,'[2]Mã KH'!$A$3:$E$4001,3,0)," ")</f>
        <v xml:space="preserve"> </v>
      </c>
      <c r="E494" s="19"/>
      <c r="F494" s="550"/>
      <c r="G494" s="686"/>
      <c r="H494" s="550"/>
      <c r="I494" s="550"/>
      <c r="J494" s="550"/>
      <c r="K494" s="550"/>
      <c r="L494" s="550"/>
      <c r="M494" s="550"/>
      <c r="N494" s="550"/>
      <c r="O494" s="550"/>
      <c r="P494" s="550"/>
      <c r="Q494" s="550"/>
      <c r="R494" s="550"/>
      <c r="S494" s="550"/>
      <c r="T494" s="550"/>
      <c r="U494" s="550"/>
      <c r="V494" s="550"/>
      <c r="W494" s="550"/>
      <c r="X494" s="550"/>
      <c r="Y494" s="551"/>
      <c r="Z494" s="551"/>
      <c r="AA494" s="551"/>
      <c r="AB494" s="551"/>
      <c r="AC494" s="551"/>
      <c r="AD494" s="551"/>
      <c r="AE494" s="551"/>
      <c r="AF494" s="551"/>
      <c r="AG494" s="551"/>
      <c r="AH494" s="553"/>
      <c r="AI494" s="552"/>
      <c r="AJ494" s="609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</row>
    <row r="495" spans="1:65" s="401" customFormat="1" ht="18" customHeight="1" x14ac:dyDescent="0.25">
      <c r="A495" s="568"/>
      <c r="B495" s="549"/>
      <c r="C495" s="19"/>
      <c r="D495" s="353" t="str">
        <f>IFERROR(VLOOKUP($C495,'[2]Mã KH'!$A$3:$E$4001,3,0)," ")</f>
        <v xml:space="preserve"> </v>
      </c>
      <c r="E495" s="19"/>
      <c r="F495" s="550"/>
      <c r="G495" s="686"/>
      <c r="H495" s="550"/>
      <c r="I495" s="550"/>
      <c r="J495" s="550"/>
      <c r="K495" s="550"/>
      <c r="L495" s="550"/>
      <c r="M495" s="550"/>
      <c r="N495" s="550"/>
      <c r="O495" s="550"/>
      <c r="P495" s="550"/>
      <c r="Q495" s="550"/>
      <c r="R495" s="550"/>
      <c r="S495" s="550"/>
      <c r="T495" s="550"/>
      <c r="U495" s="550"/>
      <c r="V495" s="550"/>
      <c r="W495" s="550"/>
      <c r="X495" s="550"/>
      <c r="Y495" s="551"/>
      <c r="Z495" s="551"/>
      <c r="AA495" s="551"/>
      <c r="AB495" s="551"/>
      <c r="AC495" s="551"/>
      <c r="AD495" s="551"/>
      <c r="AE495" s="551"/>
      <c r="AF495" s="551"/>
      <c r="AG495" s="551"/>
      <c r="AH495" s="553"/>
      <c r="AI495" s="552"/>
      <c r="AJ495" s="609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</row>
    <row r="496" spans="1:65" s="401" customFormat="1" ht="18" customHeight="1" x14ac:dyDescent="0.25">
      <c r="A496" s="568"/>
      <c r="B496" s="549"/>
      <c r="C496" s="19"/>
      <c r="D496" s="353" t="str">
        <f>IFERROR(VLOOKUP($C496,'[2]Mã KH'!$A$3:$E$4001,3,0)," ")</f>
        <v xml:space="preserve"> </v>
      </c>
      <c r="E496" s="19"/>
      <c r="F496" s="550"/>
      <c r="G496" s="686"/>
      <c r="H496" s="550"/>
      <c r="I496" s="550"/>
      <c r="J496" s="550"/>
      <c r="K496" s="550"/>
      <c r="L496" s="550"/>
      <c r="M496" s="550"/>
      <c r="N496" s="550"/>
      <c r="O496" s="550"/>
      <c r="P496" s="550"/>
      <c r="Q496" s="550"/>
      <c r="R496" s="550"/>
      <c r="S496" s="550"/>
      <c r="T496" s="550"/>
      <c r="U496" s="550"/>
      <c r="V496" s="550"/>
      <c r="W496" s="550"/>
      <c r="X496" s="550"/>
      <c r="Y496" s="551"/>
      <c r="Z496" s="551"/>
      <c r="AA496" s="551"/>
      <c r="AB496" s="551"/>
      <c r="AC496" s="551"/>
      <c r="AD496" s="551"/>
      <c r="AE496" s="551"/>
      <c r="AF496" s="551"/>
      <c r="AG496" s="551"/>
      <c r="AH496" s="553"/>
      <c r="AI496" s="552"/>
      <c r="AJ496" s="609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</row>
    <row r="497" spans="1:65" s="401" customFormat="1" ht="18" customHeight="1" x14ac:dyDescent="0.25">
      <c r="A497" s="568"/>
      <c r="B497" s="549"/>
      <c r="C497" s="19"/>
      <c r="D497" s="353" t="str">
        <f>IFERROR(VLOOKUP($C497,'[2]Mã KH'!$A$3:$E$4001,3,0)," ")</f>
        <v xml:space="preserve"> </v>
      </c>
      <c r="E497" s="19"/>
      <c r="F497" s="550"/>
      <c r="G497" s="686"/>
      <c r="H497" s="550"/>
      <c r="I497" s="550"/>
      <c r="J497" s="550"/>
      <c r="K497" s="550"/>
      <c r="L497" s="550"/>
      <c r="M497" s="550"/>
      <c r="N497" s="550"/>
      <c r="O497" s="550"/>
      <c r="P497" s="550"/>
      <c r="Q497" s="550"/>
      <c r="R497" s="550"/>
      <c r="S497" s="550"/>
      <c r="T497" s="550"/>
      <c r="U497" s="550"/>
      <c r="V497" s="550"/>
      <c r="W497" s="550"/>
      <c r="X497" s="550"/>
      <c r="Y497" s="551"/>
      <c r="Z497" s="551"/>
      <c r="AA497" s="551"/>
      <c r="AB497" s="551"/>
      <c r="AC497" s="551"/>
      <c r="AD497" s="551"/>
      <c r="AE497" s="551"/>
      <c r="AF497" s="551"/>
      <c r="AG497" s="551"/>
      <c r="AH497" s="553"/>
      <c r="AI497" s="552"/>
      <c r="AJ497" s="609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</row>
    <row r="498" spans="1:65" s="401" customFormat="1" ht="18" customHeight="1" x14ac:dyDescent="0.25">
      <c r="A498" s="568"/>
      <c r="B498" s="549"/>
      <c r="C498" s="19"/>
      <c r="D498" s="353" t="str">
        <f>IFERROR(VLOOKUP($C498,'[2]Mã KH'!$A$3:$E$4001,3,0)," ")</f>
        <v xml:space="preserve"> </v>
      </c>
      <c r="E498" s="19"/>
      <c r="F498" s="550"/>
      <c r="G498" s="686"/>
      <c r="H498" s="550"/>
      <c r="I498" s="550"/>
      <c r="J498" s="550"/>
      <c r="K498" s="550"/>
      <c r="L498" s="550"/>
      <c r="M498" s="550"/>
      <c r="N498" s="550"/>
      <c r="O498" s="550"/>
      <c r="P498" s="550"/>
      <c r="Q498" s="550"/>
      <c r="R498" s="550"/>
      <c r="S498" s="550"/>
      <c r="T498" s="550"/>
      <c r="U498" s="550"/>
      <c r="V498" s="550"/>
      <c r="W498" s="550"/>
      <c r="X498" s="550"/>
      <c r="Y498" s="551"/>
      <c r="Z498" s="551"/>
      <c r="AA498" s="551"/>
      <c r="AB498" s="551"/>
      <c r="AC498" s="551"/>
      <c r="AD498" s="551"/>
      <c r="AE498" s="551"/>
      <c r="AF498" s="551"/>
      <c r="AG498" s="551"/>
      <c r="AH498" s="553"/>
      <c r="AI498" s="552"/>
      <c r="AJ498" s="609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</row>
    <row r="499" spans="1:65" s="401" customFormat="1" ht="18" customHeight="1" x14ac:dyDescent="0.25">
      <c r="A499" s="568"/>
      <c r="B499" s="549"/>
      <c r="C499" s="19"/>
      <c r="D499" s="353" t="str">
        <f>IFERROR(VLOOKUP($C499,'[2]Mã KH'!$A$3:$E$4001,3,0)," ")</f>
        <v xml:space="preserve"> </v>
      </c>
      <c r="E499" s="19"/>
      <c r="F499" s="550"/>
      <c r="G499" s="686"/>
      <c r="H499" s="550"/>
      <c r="I499" s="550"/>
      <c r="J499" s="550"/>
      <c r="K499" s="550"/>
      <c r="L499" s="550"/>
      <c r="M499" s="550"/>
      <c r="N499" s="550"/>
      <c r="O499" s="550"/>
      <c r="P499" s="550"/>
      <c r="Q499" s="550"/>
      <c r="R499" s="550"/>
      <c r="S499" s="550"/>
      <c r="T499" s="550"/>
      <c r="U499" s="550"/>
      <c r="V499" s="550"/>
      <c r="W499" s="550"/>
      <c r="X499" s="550"/>
      <c r="Y499" s="551"/>
      <c r="Z499" s="551"/>
      <c r="AA499" s="551"/>
      <c r="AB499" s="551"/>
      <c r="AC499" s="551"/>
      <c r="AD499" s="551"/>
      <c r="AE499" s="551"/>
      <c r="AF499" s="551"/>
      <c r="AG499" s="551"/>
      <c r="AH499" s="553"/>
      <c r="AI499" s="552"/>
      <c r="AJ499" s="609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</row>
    <row r="500" spans="1:65" s="401" customFormat="1" ht="18" customHeight="1" x14ac:dyDescent="0.25">
      <c r="A500" s="568"/>
      <c r="B500" s="549"/>
      <c r="C500" s="19"/>
      <c r="D500" s="353" t="str">
        <f>IFERROR(VLOOKUP($C500,'[2]Mã KH'!$A$3:$E$4001,3,0)," ")</f>
        <v xml:space="preserve"> </v>
      </c>
      <c r="E500" s="19"/>
      <c r="F500" s="550"/>
      <c r="G500" s="686"/>
      <c r="H500" s="550"/>
      <c r="I500" s="550"/>
      <c r="J500" s="550"/>
      <c r="K500" s="550"/>
      <c r="L500" s="550"/>
      <c r="M500" s="550"/>
      <c r="N500" s="550"/>
      <c r="O500" s="550"/>
      <c r="P500" s="550"/>
      <c r="Q500" s="550"/>
      <c r="R500" s="550"/>
      <c r="S500" s="550"/>
      <c r="T500" s="550"/>
      <c r="U500" s="550"/>
      <c r="V500" s="550"/>
      <c r="W500" s="550"/>
      <c r="X500" s="550"/>
      <c r="Y500" s="551"/>
      <c r="Z500" s="551"/>
      <c r="AA500" s="551"/>
      <c r="AB500" s="551"/>
      <c r="AC500" s="551"/>
      <c r="AD500" s="551"/>
      <c r="AE500" s="551"/>
      <c r="AF500" s="551"/>
      <c r="AG500" s="551"/>
      <c r="AH500" s="553"/>
      <c r="AI500" s="552"/>
      <c r="AJ500" s="609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</row>
    <row r="501" spans="1:65" s="401" customFormat="1" ht="18" customHeight="1" x14ac:dyDescent="0.25">
      <c r="A501" s="568"/>
      <c r="B501" s="549"/>
      <c r="C501" s="19"/>
      <c r="D501" s="353" t="str">
        <f>IFERROR(VLOOKUP($C501,'[2]Mã KH'!$A$3:$E$4001,3,0)," ")</f>
        <v xml:space="preserve"> </v>
      </c>
      <c r="E501" s="19"/>
      <c r="F501" s="550"/>
      <c r="G501" s="686"/>
      <c r="H501" s="550"/>
      <c r="I501" s="550"/>
      <c r="J501" s="550"/>
      <c r="K501" s="550"/>
      <c r="L501" s="550"/>
      <c r="M501" s="550"/>
      <c r="N501" s="550"/>
      <c r="O501" s="550"/>
      <c r="P501" s="550"/>
      <c r="Q501" s="550"/>
      <c r="R501" s="550"/>
      <c r="S501" s="550"/>
      <c r="T501" s="550"/>
      <c r="U501" s="550"/>
      <c r="V501" s="550"/>
      <c r="W501" s="550"/>
      <c r="X501" s="550"/>
      <c r="Y501" s="551"/>
      <c r="Z501" s="551"/>
      <c r="AA501" s="551"/>
      <c r="AB501" s="551"/>
      <c r="AC501" s="551"/>
      <c r="AD501" s="551"/>
      <c r="AE501" s="551"/>
      <c r="AF501" s="551"/>
      <c r="AG501" s="551"/>
      <c r="AH501" s="553"/>
      <c r="AI501" s="552"/>
      <c r="AJ501" s="609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</row>
    <row r="502" spans="1:65" s="401" customFormat="1" ht="18" customHeight="1" x14ac:dyDescent="0.25">
      <c r="A502" s="568"/>
      <c r="B502" s="549"/>
      <c r="C502" s="19"/>
      <c r="D502" s="353" t="str">
        <f>IFERROR(VLOOKUP($C502,'[2]Mã KH'!$A$3:$E$4001,3,0)," ")</f>
        <v xml:space="preserve"> </v>
      </c>
      <c r="E502" s="19"/>
      <c r="F502" s="550"/>
      <c r="G502" s="686"/>
      <c r="H502" s="550"/>
      <c r="I502" s="550"/>
      <c r="J502" s="550"/>
      <c r="K502" s="550"/>
      <c r="L502" s="550"/>
      <c r="M502" s="550"/>
      <c r="N502" s="550"/>
      <c r="O502" s="550"/>
      <c r="P502" s="550"/>
      <c r="Q502" s="550"/>
      <c r="R502" s="550"/>
      <c r="S502" s="550"/>
      <c r="T502" s="550"/>
      <c r="U502" s="550"/>
      <c r="V502" s="550"/>
      <c r="W502" s="550"/>
      <c r="X502" s="550"/>
      <c r="Y502" s="551"/>
      <c r="Z502" s="551"/>
      <c r="AA502" s="551"/>
      <c r="AB502" s="551"/>
      <c r="AC502" s="551"/>
      <c r="AD502" s="551"/>
      <c r="AE502" s="551"/>
      <c r="AF502" s="551"/>
      <c r="AG502" s="551"/>
      <c r="AH502" s="553"/>
      <c r="AI502" s="552"/>
      <c r="AJ502" s="609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</row>
    <row r="503" spans="1:65" s="401" customFormat="1" ht="18" customHeight="1" x14ac:dyDescent="0.25">
      <c r="A503" s="568"/>
      <c r="B503" s="549"/>
      <c r="C503" s="19"/>
      <c r="D503" s="353" t="str">
        <f>IFERROR(VLOOKUP($C503,'[2]Mã KH'!$A$3:$E$4001,3,0)," ")</f>
        <v xml:space="preserve"> </v>
      </c>
      <c r="E503" s="19"/>
      <c r="F503" s="550"/>
      <c r="G503" s="686"/>
      <c r="H503" s="550"/>
      <c r="I503" s="550"/>
      <c r="J503" s="550"/>
      <c r="K503" s="550"/>
      <c r="L503" s="550"/>
      <c r="M503" s="550"/>
      <c r="N503" s="550"/>
      <c r="O503" s="550"/>
      <c r="P503" s="550"/>
      <c r="Q503" s="550"/>
      <c r="R503" s="550"/>
      <c r="S503" s="550"/>
      <c r="T503" s="550"/>
      <c r="U503" s="550"/>
      <c r="V503" s="550"/>
      <c r="W503" s="550"/>
      <c r="X503" s="550"/>
      <c r="Y503" s="551"/>
      <c r="Z503" s="551"/>
      <c r="AA503" s="551"/>
      <c r="AB503" s="551"/>
      <c r="AC503" s="551"/>
      <c r="AD503" s="551"/>
      <c r="AE503" s="551"/>
      <c r="AF503" s="551"/>
      <c r="AG503" s="551"/>
      <c r="AH503" s="553"/>
      <c r="AI503" s="552"/>
      <c r="AJ503" s="609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</row>
    <row r="504" spans="1:65" s="401" customFormat="1" ht="18" customHeight="1" x14ac:dyDescent="0.25">
      <c r="A504" s="568"/>
      <c r="B504" s="549"/>
      <c r="C504" s="19"/>
      <c r="D504" s="353" t="str">
        <f>IFERROR(VLOOKUP($C504,'[2]Mã KH'!$A$3:$E$4001,3,0)," ")</f>
        <v xml:space="preserve"> </v>
      </c>
      <c r="E504" s="19"/>
      <c r="F504" s="550"/>
      <c r="G504" s="686"/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  <c r="T504" s="550"/>
      <c r="U504" s="550"/>
      <c r="V504" s="550"/>
      <c r="W504" s="550"/>
      <c r="X504" s="550"/>
      <c r="Y504" s="551"/>
      <c r="Z504" s="551"/>
      <c r="AA504" s="551"/>
      <c r="AB504" s="551"/>
      <c r="AC504" s="551"/>
      <c r="AD504" s="551"/>
      <c r="AE504" s="551"/>
      <c r="AF504" s="551"/>
      <c r="AG504" s="551"/>
      <c r="AH504" s="553"/>
      <c r="AI504" s="552"/>
      <c r="AJ504" s="609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</row>
    <row r="505" spans="1:65" s="401" customFormat="1" ht="18" customHeight="1" x14ac:dyDescent="0.25">
      <c r="A505" s="568"/>
      <c r="B505" s="549"/>
      <c r="C505" s="19"/>
      <c r="D505" s="353" t="str">
        <f>IFERROR(VLOOKUP($C505,'[2]Mã KH'!$A$3:$E$4001,3,0)," ")</f>
        <v xml:space="preserve"> </v>
      </c>
      <c r="E505" s="19"/>
      <c r="F505" s="550"/>
      <c r="G505" s="686"/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  <c r="T505" s="550"/>
      <c r="U505" s="550"/>
      <c r="V505" s="550"/>
      <c r="W505" s="550"/>
      <c r="X505" s="550"/>
      <c r="Y505" s="551"/>
      <c r="Z505" s="551"/>
      <c r="AA505" s="551"/>
      <c r="AB505" s="551"/>
      <c r="AC505" s="551"/>
      <c r="AD505" s="551"/>
      <c r="AE505" s="551"/>
      <c r="AF505" s="551"/>
      <c r="AG505" s="551"/>
      <c r="AH505" s="553"/>
      <c r="AI505" s="552"/>
      <c r="AJ505" s="609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</row>
    <row r="506" spans="1:65" s="401" customFormat="1" ht="18" customHeight="1" x14ac:dyDescent="0.25">
      <c r="A506" s="568"/>
      <c r="B506" s="549"/>
      <c r="C506" s="19"/>
      <c r="D506" s="353" t="str">
        <f>IFERROR(VLOOKUP($C506,'[2]Mã KH'!$A$3:$E$4001,3,0)," ")</f>
        <v xml:space="preserve"> </v>
      </c>
      <c r="E506" s="19"/>
      <c r="F506" s="550"/>
      <c r="G506" s="686"/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  <c r="T506" s="550"/>
      <c r="U506" s="550"/>
      <c r="V506" s="550"/>
      <c r="W506" s="550"/>
      <c r="X506" s="550"/>
      <c r="Y506" s="551"/>
      <c r="Z506" s="551"/>
      <c r="AA506" s="551"/>
      <c r="AB506" s="551"/>
      <c r="AC506" s="551"/>
      <c r="AD506" s="551"/>
      <c r="AE506" s="551"/>
      <c r="AF506" s="551"/>
      <c r="AG506" s="551"/>
      <c r="AH506" s="553"/>
      <c r="AI506" s="552"/>
      <c r="AJ506" s="609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</row>
    <row r="507" spans="1:65" s="401" customFormat="1" ht="18" customHeight="1" x14ac:dyDescent="0.25">
      <c r="A507" s="568"/>
      <c r="B507" s="549"/>
      <c r="C507" s="19"/>
      <c r="D507" s="353" t="str">
        <f>IFERROR(VLOOKUP($C507,'[2]Mã KH'!$A$3:$E$4001,3,0)," ")</f>
        <v xml:space="preserve"> </v>
      </c>
      <c r="E507" s="19"/>
      <c r="F507" s="550"/>
      <c r="G507" s="686"/>
      <c r="H507" s="550"/>
      <c r="I507" s="550"/>
      <c r="J507" s="550"/>
      <c r="K507" s="550"/>
      <c r="L507" s="550"/>
      <c r="M507" s="550"/>
      <c r="N507" s="550"/>
      <c r="O507" s="550"/>
      <c r="P507" s="550"/>
      <c r="Q507" s="550"/>
      <c r="R507" s="550"/>
      <c r="S507" s="550"/>
      <c r="T507" s="550"/>
      <c r="U507" s="550"/>
      <c r="V507" s="550"/>
      <c r="W507" s="550"/>
      <c r="X507" s="550"/>
      <c r="Y507" s="551"/>
      <c r="Z507" s="551"/>
      <c r="AA507" s="551"/>
      <c r="AB507" s="551"/>
      <c r="AC507" s="551"/>
      <c r="AD507" s="551"/>
      <c r="AE507" s="551"/>
      <c r="AF507" s="551"/>
      <c r="AG507" s="551"/>
      <c r="AH507" s="553"/>
      <c r="AI507" s="552"/>
      <c r="AJ507" s="609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</row>
    <row r="508" spans="1:65" s="401" customFormat="1" ht="18" customHeight="1" x14ac:dyDescent="0.25">
      <c r="A508" s="568"/>
      <c r="B508" s="549"/>
      <c r="C508" s="19"/>
      <c r="D508" s="353" t="str">
        <f>IFERROR(VLOOKUP($C508,'[2]Mã KH'!$A$3:$E$4001,3,0)," ")</f>
        <v xml:space="preserve"> </v>
      </c>
      <c r="E508" s="19"/>
      <c r="F508" s="550"/>
      <c r="G508" s="686"/>
      <c r="H508" s="550"/>
      <c r="I508" s="550"/>
      <c r="J508" s="550"/>
      <c r="K508" s="550"/>
      <c r="L508" s="550"/>
      <c r="M508" s="550"/>
      <c r="N508" s="550"/>
      <c r="O508" s="550"/>
      <c r="P508" s="550"/>
      <c r="Q508" s="550"/>
      <c r="R508" s="550"/>
      <c r="S508" s="550"/>
      <c r="T508" s="550"/>
      <c r="U508" s="550"/>
      <c r="V508" s="550"/>
      <c r="W508" s="550"/>
      <c r="X508" s="550"/>
      <c r="Y508" s="551"/>
      <c r="Z508" s="551"/>
      <c r="AA508" s="551"/>
      <c r="AB508" s="551"/>
      <c r="AC508" s="551"/>
      <c r="AD508" s="551"/>
      <c r="AE508" s="551"/>
      <c r="AF508" s="551"/>
      <c r="AG508" s="551"/>
      <c r="AH508" s="553"/>
      <c r="AI508" s="552"/>
      <c r="AJ508" s="609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</row>
    <row r="509" spans="1:65" s="401" customFormat="1" ht="18" customHeight="1" x14ac:dyDescent="0.25">
      <c r="A509" s="568"/>
      <c r="B509" s="549"/>
      <c r="C509" s="19"/>
      <c r="D509" s="353" t="str">
        <f>IFERROR(VLOOKUP($C509,'[2]Mã KH'!$A$3:$E$4001,3,0)," ")</f>
        <v xml:space="preserve"> </v>
      </c>
      <c r="E509" s="19"/>
      <c r="F509" s="550"/>
      <c r="G509" s="686"/>
      <c r="H509" s="550"/>
      <c r="I509" s="550"/>
      <c r="J509" s="550"/>
      <c r="K509" s="550"/>
      <c r="L509" s="550"/>
      <c r="M509" s="550"/>
      <c r="N509" s="550"/>
      <c r="O509" s="550"/>
      <c r="P509" s="550"/>
      <c r="Q509" s="550"/>
      <c r="R509" s="550"/>
      <c r="S509" s="550"/>
      <c r="T509" s="550"/>
      <c r="U509" s="550"/>
      <c r="V509" s="550"/>
      <c r="W509" s="550"/>
      <c r="X509" s="550"/>
      <c r="Y509" s="551"/>
      <c r="Z509" s="551"/>
      <c r="AA509" s="551"/>
      <c r="AB509" s="551"/>
      <c r="AC509" s="551"/>
      <c r="AD509" s="551"/>
      <c r="AE509" s="551"/>
      <c r="AF509" s="551"/>
      <c r="AG509" s="551"/>
      <c r="AH509" s="553"/>
      <c r="AI509" s="552"/>
      <c r="AJ509" s="609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</row>
    <row r="510" spans="1:65" s="401" customFormat="1" ht="18" customHeight="1" x14ac:dyDescent="0.25">
      <c r="A510" s="568"/>
      <c r="B510" s="549"/>
      <c r="C510" s="19"/>
      <c r="D510" s="353" t="str">
        <f>IFERROR(VLOOKUP($C510,'[2]Mã KH'!$A$3:$E$4001,3,0)," ")</f>
        <v xml:space="preserve"> </v>
      </c>
      <c r="E510" s="19"/>
      <c r="F510" s="550"/>
      <c r="G510" s="686"/>
      <c r="H510" s="550"/>
      <c r="I510" s="550"/>
      <c r="J510" s="550"/>
      <c r="K510" s="550"/>
      <c r="L510" s="550"/>
      <c r="M510" s="550"/>
      <c r="N510" s="550"/>
      <c r="O510" s="550"/>
      <c r="P510" s="550"/>
      <c r="Q510" s="550"/>
      <c r="R510" s="550"/>
      <c r="S510" s="550"/>
      <c r="T510" s="550"/>
      <c r="U510" s="550"/>
      <c r="V510" s="550"/>
      <c r="W510" s="550"/>
      <c r="X510" s="550"/>
      <c r="Y510" s="551"/>
      <c r="Z510" s="551"/>
      <c r="AA510" s="551"/>
      <c r="AB510" s="551"/>
      <c r="AC510" s="551"/>
      <c r="AD510" s="551"/>
      <c r="AE510" s="551"/>
      <c r="AF510" s="551"/>
      <c r="AG510" s="551"/>
      <c r="AH510" s="553"/>
      <c r="AI510" s="552"/>
      <c r="AJ510" s="609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</row>
    <row r="511" spans="1:65" s="401" customFormat="1" ht="18" customHeight="1" x14ac:dyDescent="0.25">
      <c r="A511" s="568"/>
      <c r="B511" s="549"/>
      <c r="C511" s="19"/>
      <c r="D511" s="353" t="str">
        <f>IFERROR(VLOOKUP($C511,'[2]Mã KH'!$A$3:$E$4001,3,0)," ")</f>
        <v xml:space="preserve"> </v>
      </c>
      <c r="E511" s="19"/>
      <c r="F511" s="550"/>
      <c r="G511" s="686"/>
      <c r="H511" s="550"/>
      <c r="I511" s="550"/>
      <c r="J511" s="550"/>
      <c r="K511" s="550"/>
      <c r="L511" s="550"/>
      <c r="M511" s="550"/>
      <c r="N511" s="550"/>
      <c r="O511" s="550"/>
      <c r="P511" s="550"/>
      <c r="Q511" s="550"/>
      <c r="R511" s="550"/>
      <c r="S511" s="550"/>
      <c r="T511" s="550"/>
      <c r="U511" s="550"/>
      <c r="V511" s="550"/>
      <c r="W511" s="550"/>
      <c r="X511" s="550"/>
      <c r="Y511" s="551"/>
      <c r="Z511" s="551"/>
      <c r="AA511" s="551"/>
      <c r="AB511" s="551"/>
      <c r="AC511" s="551"/>
      <c r="AD511" s="551"/>
      <c r="AE511" s="551"/>
      <c r="AF511" s="551"/>
      <c r="AG511" s="551"/>
      <c r="AH511" s="553"/>
      <c r="AI511" s="552"/>
      <c r="AJ511" s="609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</row>
    <row r="512" spans="1:65" s="401" customFormat="1" ht="18" customHeight="1" x14ac:dyDescent="0.25">
      <c r="A512" s="568"/>
      <c r="B512" s="549"/>
      <c r="C512" s="19"/>
      <c r="D512" s="353" t="str">
        <f>IFERROR(VLOOKUP($C512,'[2]Mã KH'!$A$3:$E$4001,3,0)," ")</f>
        <v xml:space="preserve"> </v>
      </c>
      <c r="E512" s="19"/>
      <c r="F512" s="550"/>
      <c r="G512" s="686"/>
      <c r="H512" s="550"/>
      <c r="I512" s="550"/>
      <c r="J512" s="550"/>
      <c r="K512" s="550"/>
      <c r="L512" s="550"/>
      <c r="M512" s="550"/>
      <c r="N512" s="550"/>
      <c r="O512" s="550"/>
      <c r="P512" s="550"/>
      <c r="Q512" s="550"/>
      <c r="R512" s="550"/>
      <c r="S512" s="550"/>
      <c r="T512" s="550"/>
      <c r="U512" s="550"/>
      <c r="V512" s="550"/>
      <c r="W512" s="550"/>
      <c r="X512" s="550"/>
      <c r="Y512" s="551"/>
      <c r="Z512" s="551"/>
      <c r="AA512" s="551"/>
      <c r="AB512" s="551"/>
      <c r="AC512" s="551"/>
      <c r="AD512" s="551"/>
      <c r="AE512" s="551"/>
      <c r="AF512" s="551"/>
      <c r="AG512" s="551"/>
      <c r="AH512" s="553"/>
      <c r="AI512" s="552"/>
      <c r="AJ512" s="609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</row>
    <row r="513" spans="1:65" s="401" customFormat="1" ht="18" customHeight="1" x14ac:dyDescent="0.25">
      <c r="A513" s="568"/>
      <c r="B513" s="549"/>
      <c r="C513" s="19"/>
      <c r="D513" s="353" t="str">
        <f>IFERROR(VLOOKUP($C513,'[2]Mã KH'!$A$3:$E$4001,3,0)," ")</f>
        <v xml:space="preserve"> </v>
      </c>
      <c r="E513" s="19"/>
      <c r="F513" s="550"/>
      <c r="G513" s="686"/>
      <c r="H513" s="550"/>
      <c r="I513" s="550"/>
      <c r="J513" s="550"/>
      <c r="K513" s="550"/>
      <c r="L513" s="550"/>
      <c r="M513" s="550"/>
      <c r="N513" s="550"/>
      <c r="O513" s="550"/>
      <c r="P513" s="550"/>
      <c r="Q513" s="550"/>
      <c r="R513" s="550"/>
      <c r="S513" s="550"/>
      <c r="T513" s="550"/>
      <c r="U513" s="550"/>
      <c r="V513" s="550"/>
      <c r="W513" s="550"/>
      <c r="X513" s="550"/>
      <c r="Y513" s="551"/>
      <c r="Z513" s="551"/>
      <c r="AA513" s="551"/>
      <c r="AB513" s="551"/>
      <c r="AC513" s="551"/>
      <c r="AD513" s="551"/>
      <c r="AE513" s="551"/>
      <c r="AF513" s="551"/>
      <c r="AG513" s="551"/>
      <c r="AH513" s="553"/>
      <c r="AI513" s="552"/>
      <c r="AJ513" s="609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</row>
    <row r="514" spans="1:65" s="401" customFormat="1" ht="18" customHeight="1" x14ac:dyDescent="0.25">
      <c r="A514" s="568"/>
      <c r="B514" s="549"/>
      <c r="C514" s="19"/>
      <c r="D514" s="353" t="str">
        <f>IFERROR(VLOOKUP($C514,'[2]Mã KH'!$A$3:$E$4001,3,0)," ")</f>
        <v xml:space="preserve"> </v>
      </c>
      <c r="E514" s="19"/>
      <c r="F514" s="550"/>
      <c r="G514" s="686"/>
      <c r="H514" s="550"/>
      <c r="I514" s="550"/>
      <c r="J514" s="550"/>
      <c r="K514" s="550"/>
      <c r="L514" s="550"/>
      <c r="M514" s="550"/>
      <c r="N514" s="550"/>
      <c r="O514" s="550"/>
      <c r="P514" s="550"/>
      <c r="Q514" s="550"/>
      <c r="R514" s="550"/>
      <c r="S514" s="550"/>
      <c r="T514" s="550"/>
      <c r="U514" s="550"/>
      <c r="V514" s="550"/>
      <c r="W514" s="550"/>
      <c r="X514" s="550"/>
      <c r="Y514" s="551"/>
      <c r="Z514" s="551"/>
      <c r="AA514" s="551"/>
      <c r="AB514" s="551"/>
      <c r="AC514" s="551"/>
      <c r="AD514" s="551"/>
      <c r="AE514" s="551"/>
      <c r="AF514" s="551"/>
      <c r="AG514" s="551"/>
      <c r="AH514" s="553"/>
      <c r="AI514" s="552"/>
      <c r="AJ514" s="609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</row>
    <row r="515" spans="1:65" s="401" customFormat="1" ht="18" customHeight="1" x14ac:dyDescent="0.25">
      <c r="A515" s="568"/>
      <c r="B515" s="549"/>
      <c r="C515" s="19"/>
      <c r="D515" s="353" t="str">
        <f>IFERROR(VLOOKUP($C515,'[2]Mã KH'!$A$3:$E$4001,3,0)," ")</f>
        <v xml:space="preserve"> </v>
      </c>
      <c r="E515" s="19"/>
      <c r="F515" s="550"/>
      <c r="G515" s="686"/>
      <c r="H515" s="550"/>
      <c r="I515" s="550"/>
      <c r="J515" s="550"/>
      <c r="K515" s="550"/>
      <c r="L515" s="550"/>
      <c r="M515" s="550"/>
      <c r="N515" s="550"/>
      <c r="O515" s="550"/>
      <c r="P515" s="550"/>
      <c r="Q515" s="550"/>
      <c r="R515" s="550"/>
      <c r="S515" s="550"/>
      <c r="T515" s="550"/>
      <c r="U515" s="550"/>
      <c r="V515" s="550"/>
      <c r="W515" s="550"/>
      <c r="X515" s="550"/>
      <c r="Y515" s="551"/>
      <c r="Z515" s="551"/>
      <c r="AA515" s="551"/>
      <c r="AB515" s="551"/>
      <c r="AC515" s="551"/>
      <c r="AD515" s="551"/>
      <c r="AE515" s="551"/>
      <c r="AF515" s="551"/>
      <c r="AG515" s="551"/>
      <c r="AH515" s="553"/>
      <c r="AI515" s="552"/>
      <c r="AJ515" s="609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</row>
    <row r="516" spans="1:65" s="401" customFormat="1" ht="18" customHeight="1" x14ac:dyDescent="0.25">
      <c r="A516" s="568"/>
      <c r="B516" s="549"/>
      <c r="C516" s="19"/>
      <c r="D516" s="353" t="str">
        <f>IFERROR(VLOOKUP($C516,'[2]Mã KH'!$A$3:$E$4001,3,0)," ")</f>
        <v xml:space="preserve"> </v>
      </c>
      <c r="E516" s="19"/>
      <c r="F516" s="550"/>
      <c r="G516" s="686"/>
      <c r="H516" s="550"/>
      <c r="I516" s="550"/>
      <c r="J516" s="550"/>
      <c r="K516" s="550"/>
      <c r="L516" s="550"/>
      <c r="M516" s="550"/>
      <c r="N516" s="550"/>
      <c r="O516" s="550"/>
      <c r="P516" s="550"/>
      <c r="Q516" s="550"/>
      <c r="R516" s="550"/>
      <c r="S516" s="550"/>
      <c r="T516" s="550"/>
      <c r="U516" s="550"/>
      <c r="V516" s="550"/>
      <c r="W516" s="550"/>
      <c r="X516" s="550"/>
      <c r="Y516" s="551"/>
      <c r="Z516" s="551"/>
      <c r="AA516" s="551"/>
      <c r="AB516" s="551"/>
      <c r="AC516" s="551"/>
      <c r="AD516" s="551"/>
      <c r="AE516" s="551"/>
      <c r="AF516" s="551"/>
      <c r="AG516" s="551"/>
      <c r="AH516" s="553"/>
      <c r="AI516" s="552"/>
      <c r="AJ516" s="609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</row>
    <row r="517" spans="1:65" s="401" customFormat="1" ht="18" customHeight="1" x14ac:dyDescent="0.25">
      <c r="A517" s="568"/>
      <c r="B517" s="549"/>
      <c r="C517" s="19"/>
      <c r="D517" s="353" t="str">
        <f>IFERROR(VLOOKUP($C517,'[2]Mã KH'!$A$3:$E$4001,3,0)," ")</f>
        <v xml:space="preserve"> </v>
      </c>
      <c r="E517" s="19"/>
      <c r="F517" s="550"/>
      <c r="G517" s="686"/>
      <c r="H517" s="550"/>
      <c r="I517" s="550"/>
      <c r="J517" s="550"/>
      <c r="K517" s="550"/>
      <c r="L517" s="550"/>
      <c r="M517" s="550"/>
      <c r="N517" s="550"/>
      <c r="O517" s="550"/>
      <c r="P517" s="550"/>
      <c r="Q517" s="550"/>
      <c r="R517" s="550"/>
      <c r="S517" s="550"/>
      <c r="T517" s="550"/>
      <c r="U517" s="550"/>
      <c r="V517" s="550"/>
      <c r="W517" s="550"/>
      <c r="X517" s="550"/>
      <c r="Y517" s="551"/>
      <c r="Z517" s="551"/>
      <c r="AA517" s="551"/>
      <c r="AB517" s="551"/>
      <c r="AC517" s="551"/>
      <c r="AD517" s="551"/>
      <c r="AE517" s="551"/>
      <c r="AF517" s="551"/>
      <c r="AG517" s="551"/>
      <c r="AH517" s="553"/>
      <c r="AI517" s="552"/>
      <c r="AJ517" s="609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</row>
    <row r="518" spans="1:65" s="401" customFormat="1" ht="18" customHeight="1" x14ac:dyDescent="0.25">
      <c r="A518" s="568"/>
      <c r="B518" s="549"/>
      <c r="C518" s="19"/>
      <c r="D518" s="353" t="str">
        <f>IFERROR(VLOOKUP($C518,'[2]Mã KH'!$A$3:$E$4001,3,0)," ")</f>
        <v xml:space="preserve"> </v>
      </c>
      <c r="E518" s="19"/>
      <c r="F518" s="550"/>
      <c r="G518" s="686"/>
      <c r="H518" s="550"/>
      <c r="I518" s="550"/>
      <c r="J518" s="550"/>
      <c r="K518" s="550"/>
      <c r="L518" s="550"/>
      <c r="M518" s="550"/>
      <c r="N518" s="550"/>
      <c r="O518" s="550"/>
      <c r="P518" s="550"/>
      <c r="Q518" s="550"/>
      <c r="R518" s="550"/>
      <c r="S518" s="550"/>
      <c r="T518" s="550"/>
      <c r="U518" s="550"/>
      <c r="V518" s="550"/>
      <c r="W518" s="550"/>
      <c r="X518" s="550"/>
      <c r="Y518" s="551"/>
      <c r="Z518" s="551"/>
      <c r="AA518" s="551"/>
      <c r="AB518" s="551"/>
      <c r="AC518" s="551"/>
      <c r="AD518" s="551"/>
      <c r="AE518" s="551"/>
      <c r="AF518" s="551"/>
      <c r="AG518" s="551"/>
      <c r="AH518" s="553"/>
      <c r="AI518" s="552"/>
      <c r="AJ518" s="609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</row>
    <row r="519" spans="1:65" s="401" customFormat="1" ht="18" customHeight="1" x14ac:dyDescent="0.25">
      <c r="A519" s="568"/>
      <c r="B519" s="549"/>
      <c r="C519" s="19"/>
      <c r="D519" s="353" t="str">
        <f>IFERROR(VLOOKUP($C519,'[2]Mã KH'!$A$3:$E$4001,3,0)," ")</f>
        <v xml:space="preserve"> </v>
      </c>
      <c r="E519" s="19"/>
      <c r="F519" s="550"/>
      <c r="G519" s="686"/>
      <c r="H519" s="550"/>
      <c r="I519" s="550"/>
      <c r="J519" s="550"/>
      <c r="K519" s="550"/>
      <c r="L519" s="550"/>
      <c r="M519" s="550"/>
      <c r="N519" s="550"/>
      <c r="O519" s="550"/>
      <c r="P519" s="550"/>
      <c r="Q519" s="550"/>
      <c r="R519" s="550"/>
      <c r="S519" s="550"/>
      <c r="T519" s="550"/>
      <c r="U519" s="550"/>
      <c r="V519" s="550"/>
      <c r="W519" s="550"/>
      <c r="X519" s="550"/>
      <c r="Y519" s="551"/>
      <c r="Z519" s="551"/>
      <c r="AA519" s="551"/>
      <c r="AB519" s="551"/>
      <c r="AC519" s="551"/>
      <c r="AD519" s="551"/>
      <c r="AE519" s="551"/>
      <c r="AF519" s="551"/>
      <c r="AG519" s="551"/>
      <c r="AH519" s="553"/>
      <c r="AI519" s="552"/>
      <c r="AJ519" s="609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</row>
    <row r="520" spans="1:65" s="401" customFormat="1" ht="18" customHeight="1" x14ac:dyDescent="0.25">
      <c r="A520" s="568"/>
      <c r="B520" s="549"/>
      <c r="C520" s="19"/>
      <c r="D520" s="353" t="str">
        <f>IFERROR(VLOOKUP($C520,'[2]Mã KH'!$A$3:$E$4001,3,0)," ")</f>
        <v xml:space="preserve"> </v>
      </c>
      <c r="E520" s="19"/>
      <c r="F520" s="550"/>
      <c r="G520" s="686"/>
      <c r="H520" s="550"/>
      <c r="I520" s="550"/>
      <c r="J520" s="550"/>
      <c r="K520" s="550"/>
      <c r="L520" s="550"/>
      <c r="M520" s="550"/>
      <c r="N520" s="550"/>
      <c r="O520" s="550"/>
      <c r="P520" s="550"/>
      <c r="Q520" s="550"/>
      <c r="R520" s="550"/>
      <c r="S520" s="550"/>
      <c r="T520" s="550"/>
      <c r="U520" s="550"/>
      <c r="V520" s="550"/>
      <c r="W520" s="550"/>
      <c r="X520" s="550"/>
      <c r="Y520" s="551"/>
      <c r="Z520" s="551"/>
      <c r="AA520" s="551"/>
      <c r="AB520" s="551"/>
      <c r="AC520" s="551"/>
      <c r="AD520" s="551"/>
      <c r="AE520" s="551"/>
      <c r="AF520" s="551"/>
      <c r="AG520" s="551"/>
      <c r="AH520" s="553"/>
      <c r="AI520" s="552"/>
      <c r="AJ520" s="609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</row>
    <row r="521" spans="1:65" s="401" customFormat="1" ht="18" customHeight="1" x14ac:dyDescent="0.25">
      <c r="A521" s="568"/>
      <c r="B521" s="549"/>
      <c r="C521" s="19"/>
      <c r="D521" s="353" t="str">
        <f>IFERROR(VLOOKUP($C521,'[2]Mã KH'!$A$3:$E$4001,3,0)," ")</f>
        <v xml:space="preserve"> </v>
      </c>
      <c r="E521" s="19"/>
      <c r="F521" s="550"/>
      <c r="G521" s="686"/>
      <c r="H521" s="550"/>
      <c r="I521" s="550"/>
      <c r="J521" s="550"/>
      <c r="K521" s="550"/>
      <c r="L521" s="550"/>
      <c r="M521" s="550"/>
      <c r="N521" s="550"/>
      <c r="O521" s="550"/>
      <c r="P521" s="550"/>
      <c r="Q521" s="550"/>
      <c r="R521" s="550"/>
      <c r="S521" s="550"/>
      <c r="T521" s="550"/>
      <c r="U521" s="550"/>
      <c r="V521" s="550"/>
      <c r="W521" s="550"/>
      <c r="X521" s="550"/>
      <c r="Y521" s="551"/>
      <c r="Z521" s="551"/>
      <c r="AA521" s="551"/>
      <c r="AB521" s="551"/>
      <c r="AC521" s="551"/>
      <c r="AD521" s="551"/>
      <c r="AE521" s="551"/>
      <c r="AF521" s="551"/>
      <c r="AG521" s="551"/>
      <c r="AH521" s="553"/>
      <c r="AI521" s="552"/>
      <c r="AJ521" s="609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</row>
    <row r="522" spans="1:65" s="401" customFormat="1" ht="18" customHeight="1" x14ac:dyDescent="0.25">
      <c r="A522" s="568"/>
      <c r="B522" s="549"/>
      <c r="C522" s="19"/>
      <c r="D522" s="353" t="str">
        <f>IFERROR(VLOOKUP($C522,'[2]Mã KH'!$A$3:$E$4001,3,0)," ")</f>
        <v xml:space="preserve"> </v>
      </c>
      <c r="E522" s="19"/>
      <c r="F522" s="550"/>
      <c r="G522" s="686"/>
      <c r="H522" s="550"/>
      <c r="I522" s="550"/>
      <c r="J522" s="550"/>
      <c r="K522" s="550"/>
      <c r="L522" s="550"/>
      <c r="M522" s="550"/>
      <c r="N522" s="550"/>
      <c r="O522" s="550"/>
      <c r="P522" s="550"/>
      <c r="Q522" s="550"/>
      <c r="R522" s="550"/>
      <c r="S522" s="550"/>
      <c r="T522" s="550"/>
      <c r="U522" s="550"/>
      <c r="V522" s="550"/>
      <c r="W522" s="550"/>
      <c r="X522" s="550"/>
      <c r="Y522" s="551"/>
      <c r="Z522" s="551"/>
      <c r="AA522" s="551"/>
      <c r="AB522" s="551"/>
      <c r="AC522" s="551"/>
      <c r="AD522" s="551"/>
      <c r="AE522" s="551"/>
      <c r="AF522" s="551"/>
      <c r="AG522" s="551"/>
      <c r="AH522" s="553"/>
      <c r="AI522" s="552"/>
      <c r="AJ522" s="609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</row>
    <row r="523" spans="1:65" s="401" customFormat="1" ht="18" customHeight="1" x14ac:dyDescent="0.25">
      <c r="A523" s="568"/>
      <c r="B523" s="549"/>
      <c r="C523" s="19"/>
      <c r="D523" s="353" t="str">
        <f>IFERROR(VLOOKUP($C523,'[2]Mã KH'!$A$3:$E$4001,3,0)," ")</f>
        <v xml:space="preserve"> </v>
      </c>
      <c r="E523" s="19"/>
      <c r="F523" s="550"/>
      <c r="G523" s="686"/>
      <c r="H523" s="550"/>
      <c r="I523" s="550"/>
      <c r="J523" s="550"/>
      <c r="K523" s="550"/>
      <c r="L523" s="550"/>
      <c r="M523" s="550"/>
      <c r="N523" s="550"/>
      <c r="O523" s="550"/>
      <c r="P523" s="550"/>
      <c r="Q523" s="550"/>
      <c r="R523" s="550"/>
      <c r="S523" s="550"/>
      <c r="T523" s="550"/>
      <c r="U523" s="550"/>
      <c r="V523" s="550"/>
      <c r="W523" s="550"/>
      <c r="X523" s="550"/>
      <c r="Y523" s="551"/>
      <c r="Z523" s="551"/>
      <c r="AA523" s="551"/>
      <c r="AB523" s="551"/>
      <c r="AC523" s="551"/>
      <c r="AD523" s="551"/>
      <c r="AE523" s="551"/>
      <c r="AF523" s="551"/>
      <c r="AG523" s="551"/>
      <c r="AH523" s="553"/>
      <c r="AI523" s="552"/>
      <c r="AJ523" s="609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</row>
    <row r="524" spans="1:65" s="401" customFormat="1" ht="18" customHeight="1" x14ac:dyDescent="0.25">
      <c r="A524" s="568"/>
      <c r="B524" s="549"/>
      <c r="C524" s="19"/>
      <c r="D524" s="353" t="str">
        <f>IFERROR(VLOOKUP($C524,'[2]Mã KH'!$A$3:$E$4001,3,0)," ")</f>
        <v xml:space="preserve"> </v>
      </c>
      <c r="E524" s="19"/>
      <c r="F524" s="550"/>
      <c r="G524" s="686"/>
      <c r="H524" s="550"/>
      <c r="I524" s="550"/>
      <c r="J524" s="550"/>
      <c r="K524" s="550"/>
      <c r="L524" s="550"/>
      <c r="M524" s="550"/>
      <c r="N524" s="550"/>
      <c r="O524" s="550"/>
      <c r="P524" s="550"/>
      <c r="Q524" s="550"/>
      <c r="R524" s="550"/>
      <c r="S524" s="550"/>
      <c r="T524" s="550"/>
      <c r="U524" s="550"/>
      <c r="V524" s="550"/>
      <c r="W524" s="550"/>
      <c r="X524" s="550"/>
      <c r="Y524" s="551"/>
      <c r="Z524" s="551"/>
      <c r="AA524" s="551"/>
      <c r="AB524" s="551"/>
      <c r="AC524" s="551"/>
      <c r="AD524" s="551"/>
      <c r="AE524" s="551"/>
      <c r="AF524" s="551"/>
      <c r="AG524" s="551"/>
      <c r="AH524" s="553"/>
      <c r="AI524" s="552"/>
      <c r="AJ524" s="609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</row>
    <row r="525" spans="1:65" s="401" customFormat="1" ht="18" customHeight="1" x14ac:dyDescent="0.25">
      <c r="A525" s="568"/>
      <c r="B525" s="549"/>
      <c r="C525" s="19"/>
      <c r="D525" s="353" t="str">
        <f>IFERROR(VLOOKUP($C525,'[2]Mã KH'!$A$3:$E$4001,3,0)," ")</f>
        <v xml:space="preserve"> </v>
      </c>
      <c r="E525" s="19"/>
      <c r="F525" s="550"/>
      <c r="G525" s="686"/>
      <c r="H525" s="550"/>
      <c r="I525" s="550"/>
      <c r="J525" s="550"/>
      <c r="K525" s="550"/>
      <c r="L525" s="550"/>
      <c r="M525" s="550"/>
      <c r="N525" s="550"/>
      <c r="O525" s="550"/>
      <c r="P525" s="550"/>
      <c r="Q525" s="550"/>
      <c r="R525" s="550"/>
      <c r="S525" s="550"/>
      <c r="T525" s="550"/>
      <c r="U525" s="550"/>
      <c r="V525" s="550"/>
      <c r="W525" s="550"/>
      <c r="X525" s="550"/>
      <c r="Y525" s="551"/>
      <c r="Z525" s="551"/>
      <c r="AA525" s="551"/>
      <c r="AB525" s="551"/>
      <c r="AC525" s="551"/>
      <c r="AD525" s="551"/>
      <c r="AE525" s="551"/>
      <c r="AF525" s="551"/>
      <c r="AG525" s="551"/>
      <c r="AH525" s="553"/>
      <c r="AI525" s="552"/>
      <c r="AJ525" s="609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</row>
    <row r="526" spans="1:65" s="401" customFormat="1" ht="18" customHeight="1" x14ac:dyDescent="0.25">
      <c r="A526" s="568"/>
      <c r="B526" s="549"/>
      <c r="C526" s="19"/>
      <c r="D526" s="353" t="str">
        <f>IFERROR(VLOOKUP($C526,'[2]Mã KH'!$A$3:$E$4001,3,0)," ")</f>
        <v xml:space="preserve"> </v>
      </c>
      <c r="E526" s="19"/>
      <c r="F526" s="550"/>
      <c r="G526" s="686"/>
      <c r="H526" s="550"/>
      <c r="I526" s="550"/>
      <c r="J526" s="550"/>
      <c r="K526" s="550"/>
      <c r="L526" s="550"/>
      <c r="M526" s="550"/>
      <c r="N526" s="550"/>
      <c r="O526" s="550"/>
      <c r="P526" s="550"/>
      <c r="Q526" s="550"/>
      <c r="R526" s="550"/>
      <c r="S526" s="550"/>
      <c r="T526" s="550"/>
      <c r="U526" s="550"/>
      <c r="V526" s="550"/>
      <c r="W526" s="550"/>
      <c r="X526" s="550"/>
      <c r="Y526" s="551"/>
      <c r="Z526" s="551"/>
      <c r="AA526" s="551"/>
      <c r="AB526" s="551"/>
      <c r="AC526" s="551"/>
      <c r="AD526" s="551"/>
      <c r="AE526" s="551"/>
      <c r="AF526" s="551"/>
      <c r="AG526" s="551"/>
      <c r="AH526" s="553"/>
      <c r="AI526" s="552"/>
      <c r="AJ526" s="609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</row>
    <row r="527" spans="1:65" s="401" customFormat="1" ht="18" customHeight="1" x14ac:dyDescent="0.25">
      <c r="A527" s="568"/>
      <c r="B527" s="549"/>
      <c r="C527" s="19"/>
      <c r="D527" s="353" t="str">
        <f>IFERROR(VLOOKUP($C527,'[2]Mã KH'!$A$3:$E$4001,3,0)," ")</f>
        <v xml:space="preserve"> </v>
      </c>
      <c r="E527" s="19"/>
      <c r="F527" s="550"/>
      <c r="G527" s="686"/>
      <c r="H527" s="550"/>
      <c r="I527" s="550"/>
      <c r="J527" s="550"/>
      <c r="K527" s="550"/>
      <c r="L527" s="550"/>
      <c r="M527" s="550"/>
      <c r="N527" s="550"/>
      <c r="O527" s="550"/>
      <c r="P527" s="550"/>
      <c r="Q527" s="550"/>
      <c r="R527" s="550"/>
      <c r="S527" s="550"/>
      <c r="T527" s="550"/>
      <c r="U527" s="550"/>
      <c r="V527" s="550"/>
      <c r="W527" s="550"/>
      <c r="X527" s="550"/>
      <c r="Y527" s="551"/>
      <c r="Z527" s="551"/>
      <c r="AA527" s="551"/>
      <c r="AB527" s="551"/>
      <c r="AC527" s="551"/>
      <c r="AD527" s="551"/>
      <c r="AE527" s="551"/>
      <c r="AF527" s="551"/>
      <c r="AG527" s="551"/>
      <c r="AH527" s="553"/>
      <c r="AI527" s="552"/>
      <c r="AJ527" s="609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</row>
    <row r="528" spans="1:65" s="401" customFormat="1" ht="18" customHeight="1" x14ac:dyDescent="0.25">
      <c r="A528" s="568"/>
      <c r="B528" s="549"/>
      <c r="C528" s="19"/>
      <c r="D528" s="353" t="str">
        <f>IFERROR(VLOOKUP($C528,'[2]Mã KH'!$A$3:$E$4001,3,0)," ")</f>
        <v xml:space="preserve"> </v>
      </c>
      <c r="E528" s="19"/>
      <c r="F528" s="550"/>
      <c r="G528" s="686"/>
      <c r="H528" s="550"/>
      <c r="I528" s="550"/>
      <c r="J528" s="550"/>
      <c r="K528" s="550"/>
      <c r="L528" s="550"/>
      <c r="M528" s="550"/>
      <c r="N528" s="550"/>
      <c r="O528" s="550"/>
      <c r="P528" s="550"/>
      <c r="Q528" s="550"/>
      <c r="R528" s="550"/>
      <c r="S528" s="550"/>
      <c r="T528" s="550"/>
      <c r="U528" s="550"/>
      <c r="V528" s="550"/>
      <c r="W528" s="550"/>
      <c r="X528" s="550"/>
      <c r="Y528" s="551"/>
      <c r="Z528" s="551"/>
      <c r="AA528" s="551"/>
      <c r="AB528" s="551"/>
      <c r="AC528" s="551"/>
      <c r="AD528" s="551"/>
      <c r="AE528" s="551"/>
      <c r="AF528" s="551"/>
      <c r="AG528" s="551"/>
      <c r="AH528" s="553"/>
      <c r="AI528" s="552"/>
      <c r="AJ528" s="609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</row>
    <row r="529" spans="1:65" s="401" customFormat="1" ht="18" customHeight="1" x14ac:dyDescent="0.25">
      <c r="A529" s="568"/>
      <c r="B529" s="549"/>
      <c r="C529" s="19"/>
      <c r="D529" s="353" t="str">
        <f>IFERROR(VLOOKUP($C529,'[2]Mã KH'!$A$3:$E$4001,3,0)," ")</f>
        <v xml:space="preserve"> </v>
      </c>
      <c r="E529" s="19"/>
      <c r="F529" s="550"/>
      <c r="G529" s="686"/>
      <c r="H529" s="550"/>
      <c r="I529" s="550"/>
      <c r="J529" s="550"/>
      <c r="K529" s="550"/>
      <c r="L529" s="550"/>
      <c r="M529" s="550"/>
      <c r="N529" s="550"/>
      <c r="O529" s="550"/>
      <c r="P529" s="550"/>
      <c r="Q529" s="550"/>
      <c r="R529" s="550"/>
      <c r="S529" s="550"/>
      <c r="T529" s="550"/>
      <c r="U529" s="550"/>
      <c r="V529" s="550"/>
      <c r="W529" s="550"/>
      <c r="X529" s="550"/>
      <c r="Y529" s="551"/>
      <c r="Z529" s="551"/>
      <c r="AA529" s="551"/>
      <c r="AB529" s="551"/>
      <c r="AC529" s="551"/>
      <c r="AD529" s="551"/>
      <c r="AE529" s="551"/>
      <c r="AF529" s="551"/>
      <c r="AG529" s="551"/>
      <c r="AH529" s="553"/>
      <c r="AI529" s="552"/>
      <c r="AJ529" s="609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</row>
    <row r="530" spans="1:65" s="401" customFormat="1" ht="18" customHeight="1" x14ac:dyDescent="0.25">
      <c r="A530" s="568"/>
      <c r="B530" s="549"/>
      <c r="C530" s="19"/>
      <c r="D530" s="353" t="str">
        <f>IFERROR(VLOOKUP($C530,'[2]Mã KH'!$A$3:$E$4001,3,0)," ")</f>
        <v xml:space="preserve"> </v>
      </c>
      <c r="E530" s="19"/>
      <c r="F530" s="550"/>
      <c r="G530" s="686"/>
      <c r="H530" s="550"/>
      <c r="I530" s="550"/>
      <c r="J530" s="550"/>
      <c r="K530" s="550"/>
      <c r="L530" s="550"/>
      <c r="M530" s="550"/>
      <c r="N530" s="550"/>
      <c r="O530" s="550"/>
      <c r="P530" s="550"/>
      <c r="Q530" s="550"/>
      <c r="R530" s="550"/>
      <c r="S530" s="550"/>
      <c r="T530" s="550"/>
      <c r="U530" s="550"/>
      <c r="V530" s="550"/>
      <c r="W530" s="550"/>
      <c r="X530" s="550"/>
      <c r="Y530" s="551"/>
      <c r="Z530" s="551"/>
      <c r="AA530" s="551"/>
      <c r="AB530" s="551"/>
      <c r="AC530" s="551"/>
      <c r="AD530" s="551"/>
      <c r="AE530" s="551"/>
      <c r="AF530" s="551"/>
      <c r="AG530" s="551"/>
      <c r="AH530" s="553"/>
      <c r="AI530" s="552"/>
      <c r="AJ530" s="609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</row>
    <row r="531" spans="1:65" s="401" customFormat="1" ht="18" customHeight="1" x14ac:dyDescent="0.25">
      <c r="A531" s="568"/>
      <c r="B531" s="549"/>
      <c r="C531" s="19"/>
      <c r="D531" s="353" t="str">
        <f>IFERROR(VLOOKUP($C531,'[2]Mã KH'!$A$3:$E$4001,3,0)," ")</f>
        <v xml:space="preserve"> </v>
      </c>
      <c r="E531" s="19"/>
      <c r="F531" s="550"/>
      <c r="G531" s="686"/>
      <c r="H531" s="550"/>
      <c r="I531" s="550"/>
      <c r="J531" s="550"/>
      <c r="K531" s="550"/>
      <c r="L531" s="550"/>
      <c r="M531" s="550"/>
      <c r="N531" s="550"/>
      <c r="O531" s="550"/>
      <c r="P531" s="550"/>
      <c r="Q531" s="550"/>
      <c r="R531" s="550"/>
      <c r="S531" s="550"/>
      <c r="T531" s="550"/>
      <c r="U531" s="550"/>
      <c r="V531" s="550"/>
      <c r="W531" s="550"/>
      <c r="X531" s="550"/>
      <c r="Y531" s="551"/>
      <c r="Z531" s="551"/>
      <c r="AA531" s="551"/>
      <c r="AB531" s="551"/>
      <c r="AC531" s="551"/>
      <c r="AD531" s="551"/>
      <c r="AE531" s="551"/>
      <c r="AF531" s="551"/>
      <c r="AG531" s="551"/>
      <c r="AH531" s="553"/>
      <c r="AI531" s="552"/>
      <c r="AJ531" s="609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</row>
    <row r="532" spans="1:65" s="401" customFormat="1" ht="18" customHeight="1" x14ac:dyDescent="0.25">
      <c r="A532" s="568"/>
      <c r="B532" s="549"/>
      <c r="C532" s="19"/>
      <c r="D532" s="353" t="str">
        <f>IFERROR(VLOOKUP($C532,'[2]Mã KH'!$A$3:$E$4001,3,0)," ")</f>
        <v xml:space="preserve"> </v>
      </c>
      <c r="E532" s="19"/>
      <c r="F532" s="550"/>
      <c r="G532" s="686"/>
      <c r="H532" s="550"/>
      <c r="I532" s="550"/>
      <c r="J532" s="550"/>
      <c r="K532" s="550"/>
      <c r="L532" s="550"/>
      <c r="M532" s="550"/>
      <c r="N532" s="550"/>
      <c r="O532" s="550"/>
      <c r="P532" s="550"/>
      <c r="Q532" s="550"/>
      <c r="R532" s="550"/>
      <c r="S532" s="550"/>
      <c r="T532" s="550"/>
      <c r="U532" s="550"/>
      <c r="V532" s="550"/>
      <c r="W532" s="550"/>
      <c r="X532" s="550"/>
      <c r="Y532" s="551"/>
      <c r="Z532" s="551"/>
      <c r="AA532" s="551"/>
      <c r="AB532" s="551"/>
      <c r="AC532" s="551"/>
      <c r="AD532" s="551"/>
      <c r="AE532" s="551"/>
      <c r="AF532" s="551"/>
      <c r="AG532" s="551"/>
      <c r="AH532" s="553"/>
      <c r="AI532" s="552"/>
      <c r="AJ532" s="609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</row>
    <row r="533" spans="1:65" s="401" customFormat="1" ht="18" customHeight="1" x14ac:dyDescent="0.25">
      <c r="A533" s="568"/>
      <c r="B533" s="549"/>
      <c r="C533" s="19"/>
      <c r="D533" s="353" t="str">
        <f>IFERROR(VLOOKUP($C533,'[2]Mã KH'!$A$3:$E$4001,3,0)," ")</f>
        <v xml:space="preserve"> </v>
      </c>
      <c r="E533" s="19"/>
      <c r="F533" s="550"/>
      <c r="G533" s="686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  <c r="Y533" s="551"/>
      <c r="Z533" s="551"/>
      <c r="AA533" s="551"/>
      <c r="AB533" s="551"/>
      <c r="AC533" s="551"/>
      <c r="AD533" s="551"/>
      <c r="AE533" s="551"/>
      <c r="AF533" s="551"/>
      <c r="AG533" s="551"/>
      <c r="AH533" s="553"/>
      <c r="AI533" s="552"/>
      <c r="AJ533" s="609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</row>
    <row r="534" spans="1:65" s="401" customFormat="1" ht="18" customHeight="1" x14ac:dyDescent="0.25">
      <c r="A534" s="568"/>
      <c r="B534" s="549"/>
      <c r="C534" s="19"/>
      <c r="D534" s="353" t="str">
        <f>IFERROR(VLOOKUP($C534,'[2]Mã KH'!$A$3:$E$4001,3,0)," ")</f>
        <v xml:space="preserve"> </v>
      </c>
      <c r="E534" s="19"/>
      <c r="F534" s="550"/>
      <c r="G534" s="686"/>
      <c r="H534" s="550"/>
      <c r="I534" s="550"/>
      <c r="J534" s="550"/>
      <c r="K534" s="550"/>
      <c r="L534" s="550"/>
      <c r="M534" s="550"/>
      <c r="N534" s="550"/>
      <c r="O534" s="550"/>
      <c r="P534" s="550"/>
      <c r="Q534" s="550"/>
      <c r="R534" s="550"/>
      <c r="S534" s="550"/>
      <c r="T534" s="550"/>
      <c r="U534" s="550"/>
      <c r="V534" s="550"/>
      <c r="W534" s="550"/>
      <c r="X534" s="550"/>
      <c r="Y534" s="551"/>
      <c r="Z534" s="551"/>
      <c r="AA534" s="551"/>
      <c r="AB534" s="551"/>
      <c r="AC534" s="551"/>
      <c r="AD534" s="551"/>
      <c r="AE534" s="551"/>
      <c r="AF534" s="551"/>
      <c r="AG534" s="551"/>
      <c r="AH534" s="553"/>
      <c r="AI534" s="552"/>
      <c r="AJ534" s="609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</row>
    <row r="535" spans="1:65" s="401" customFormat="1" ht="18" customHeight="1" x14ac:dyDescent="0.25">
      <c r="A535" s="568"/>
      <c r="B535" s="549"/>
      <c r="C535" s="19"/>
      <c r="D535" s="353" t="str">
        <f>IFERROR(VLOOKUP($C535,'[2]Mã KH'!$A$3:$E$4001,3,0)," ")</f>
        <v xml:space="preserve"> </v>
      </c>
      <c r="E535" s="19"/>
      <c r="F535" s="550"/>
      <c r="G535" s="686"/>
      <c r="H535" s="550"/>
      <c r="I535" s="550"/>
      <c r="J535" s="550"/>
      <c r="K535" s="550"/>
      <c r="L535" s="550"/>
      <c r="M535" s="550"/>
      <c r="N535" s="550"/>
      <c r="O535" s="550"/>
      <c r="P535" s="550"/>
      <c r="Q535" s="550"/>
      <c r="R535" s="550"/>
      <c r="S535" s="550"/>
      <c r="T535" s="550"/>
      <c r="U535" s="550"/>
      <c r="V535" s="550"/>
      <c r="W535" s="550"/>
      <c r="X535" s="550"/>
      <c r="Y535" s="551"/>
      <c r="Z535" s="551"/>
      <c r="AA535" s="551"/>
      <c r="AB535" s="551"/>
      <c r="AC535" s="551"/>
      <c r="AD535" s="551"/>
      <c r="AE535" s="551"/>
      <c r="AF535" s="551"/>
      <c r="AG535" s="551"/>
      <c r="AH535" s="553"/>
      <c r="AI535" s="552"/>
      <c r="AJ535" s="609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</row>
    <row r="536" spans="1:65" s="401" customFormat="1" ht="18" customHeight="1" x14ac:dyDescent="0.25">
      <c r="A536" s="568"/>
      <c r="B536" s="549"/>
      <c r="C536" s="19"/>
      <c r="D536" s="353" t="str">
        <f>IFERROR(VLOOKUP($C536,'[2]Mã KH'!$A$3:$E$4001,3,0)," ")</f>
        <v xml:space="preserve"> </v>
      </c>
      <c r="E536" s="19"/>
      <c r="F536" s="550"/>
      <c r="G536" s="686"/>
      <c r="H536" s="550"/>
      <c r="I536" s="550"/>
      <c r="J536" s="550"/>
      <c r="K536" s="550"/>
      <c r="L536" s="550"/>
      <c r="M536" s="550"/>
      <c r="N536" s="550"/>
      <c r="O536" s="550"/>
      <c r="P536" s="550"/>
      <c r="Q536" s="550"/>
      <c r="R536" s="550"/>
      <c r="S536" s="550"/>
      <c r="T536" s="550"/>
      <c r="U536" s="550"/>
      <c r="V536" s="550"/>
      <c r="W536" s="550"/>
      <c r="X536" s="550"/>
      <c r="Y536" s="551"/>
      <c r="Z536" s="551"/>
      <c r="AA536" s="551"/>
      <c r="AB536" s="551"/>
      <c r="AC536" s="551"/>
      <c r="AD536" s="551"/>
      <c r="AE536" s="551"/>
      <c r="AF536" s="551"/>
      <c r="AG536" s="551"/>
      <c r="AH536" s="553"/>
      <c r="AI536" s="552"/>
      <c r="AJ536" s="609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</row>
    <row r="537" spans="1:65" s="401" customFormat="1" ht="18" customHeight="1" x14ac:dyDescent="0.25">
      <c r="A537" s="568"/>
      <c r="B537" s="549"/>
      <c r="C537" s="19"/>
      <c r="D537" s="353" t="str">
        <f>IFERROR(VLOOKUP($C537,'[2]Mã KH'!$A$3:$E$4001,3,0)," ")</f>
        <v xml:space="preserve"> </v>
      </c>
      <c r="E537" s="19"/>
      <c r="F537" s="550"/>
      <c r="G537" s="686"/>
      <c r="H537" s="550"/>
      <c r="I537" s="550"/>
      <c r="J537" s="550"/>
      <c r="K537" s="550"/>
      <c r="L537" s="550"/>
      <c r="M537" s="550"/>
      <c r="N537" s="550"/>
      <c r="O537" s="550"/>
      <c r="P537" s="550"/>
      <c r="Q537" s="550"/>
      <c r="R537" s="550"/>
      <c r="S537" s="550"/>
      <c r="T537" s="550"/>
      <c r="U537" s="550"/>
      <c r="V537" s="550"/>
      <c r="W537" s="550"/>
      <c r="X537" s="550"/>
      <c r="Y537" s="551"/>
      <c r="Z537" s="551"/>
      <c r="AA537" s="551"/>
      <c r="AB537" s="551"/>
      <c r="AC537" s="551"/>
      <c r="AD537" s="551"/>
      <c r="AE537" s="551"/>
      <c r="AF537" s="551"/>
      <c r="AG537" s="551"/>
      <c r="AH537" s="553"/>
      <c r="AI537" s="552"/>
      <c r="AJ537" s="609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</row>
    <row r="538" spans="1:65" s="401" customFormat="1" ht="18" customHeight="1" x14ac:dyDescent="0.25">
      <c r="A538" s="568"/>
      <c r="B538" s="549"/>
      <c r="C538" s="19"/>
      <c r="D538" s="353" t="str">
        <f>IFERROR(VLOOKUP($C538,'[2]Mã KH'!$A$3:$E$4001,3,0)," ")</f>
        <v xml:space="preserve"> </v>
      </c>
      <c r="E538" s="19"/>
      <c r="F538" s="550"/>
      <c r="G538" s="686"/>
      <c r="H538" s="550"/>
      <c r="I538" s="550"/>
      <c r="J538" s="550"/>
      <c r="K538" s="550"/>
      <c r="L538" s="550"/>
      <c r="M538" s="550"/>
      <c r="N538" s="550"/>
      <c r="O538" s="550"/>
      <c r="P538" s="550"/>
      <c r="Q538" s="550"/>
      <c r="R538" s="550"/>
      <c r="S538" s="550"/>
      <c r="T538" s="550"/>
      <c r="U538" s="550"/>
      <c r="V538" s="550"/>
      <c r="W538" s="550"/>
      <c r="X538" s="550"/>
      <c r="Y538" s="551"/>
      <c r="Z538" s="551"/>
      <c r="AA538" s="551"/>
      <c r="AB538" s="551"/>
      <c r="AC538" s="551"/>
      <c r="AD538" s="551"/>
      <c r="AE538" s="551"/>
      <c r="AF538" s="551"/>
      <c r="AG538" s="551"/>
      <c r="AH538" s="553"/>
      <c r="AI538" s="552"/>
      <c r="AJ538" s="609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</row>
    <row r="539" spans="1:65" s="401" customFormat="1" ht="18" customHeight="1" x14ac:dyDescent="0.25">
      <c r="A539" s="568"/>
      <c r="B539" s="549"/>
      <c r="C539" s="19"/>
      <c r="D539" s="353" t="str">
        <f>IFERROR(VLOOKUP($C539,'[2]Mã KH'!$A$3:$E$4001,3,0)," ")</f>
        <v xml:space="preserve"> </v>
      </c>
      <c r="E539" s="19"/>
      <c r="F539" s="550"/>
      <c r="G539" s="686"/>
      <c r="H539" s="550"/>
      <c r="I539" s="550"/>
      <c r="J539" s="550"/>
      <c r="K539" s="550"/>
      <c r="L539" s="550"/>
      <c r="M539" s="550"/>
      <c r="N539" s="550"/>
      <c r="O539" s="550"/>
      <c r="P539" s="550"/>
      <c r="Q539" s="550"/>
      <c r="R539" s="550"/>
      <c r="S539" s="550"/>
      <c r="T539" s="550"/>
      <c r="U539" s="550"/>
      <c r="V539" s="550"/>
      <c r="W539" s="550"/>
      <c r="X539" s="550"/>
      <c r="Y539" s="551"/>
      <c r="Z539" s="551"/>
      <c r="AA539" s="551"/>
      <c r="AB539" s="551"/>
      <c r="AC539" s="551"/>
      <c r="AD539" s="551"/>
      <c r="AE539" s="551"/>
      <c r="AF539" s="551"/>
      <c r="AG539" s="551"/>
      <c r="AH539" s="553"/>
      <c r="AI539" s="552"/>
      <c r="AJ539" s="609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</row>
    <row r="540" spans="1:65" s="401" customFormat="1" ht="18" customHeight="1" x14ac:dyDescent="0.25">
      <c r="A540" s="568"/>
      <c r="B540" s="549"/>
      <c r="C540" s="19"/>
      <c r="D540" s="353" t="str">
        <f>IFERROR(VLOOKUP($C540,'[2]Mã KH'!$A$3:$E$4001,3,0)," ")</f>
        <v xml:space="preserve"> </v>
      </c>
      <c r="E540" s="19"/>
      <c r="F540" s="550"/>
      <c r="G540" s="686"/>
      <c r="H540" s="550"/>
      <c r="I540" s="550"/>
      <c r="J540" s="550"/>
      <c r="K540" s="550"/>
      <c r="L540" s="550"/>
      <c r="M540" s="550"/>
      <c r="N540" s="550"/>
      <c r="O540" s="550"/>
      <c r="P540" s="550"/>
      <c r="Q540" s="550"/>
      <c r="R540" s="550"/>
      <c r="S540" s="550"/>
      <c r="T540" s="550"/>
      <c r="U540" s="550"/>
      <c r="V540" s="550"/>
      <c r="W540" s="550"/>
      <c r="X540" s="550"/>
      <c r="Y540" s="551"/>
      <c r="Z540" s="551"/>
      <c r="AA540" s="551"/>
      <c r="AB540" s="551"/>
      <c r="AC540" s="551"/>
      <c r="AD540" s="551"/>
      <c r="AE540" s="551"/>
      <c r="AF540" s="551"/>
      <c r="AG540" s="551"/>
      <c r="AH540" s="553"/>
      <c r="AI540" s="552"/>
      <c r="AJ540" s="609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</row>
    <row r="541" spans="1:65" s="401" customFormat="1" ht="18" customHeight="1" x14ac:dyDescent="0.25">
      <c r="A541" s="568"/>
      <c r="B541" s="549"/>
      <c r="C541" s="19"/>
      <c r="D541" s="353" t="str">
        <f>IFERROR(VLOOKUP($C541,'[2]Mã KH'!$A$3:$E$4001,3,0)," ")</f>
        <v xml:space="preserve"> </v>
      </c>
      <c r="E541" s="19"/>
      <c r="F541" s="550"/>
      <c r="G541" s="686"/>
      <c r="H541" s="550"/>
      <c r="I541" s="550"/>
      <c r="J541" s="550"/>
      <c r="K541" s="550"/>
      <c r="L541" s="550"/>
      <c r="M541" s="550"/>
      <c r="N541" s="550"/>
      <c r="O541" s="550"/>
      <c r="P541" s="550"/>
      <c r="Q541" s="550"/>
      <c r="R541" s="550"/>
      <c r="S541" s="550"/>
      <c r="T541" s="550"/>
      <c r="U541" s="550"/>
      <c r="V541" s="550"/>
      <c r="W541" s="550"/>
      <c r="X541" s="550"/>
      <c r="Y541" s="551"/>
      <c r="Z541" s="551"/>
      <c r="AA541" s="551"/>
      <c r="AB541" s="551"/>
      <c r="AC541" s="551"/>
      <c r="AD541" s="551"/>
      <c r="AE541" s="551"/>
      <c r="AF541" s="551"/>
      <c r="AG541" s="551"/>
      <c r="AH541" s="553"/>
      <c r="AI541" s="552"/>
      <c r="AJ541" s="609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</row>
    <row r="542" spans="1:65" s="401" customFormat="1" ht="18" customHeight="1" x14ac:dyDescent="0.25">
      <c r="A542" s="568"/>
      <c r="B542" s="549"/>
      <c r="C542" s="19"/>
      <c r="D542" s="353" t="str">
        <f>IFERROR(VLOOKUP($C542,'[2]Mã KH'!$A$3:$E$4001,3,0)," ")</f>
        <v xml:space="preserve"> </v>
      </c>
      <c r="E542" s="19"/>
      <c r="F542" s="550"/>
      <c r="G542" s="686"/>
      <c r="H542" s="550"/>
      <c r="I542" s="550"/>
      <c r="J542" s="550"/>
      <c r="K542" s="550"/>
      <c r="L542" s="550"/>
      <c r="M542" s="550"/>
      <c r="N542" s="550"/>
      <c r="O542" s="550"/>
      <c r="P542" s="550"/>
      <c r="Q542" s="550"/>
      <c r="R542" s="550"/>
      <c r="S542" s="550"/>
      <c r="T542" s="550"/>
      <c r="U542" s="550"/>
      <c r="V542" s="550"/>
      <c r="W542" s="550"/>
      <c r="X542" s="550"/>
      <c r="Y542" s="551"/>
      <c r="Z542" s="551"/>
      <c r="AA542" s="551"/>
      <c r="AB542" s="551"/>
      <c r="AC542" s="551"/>
      <c r="AD542" s="551"/>
      <c r="AE542" s="551"/>
      <c r="AF542" s="551"/>
      <c r="AG542" s="551"/>
      <c r="AH542" s="553"/>
      <c r="AI542" s="552"/>
      <c r="AJ542" s="609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</row>
    <row r="543" spans="1:65" s="401" customFormat="1" ht="18" customHeight="1" x14ac:dyDescent="0.25">
      <c r="A543" s="568"/>
      <c r="B543" s="549"/>
      <c r="C543" s="19"/>
      <c r="D543" s="353" t="str">
        <f>IFERROR(VLOOKUP($C543,'[2]Mã KH'!$A$3:$E$4001,3,0)," ")</f>
        <v xml:space="preserve"> </v>
      </c>
      <c r="E543" s="19"/>
      <c r="F543" s="550"/>
      <c r="G543" s="686"/>
      <c r="H543" s="550"/>
      <c r="I543" s="550"/>
      <c r="J543" s="550"/>
      <c r="K543" s="550"/>
      <c r="L543" s="550"/>
      <c r="M543" s="550"/>
      <c r="N543" s="550"/>
      <c r="O543" s="550"/>
      <c r="P543" s="550"/>
      <c r="Q543" s="550"/>
      <c r="R543" s="550"/>
      <c r="S543" s="550"/>
      <c r="T543" s="550"/>
      <c r="U543" s="550"/>
      <c r="V543" s="550"/>
      <c r="W543" s="550"/>
      <c r="X543" s="550"/>
      <c r="Y543" s="551"/>
      <c r="Z543" s="551"/>
      <c r="AA543" s="551"/>
      <c r="AB543" s="551"/>
      <c r="AC543" s="551"/>
      <c r="AD543" s="551"/>
      <c r="AE543" s="551"/>
      <c r="AF543" s="551"/>
      <c r="AG543" s="551"/>
      <c r="AH543" s="553"/>
      <c r="AI543" s="552"/>
      <c r="AJ543" s="609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</row>
    <row r="544" spans="1:65" s="401" customFormat="1" ht="18" customHeight="1" x14ac:dyDescent="0.25">
      <c r="A544" s="568"/>
      <c r="B544" s="549"/>
      <c r="C544" s="19"/>
      <c r="D544" s="353" t="str">
        <f>IFERROR(VLOOKUP($C544,'[2]Mã KH'!$A$3:$E$4001,3,0)," ")</f>
        <v xml:space="preserve"> </v>
      </c>
      <c r="E544" s="19"/>
      <c r="F544" s="550"/>
      <c r="G544" s="686"/>
      <c r="H544" s="550"/>
      <c r="I544" s="550"/>
      <c r="J544" s="550"/>
      <c r="K544" s="550"/>
      <c r="L544" s="550"/>
      <c r="M544" s="550"/>
      <c r="N544" s="550"/>
      <c r="O544" s="550"/>
      <c r="P544" s="550"/>
      <c r="Q544" s="550"/>
      <c r="R544" s="550"/>
      <c r="S544" s="550"/>
      <c r="T544" s="550"/>
      <c r="U544" s="550"/>
      <c r="V544" s="550"/>
      <c r="W544" s="550"/>
      <c r="X544" s="550"/>
      <c r="Y544" s="551"/>
      <c r="Z544" s="551"/>
      <c r="AA544" s="551"/>
      <c r="AB544" s="551"/>
      <c r="AC544" s="551"/>
      <c r="AD544" s="551"/>
      <c r="AE544" s="551"/>
      <c r="AF544" s="551"/>
      <c r="AG544" s="551"/>
      <c r="AH544" s="553"/>
      <c r="AI544" s="552"/>
      <c r="AJ544" s="609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</row>
    <row r="545" spans="1:65" s="401" customFormat="1" ht="18" customHeight="1" x14ac:dyDescent="0.25">
      <c r="A545" s="568"/>
      <c r="B545" s="549"/>
      <c r="C545" s="19"/>
      <c r="D545" s="353" t="str">
        <f>IFERROR(VLOOKUP($C545,'[2]Mã KH'!$A$3:$E$4001,3,0)," ")</f>
        <v xml:space="preserve"> </v>
      </c>
      <c r="E545" s="19"/>
      <c r="F545" s="550"/>
      <c r="G545" s="686"/>
      <c r="H545" s="550"/>
      <c r="I545" s="550"/>
      <c r="J545" s="550"/>
      <c r="K545" s="550"/>
      <c r="L545" s="550"/>
      <c r="M545" s="550"/>
      <c r="N545" s="550"/>
      <c r="O545" s="550"/>
      <c r="P545" s="550"/>
      <c r="Q545" s="550"/>
      <c r="R545" s="550"/>
      <c r="S545" s="550"/>
      <c r="T545" s="550"/>
      <c r="U545" s="550"/>
      <c r="V545" s="550"/>
      <c r="W545" s="550"/>
      <c r="X545" s="550"/>
      <c r="Y545" s="551"/>
      <c r="Z545" s="551"/>
      <c r="AA545" s="551"/>
      <c r="AB545" s="551"/>
      <c r="AC545" s="551"/>
      <c r="AD545" s="551"/>
      <c r="AE545" s="551"/>
      <c r="AF545" s="551"/>
      <c r="AG545" s="551"/>
      <c r="AH545" s="553"/>
      <c r="AI545" s="552"/>
      <c r="AJ545" s="609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</row>
    <row r="546" spans="1:65" s="401" customFormat="1" ht="18" customHeight="1" x14ac:dyDescent="0.25">
      <c r="A546" s="568"/>
      <c r="B546" s="549"/>
      <c r="C546" s="19"/>
      <c r="D546" s="353" t="str">
        <f>IFERROR(VLOOKUP($C546,'[2]Mã KH'!$A$3:$E$4001,3,0)," ")</f>
        <v xml:space="preserve"> </v>
      </c>
      <c r="E546" s="19"/>
      <c r="F546" s="550"/>
      <c r="G546" s="686"/>
      <c r="H546" s="550"/>
      <c r="I546" s="550"/>
      <c r="J546" s="550"/>
      <c r="K546" s="550"/>
      <c r="L546" s="550"/>
      <c r="M546" s="550"/>
      <c r="N546" s="550"/>
      <c r="O546" s="550"/>
      <c r="P546" s="550"/>
      <c r="Q546" s="550"/>
      <c r="R546" s="550"/>
      <c r="S546" s="550"/>
      <c r="T546" s="550"/>
      <c r="U546" s="550"/>
      <c r="V546" s="550"/>
      <c r="W546" s="550"/>
      <c r="X546" s="550"/>
      <c r="Y546" s="551"/>
      <c r="Z546" s="551"/>
      <c r="AA546" s="551"/>
      <c r="AB546" s="551"/>
      <c r="AC546" s="551"/>
      <c r="AD546" s="551"/>
      <c r="AE546" s="551"/>
      <c r="AF546" s="551"/>
      <c r="AG546" s="551"/>
      <c r="AH546" s="553"/>
      <c r="AI546" s="552"/>
      <c r="AJ546" s="609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</row>
    <row r="547" spans="1:65" s="401" customFormat="1" ht="18" customHeight="1" x14ac:dyDescent="0.25">
      <c r="A547" s="568"/>
      <c r="B547" s="549"/>
      <c r="C547" s="19"/>
      <c r="D547" s="353" t="str">
        <f>IFERROR(VLOOKUP($C547,'[2]Mã KH'!$A$3:$E$4001,3,0)," ")</f>
        <v xml:space="preserve"> </v>
      </c>
      <c r="E547" s="19"/>
      <c r="F547" s="550"/>
      <c r="G547" s="686"/>
      <c r="H547" s="550"/>
      <c r="I547" s="550"/>
      <c r="J547" s="550"/>
      <c r="K547" s="550"/>
      <c r="L547" s="550"/>
      <c r="M547" s="550"/>
      <c r="N547" s="550"/>
      <c r="O547" s="550"/>
      <c r="P547" s="550"/>
      <c r="Q547" s="550"/>
      <c r="R547" s="550"/>
      <c r="S547" s="550"/>
      <c r="T547" s="550"/>
      <c r="U547" s="550"/>
      <c r="V547" s="550"/>
      <c r="W547" s="550"/>
      <c r="X547" s="550"/>
      <c r="Y547" s="551"/>
      <c r="Z547" s="551"/>
      <c r="AA547" s="551"/>
      <c r="AB547" s="551"/>
      <c r="AC547" s="551"/>
      <c r="AD547" s="551"/>
      <c r="AE547" s="551"/>
      <c r="AF547" s="551"/>
      <c r="AG547" s="551"/>
      <c r="AH547" s="553"/>
      <c r="AI547" s="552"/>
      <c r="AJ547" s="609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</row>
    <row r="548" spans="1:65" s="401" customFormat="1" ht="18" customHeight="1" x14ac:dyDescent="0.25">
      <c r="A548" s="568"/>
      <c r="B548" s="549"/>
      <c r="C548" s="19"/>
      <c r="D548" s="353" t="str">
        <f>IFERROR(VLOOKUP($C548,'[2]Mã KH'!$A$3:$E$4001,3,0)," ")</f>
        <v xml:space="preserve"> </v>
      </c>
      <c r="E548" s="19"/>
      <c r="F548" s="550"/>
      <c r="G548" s="686"/>
      <c r="H548" s="550"/>
      <c r="I548" s="550"/>
      <c r="J548" s="550"/>
      <c r="K548" s="550"/>
      <c r="L548" s="550"/>
      <c r="M548" s="550"/>
      <c r="N548" s="550"/>
      <c r="O548" s="550"/>
      <c r="P548" s="550"/>
      <c r="Q548" s="550"/>
      <c r="R548" s="550"/>
      <c r="S548" s="550"/>
      <c r="T548" s="550"/>
      <c r="U548" s="550"/>
      <c r="V548" s="550"/>
      <c r="W548" s="550"/>
      <c r="X548" s="550"/>
      <c r="Y548" s="551"/>
      <c r="Z548" s="551"/>
      <c r="AA548" s="551"/>
      <c r="AB548" s="551"/>
      <c r="AC548" s="551"/>
      <c r="AD548" s="551"/>
      <c r="AE548" s="551"/>
      <c r="AF548" s="551"/>
      <c r="AG548" s="551"/>
      <c r="AH548" s="553"/>
      <c r="AI548" s="552"/>
      <c r="AJ548" s="609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</row>
    <row r="549" spans="1:65" s="401" customFormat="1" ht="18" customHeight="1" x14ac:dyDescent="0.25">
      <c r="A549" s="568"/>
      <c r="B549" s="549"/>
      <c r="C549" s="19"/>
      <c r="D549" s="353" t="str">
        <f>IFERROR(VLOOKUP($C549,'[2]Mã KH'!$A$3:$E$4001,3,0)," ")</f>
        <v xml:space="preserve"> </v>
      </c>
      <c r="E549" s="19"/>
      <c r="F549" s="550"/>
      <c r="G549" s="686"/>
      <c r="H549" s="550"/>
      <c r="I549" s="550"/>
      <c r="J549" s="550"/>
      <c r="K549" s="550"/>
      <c r="L549" s="550"/>
      <c r="M549" s="550"/>
      <c r="N549" s="550"/>
      <c r="O549" s="550"/>
      <c r="P549" s="550"/>
      <c r="Q549" s="550"/>
      <c r="R549" s="550"/>
      <c r="S549" s="550"/>
      <c r="T549" s="550"/>
      <c r="U549" s="550"/>
      <c r="V549" s="550"/>
      <c r="W549" s="550"/>
      <c r="X549" s="550"/>
      <c r="Y549" s="551"/>
      <c r="Z549" s="551"/>
      <c r="AA549" s="551"/>
      <c r="AB549" s="551"/>
      <c r="AC549" s="551"/>
      <c r="AD549" s="551"/>
      <c r="AE549" s="551"/>
      <c r="AF549" s="551"/>
      <c r="AG549" s="551"/>
      <c r="AH549" s="553"/>
      <c r="AI549" s="552"/>
      <c r="AJ549" s="609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</row>
    <row r="550" spans="1:65" s="401" customFormat="1" ht="18" customHeight="1" x14ac:dyDescent="0.25">
      <c r="A550" s="568"/>
      <c r="B550" s="549"/>
      <c r="C550" s="19"/>
      <c r="D550" s="353" t="str">
        <f>IFERROR(VLOOKUP($C550,'[2]Mã KH'!$A$3:$E$4001,3,0)," ")</f>
        <v xml:space="preserve"> </v>
      </c>
      <c r="E550" s="19"/>
      <c r="F550" s="550"/>
      <c r="G550" s="686"/>
      <c r="H550" s="550"/>
      <c r="I550" s="550"/>
      <c r="J550" s="550"/>
      <c r="K550" s="550"/>
      <c r="L550" s="550"/>
      <c r="M550" s="550"/>
      <c r="N550" s="550"/>
      <c r="O550" s="550"/>
      <c r="P550" s="550"/>
      <c r="Q550" s="550"/>
      <c r="R550" s="550"/>
      <c r="S550" s="550"/>
      <c r="T550" s="550"/>
      <c r="U550" s="550"/>
      <c r="V550" s="550"/>
      <c r="W550" s="550"/>
      <c r="X550" s="550"/>
      <c r="Y550" s="551"/>
      <c r="Z550" s="551"/>
      <c r="AA550" s="551"/>
      <c r="AB550" s="551"/>
      <c r="AC550" s="551"/>
      <c r="AD550" s="551"/>
      <c r="AE550" s="551"/>
      <c r="AF550" s="551"/>
      <c r="AG550" s="551"/>
      <c r="AH550" s="553"/>
      <c r="AI550" s="552"/>
      <c r="AJ550" s="609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</row>
    <row r="551" spans="1:65" s="401" customFormat="1" ht="18" customHeight="1" x14ac:dyDescent="0.25">
      <c r="A551" s="568"/>
      <c r="B551" s="549"/>
      <c r="C551" s="19"/>
      <c r="D551" s="353" t="str">
        <f>IFERROR(VLOOKUP($C551,'[2]Mã KH'!$A$3:$E$4001,3,0)," ")</f>
        <v xml:space="preserve"> </v>
      </c>
      <c r="E551" s="19"/>
      <c r="F551" s="550"/>
      <c r="G551" s="686"/>
      <c r="H551" s="550"/>
      <c r="I551" s="550"/>
      <c r="J551" s="550"/>
      <c r="K551" s="550"/>
      <c r="L551" s="550"/>
      <c r="M551" s="550"/>
      <c r="N551" s="550"/>
      <c r="O551" s="550"/>
      <c r="P551" s="550"/>
      <c r="Q551" s="550"/>
      <c r="R551" s="550"/>
      <c r="S551" s="550"/>
      <c r="T551" s="550"/>
      <c r="U551" s="550"/>
      <c r="V551" s="550"/>
      <c r="W551" s="550"/>
      <c r="X551" s="550"/>
      <c r="Y551" s="551"/>
      <c r="Z551" s="551"/>
      <c r="AA551" s="551"/>
      <c r="AB551" s="551"/>
      <c r="AC551" s="551"/>
      <c r="AD551" s="551"/>
      <c r="AE551" s="551"/>
      <c r="AF551" s="551"/>
      <c r="AG551" s="551"/>
      <c r="AH551" s="553"/>
      <c r="AI551" s="552"/>
      <c r="AJ551" s="609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</row>
    <row r="552" spans="1:65" s="401" customFormat="1" ht="18" customHeight="1" x14ac:dyDescent="0.25">
      <c r="A552" s="568"/>
      <c r="B552" s="549"/>
      <c r="C552" s="19"/>
      <c r="D552" s="353" t="str">
        <f>IFERROR(VLOOKUP($C552,'[2]Mã KH'!$A$3:$E$4001,3,0)," ")</f>
        <v xml:space="preserve"> </v>
      </c>
      <c r="E552" s="19"/>
      <c r="F552" s="550"/>
      <c r="G552" s="686"/>
      <c r="H552" s="550"/>
      <c r="I552" s="550"/>
      <c r="J552" s="550"/>
      <c r="K552" s="550"/>
      <c r="L552" s="550"/>
      <c r="M552" s="550"/>
      <c r="N552" s="550"/>
      <c r="O552" s="550"/>
      <c r="P552" s="550"/>
      <c r="Q552" s="550"/>
      <c r="R552" s="550"/>
      <c r="S552" s="550"/>
      <c r="T552" s="550"/>
      <c r="U552" s="550"/>
      <c r="V552" s="550"/>
      <c r="W552" s="550"/>
      <c r="X552" s="550"/>
      <c r="Y552" s="551"/>
      <c r="Z552" s="551"/>
      <c r="AA552" s="551"/>
      <c r="AB552" s="551"/>
      <c r="AC552" s="551"/>
      <c r="AD552" s="551"/>
      <c r="AE552" s="551"/>
      <c r="AF552" s="551"/>
      <c r="AG552" s="551"/>
      <c r="AH552" s="553"/>
      <c r="AI552" s="552"/>
      <c r="AJ552" s="609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</row>
    <row r="553" spans="1:65" s="401" customFormat="1" ht="18" customHeight="1" x14ac:dyDescent="0.25">
      <c r="A553" s="568"/>
      <c r="B553" s="549"/>
      <c r="C553" s="19"/>
      <c r="D553" s="353" t="str">
        <f>IFERROR(VLOOKUP($C553,'[2]Mã KH'!$A$3:$E$4001,3,0)," ")</f>
        <v xml:space="preserve"> </v>
      </c>
      <c r="E553" s="19"/>
      <c r="F553" s="550"/>
      <c r="G553" s="686"/>
      <c r="H553" s="550"/>
      <c r="I553" s="550"/>
      <c r="J553" s="550"/>
      <c r="K553" s="550"/>
      <c r="L553" s="550"/>
      <c r="M553" s="550"/>
      <c r="N553" s="550"/>
      <c r="O553" s="550"/>
      <c r="P553" s="550"/>
      <c r="Q553" s="550"/>
      <c r="R553" s="550"/>
      <c r="S553" s="550"/>
      <c r="T553" s="550"/>
      <c r="U553" s="550"/>
      <c r="V553" s="550"/>
      <c r="W553" s="550"/>
      <c r="X553" s="550"/>
      <c r="Y553" s="551"/>
      <c r="Z553" s="551"/>
      <c r="AA553" s="551"/>
      <c r="AB553" s="551"/>
      <c r="AC553" s="551"/>
      <c r="AD553" s="551"/>
      <c r="AE553" s="551"/>
      <c r="AF553" s="551"/>
      <c r="AG553" s="551"/>
      <c r="AH553" s="553"/>
      <c r="AI553" s="552"/>
      <c r="AJ553" s="609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</row>
    <row r="554" spans="1:65" s="401" customFormat="1" ht="18" customHeight="1" x14ac:dyDescent="0.25">
      <c r="A554" s="568"/>
      <c r="B554" s="549"/>
      <c r="C554" s="19"/>
      <c r="D554" s="353" t="str">
        <f>IFERROR(VLOOKUP($C554,'[2]Mã KH'!$A$3:$E$4001,3,0)," ")</f>
        <v xml:space="preserve"> </v>
      </c>
      <c r="E554" s="19"/>
      <c r="F554" s="550"/>
      <c r="G554" s="686"/>
      <c r="H554" s="550"/>
      <c r="I554" s="550"/>
      <c r="J554" s="550"/>
      <c r="K554" s="550"/>
      <c r="L554" s="550"/>
      <c r="M554" s="550"/>
      <c r="N554" s="550"/>
      <c r="O554" s="550"/>
      <c r="P554" s="550"/>
      <c r="Q554" s="550"/>
      <c r="R554" s="550"/>
      <c r="S554" s="550"/>
      <c r="T554" s="550"/>
      <c r="U554" s="550"/>
      <c r="V554" s="550"/>
      <c r="W554" s="550"/>
      <c r="X554" s="550"/>
      <c r="Y554" s="551"/>
      <c r="Z554" s="551"/>
      <c r="AA554" s="551"/>
      <c r="AB554" s="551"/>
      <c r="AC554" s="551"/>
      <c r="AD554" s="551"/>
      <c r="AE554" s="551"/>
      <c r="AF554" s="551"/>
      <c r="AG554" s="551"/>
      <c r="AH554" s="553"/>
      <c r="AI554" s="552"/>
      <c r="AJ554" s="609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</row>
    <row r="555" spans="1:65" s="401" customFormat="1" ht="18" customHeight="1" x14ac:dyDescent="0.25">
      <c r="A555" s="568"/>
      <c r="B555" s="549"/>
      <c r="C555" s="19"/>
      <c r="D555" s="353" t="str">
        <f>IFERROR(VLOOKUP($C555,'[2]Mã KH'!$A$3:$E$4001,3,0)," ")</f>
        <v xml:space="preserve"> </v>
      </c>
      <c r="E555" s="19"/>
      <c r="F555" s="550"/>
      <c r="G555" s="686"/>
      <c r="H555" s="550"/>
      <c r="I555" s="550"/>
      <c r="J555" s="550"/>
      <c r="K555" s="550"/>
      <c r="L555" s="550"/>
      <c r="M555" s="550"/>
      <c r="N555" s="550"/>
      <c r="O555" s="550"/>
      <c r="P555" s="550"/>
      <c r="Q555" s="550"/>
      <c r="R555" s="550"/>
      <c r="S555" s="550"/>
      <c r="T555" s="550"/>
      <c r="U555" s="550"/>
      <c r="V555" s="550"/>
      <c r="W555" s="550"/>
      <c r="X555" s="550"/>
      <c r="Y555" s="551"/>
      <c r="Z555" s="551"/>
      <c r="AA555" s="551"/>
      <c r="AB555" s="551"/>
      <c r="AC555" s="551"/>
      <c r="AD555" s="551"/>
      <c r="AE555" s="551"/>
      <c r="AF555" s="551"/>
      <c r="AG555" s="551"/>
      <c r="AH555" s="553"/>
      <c r="AI555" s="552"/>
      <c r="AJ555" s="609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</row>
    <row r="556" spans="1:65" s="401" customFormat="1" ht="18" customHeight="1" x14ac:dyDescent="0.25">
      <c r="A556" s="568"/>
      <c r="B556" s="549"/>
      <c r="C556" s="19"/>
      <c r="D556" s="353" t="str">
        <f>IFERROR(VLOOKUP($C556,'[2]Mã KH'!$A$3:$E$4001,3,0)," ")</f>
        <v xml:space="preserve"> </v>
      </c>
      <c r="E556" s="19"/>
      <c r="F556" s="550"/>
      <c r="G556" s="686"/>
      <c r="H556" s="550"/>
      <c r="I556" s="550"/>
      <c r="J556" s="550"/>
      <c r="K556" s="550"/>
      <c r="L556" s="550"/>
      <c r="M556" s="550"/>
      <c r="N556" s="550"/>
      <c r="O556" s="550"/>
      <c r="P556" s="550"/>
      <c r="Q556" s="550"/>
      <c r="R556" s="550"/>
      <c r="S556" s="550"/>
      <c r="T556" s="550"/>
      <c r="U556" s="550"/>
      <c r="V556" s="550"/>
      <c r="W556" s="550"/>
      <c r="X556" s="550"/>
      <c r="Y556" s="551"/>
      <c r="Z556" s="551"/>
      <c r="AA556" s="551"/>
      <c r="AB556" s="551"/>
      <c r="AC556" s="551"/>
      <c r="AD556" s="551"/>
      <c r="AE556" s="551"/>
      <c r="AF556" s="551"/>
      <c r="AG556" s="551"/>
      <c r="AH556" s="553"/>
      <c r="AI556" s="552"/>
      <c r="AJ556" s="609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</row>
    <row r="557" spans="1:65" s="401" customFormat="1" ht="18" customHeight="1" x14ac:dyDescent="0.25">
      <c r="A557" s="568"/>
      <c r="B557" s="549"/>
      <c r="C557" s="19"/>
      <c r="D557" s="353" t="str">
        <f>IFERROR(VLOOKUP($C557,'[2]Mã KH'!$A$3:$E$4001,3,0)," ")</f>
        <v xml:space="preserve"> </v>
      </c>
      <c r="E557" s="19"/>
      <c r="F557" s="550"/>
      <c r="G557" s="686"/>
      <c r="H557" s="550"/>
      <c r="I557" s="550"/>
      <c r="J557" s="550"/>
      <c r="K557" s="550"/>
      <c r="L557" s="550"/>
      <c r="M557" s="550"/>
      <c r="N557" s="550"/>
      <c r="O557" s="550"/>
      <c r="P557" s="550"/>
      <c r="Q557" s="550"/>
      <c r="R557" s="550"/>
      <c r="S557" s="550"/>
      <c r="T557" s="550"/>
      <c r="U557" s="550"/>
      <c r="V557" s="550"/>
      <c r="W557" s="550"/>
      <c r="X557" s="550"/>
      <c r="Y557" s="551"/>
      <c r="Z557" s="551"/>
      <c r="AA557" s="551"/>
      <c r="AB557" s="551"/>
      <c r="AC557" s="551"/>
      <c r="AD557" s="551"/>
      <c r="AE557" s="551"/>
      <c r="AF557" s="551"/>
      <c r="AG557" s="551"/>
      <c r="AH557" s="553"/>
      <c r="AI557" s="552"/>
      <c r="AJ557" s="609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</row>
    <row r="558" spans="1:65" s="401" customFormat="1" ht="18" customHeight="1" x14ac:dyDescent="0.25">
      <c r="A558" s="568"/>
      <c r="B558" s="549"/>
      <c r="C558" s="19"/>
      <c r="D558" s="353" t="str">
        <f>IFERROR(VLOOKUP($C558,'[2]Mã KH'!$A$3:$E$4001,3,0)," ")</f>
        <v xml:space="preserve"> </v>
      </c>
      <c r="E558" s="19"/>
      <c r="F558" s="550"/>
      <c r="G558" s="686"/>
      <c r="H558" s="550"/>
      <c r="I558" s="550"/>
      <c r="J558" s="550"/>
      <c r="K558" s="550"/>
      <c r="L558" s="550"/>
      <c r="M558" s="550"/>
      <c r="N558" s="550"/>
      <c r="O558" s="550"/>
      <c r="P558" s="550"/>
      <c r="Q558" s="550"/>
      <c r="R558" s="550"/>
      <c r="S558" s="550"/>
      <c r="T558" s="550"/>
      <c r="U558" s="550"/>
      <c r="V558" s="550"/>
      <c r="W558" s="550"/>
      <c r="X558" s="550"/>
      <c r="Y558" s="551"/>
      <c r="Z558" s="551"/>
      <c r="AA558" s="551"/>
      <c r="AB558" s="551"/>
      <c r="AC558" s="551"/>
      <c r="AD558" s="551"/>
      <c r="AE558" s="551"/>
      <c r="AF558" s="551"/>
      <c r="AG558" s="551"/>
      <c r="AH558" s="553"/>
      <c r="AI558" s="552"/>
      <c r="AJ558" s="609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</row>
    <row r="559" spans="1:65" s="401" customFormat="1" ht="18" customHeight="1" x14ac:dyDescent="0.25">
      <c r="A559" s="568"/>
      <c r="B559" s="549"/>
      <c r="C559" s="19"/>
      <c r="D559" s="353" t="str">
        <f>IFERROR(VLOOKUP($C559,'[2]Mã KH'!$A$3:$E$4001,3,0)," ")</f>
        <v xml:space="preserve"> </v>
      </c>
      <c r="E559" s="19"/>
      <c r="F559" s="550"/>
      <c r="G559" s="686"/>
      <c r="H559" s="550"/>
      <c r="I559" s="550"/>
      <c r="J559" s="550"/>
      <c r="K559" s="550"/>
      <c r="L559" s="550"/>
      <c r="M559" s="550"/>
      <c r="N559" s="550"/>
      <c r="O559" s="550"/>
      <c r="P559" s="550"/>
      <c r="Q559" s="550"/>
      <c r="R559" s="550"/>
      <c r="S559" s="550"/>
      <c r="T559" s="550"/>
      <c r="U559" s="550"/>
      <c r="V559" s="550"/>
      <c r="W559" s="550"/>
      <c r="X559" s="550"/>
      <c r="Y559" s="551"/>
      <c r="Z559" s="551"/>
      <c r="AA559" s="551"/>
      <c r="AB559" s="551"/>
      <c r="AC559" s="551"/>
      <c r="AD559" s="551"/>
      <c r="AE559" s="551"/>
      <c r="AF559" s="551"/>
      <c r="AG559" s="551"/>
      <c r="AH559" s="553"/>
      <c r="AI559" s="552"/>
      <c r="AJ559" s="609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</row>
    <row r="560" spans="1:65" s="401" customFormat="1" ht="18" customHeight="1" x14ac:dyDescent="0.25">
      <c r="A560" s="568"/>
      <c r="B560" s="549"/>
      <c r="C560" s="19"/>
      <c r="D560" s="353" t="str">
        <f>IFERROR(VLOOKUP($C560,'[2]Mã KH'!$A$3:$E$4001,3,0)," ")</f>
        <v xml:space="preserve"> </v>
      </c>
      <c r="E560" s="19"/>
      <c r="F560" s="550"/>
      <c r="G560" s="686"/>
      <c r="H560" s="550"/>
      <c r="I560" s="550"/>
      <c r="J560" s="550"/>
      <c r="K560" s="550"/>
      <c r="L560" s="550"/>
      <c r="M560" s="550"/>
      <c r="N560" s="550"/>
      <c r="O560" s="550"/>
      <c r="P560" s="550"/>
      <c r="Q560" s="550"/>
      <c r="R560" s="550"/>
      <c r="S560" s="550"/>
      <c r="T560" s="550"/>
      <c r="U560" s="550"/>
      <c r="V560" s="550"/>
      <c r="W560" s="550"/>
      <c r="X560" s="550"/>
      <c r="Y560" s="551"/>
      <c r="Z560" s="551"/>
      <c r="AA560" s="551"/>
      <c r="AB560" s="551"/>
      <c r="AC560" s="551"/>
      <c r="AD560" s="551"/>
      <c r="AE560" s="551"/>
      <c r="AF560" s="551"/>
      <c r="AG560" s="551"/>
      <c r="AH560" s="553"/>
      <c r="AI560" s="552"/>
      <c r="AJ560" s="609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</row>
    <row r="561" spans="1:65" s="401" customFormat="1" ht="18" customHeight="1" x14ac:dyDescent="0.25">
      <c r="A561" s="568"/>
      <c r="B561" s="549"/>
      <c r="C561" s="19"/>
      <c r="D561" s="353" t="str">
        <f>IFERROR(VLOOKUP($C561,'[2]Mã KH'!$A$3:$E$4001,3,0)," ")</f>
        <v xml:space="preserve"> </v>
      </c>
      <c r="E561" s="19"/>
      <c r="F561" s="550"/>
      <c r="G561" s="686"/>
      <c r="H561" s="550"/>
      <c r="I561" s="550"/>
      <c r="J561" s="550"/>
      <c r="K561" s="550"/>
      <c r="L561" s="550"/>
      <c r="M561" s="550"/>
      <c r="N561" s="550"/>
      <c r="O561" s="550"/>
      <c r="P561" s="550"/>
      <c r="Q561" s="550"/>
      <c r="R561" s="550"/>
      <c r="S561" s="550"/>
      <c r="T561" s="550"/>
      <c r="U561" s="550"/>
      <c r="V561" s="550"/>
      <c r="W561" s="550"/>
      <c r="X561" s="550"/>
      <c r="Y561" s="551"/>
      <c r="Z561" s="551"/>
      <c r="AA561" s="551"/>
      <c r="AB561" s="551"/>
      <c r="AC561" s="551"/>
      <c r="AD561" s="551"/>
      <c r="AE561" s="551"/>
      <c r="AF561" s="551"/>
      <c r="AG561" s="551"/>
      <c r="AH561" s="553"/>
      <c r="AI561" s="552"/>
      <c r="AJ561" s="609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</row>
    <row r="562" spans="1:65" s="401" customFormat="1" ht="18" customHeight="1" x14ac:dyDescent="0.25">
      <c r="A562" s="568"/>
      <c r="B562" s="549"/>
      <c r="C562" s="19"/>
      <c r="D562" s="353" t="str">
        <f>IFERROR(VLOOKUP($C562,'[2]Mã KH'!$A$3:$E$4001,3,0)," ")</f>
        <v xml:space="preserve"> </v>
      </c>
      <c r="E562" s="19"/>
      <c r="F562" s="550"/>
      <c r="G562" s="686"/>
      <c r="H562" s="550"/>
      <c r="I562" s="550"/>
      <c r="J562" s="550"/>
      <c r="K562" s="550"/>
      <c r="L562" s="550"/>
      <c r="M562" s="550"/>
      <c r="N562" s="550"/>
      <c r="O562" s="550"/>
      <c r="P562" s="550"/>
      <c r="Q562" s="550"/>
      <c r="R562" s="550"/>
      <c r="S562" s="550"/>
      <c r="T562" s="550"/>
      <c r="U562" s="550"/>
      <c r="V562" s="550"/>
      <c r="W562" s="550"/>
      <c r="X562" s="550"/>
      <c r="Y562" s="551"/>
      <c r="Z562" s="551"/>
      <c r="AA562" s="551"/>
      <c r="AB562" s="551"/>
      <c r="AC562" s="551"/>
      <c r="AD562" s="551"/>
      <c r="AE562" s="551"/>
      <c r="AF562" s="551"/>
      <c r="AG562" s="551"/>
      <c r="AH562" s="553"/>
      <c r="AI562" s="552"/>
      <c r="AJ562" s="609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</row>
    <row r="563" spans="1:65" s="401" customFormat="1" ht="18" customHeight="1" x14ac:dyDescent="0.25">
      <c r="A563" s="568"/>
      <c r="B563" s="549"/>
      <c r="C563" s="19"/>
      <c r="D563" s="353" t="str">
        <f>IFERROR(VLOOKUP($C563,'[2]Mã KH'!$A$3:$E$4001,3,0)," ")</f>
        <v xml:space="preserve"> </v>
      </c>
      <c r="E563" s="19"/>
      <c r="F563" s="550"/>
      <c r="G563" s="686"/>
      <c r="H563" s="550"/>
      <c r="I563" s="550"/>
      <c r="J563" s="550"/>
      <c r="K563" s="550"/>
      <c r="L563" s="550"/>
      <c r="M563" s="550"/>
      <c r="N563" s="550"/>
      <c r="O563" s="550"/>
      <c r="P563" s="550"/>
      <c r="Q563" s="550"/>
      <c r="R563" s="550"/>
      <c r="S563" s="550"/>
      <c r="T563" s="550"/>
      <c r="U563" s="550"/>
      <c r="V563" s="550"/>
      <c r="W563" s="550"/>
      <c r="X563" s="550"/>
      <c r="Y563" s="551"/>
      <c r="Z563" s="551"/>
      <c r="AA563" s="551"/>
      <c r="AB563" s="551"/>
      <c r="AC563" s="551"/>
      <c r="AD563" s="551"/>
      <c r="AE563" s="551"/>
      <c r="AF563" s="551"/>
      <c r="AG563" s="551"/>
      <c r="AH563" s="553"/>
      <c r="AI563" s="552"/>
      <c r="AJ563" s="609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</row>
    <row r="564" spans="1:65" s="401" customFormat="1" ht="18" customHeight="1" x14ac:dyDescent="0.25">
      <c r="A564" s="568"/>
      <c r="B564" s="549"/>
      <c r="C564" s="19"/>
      <c r="D564" s="353" t="str">
        <f>IFERROR(VLOOKUP($C564,'[2]Mã KH'!$A$3:$E$4001,3,0)," ")</f>
        <v xml:space="preserve"> </v>
      </c>
      <c r="E564" s="19"/>
      <c r="F564" s="550"/>
      <c r="G564" s="686"/>
      <c r="H564" s="550"/>
      <c r="I564" s="550"/>
      <c r="J564" s="550"/>
      <c r="K564" s="550"/>
      <c r="L564" s="550"/>
      <c r="M564" s="550"/>
      <c r="N564" s="550"/>
      <c r="O564" s="550"/>
      <c r="P564" s="550"/>
      <c r="Q564" s="550"/>
      <c r="R564" s="550"/>
      <c r="S564" s="550"/>
      <c r="T564" s="550"/>
      <c r="U564" s="550"/>
      <c r="V564" s="550"/>
      <c r="W564" s="550"/>
      <c r="X564" s="550"/>
      <c r="Y564" s="551"/>
      <c r="Z564" s="551"/>
      <c r="AA564" s="551"/>
      <c r="AB564" s="551"/>
      <c r="AC564" s="551"/>
      <c r="AD564" s="551"/>
      <c r="AE564" s="551"/>
      <c r="AF564" s="551"/>
      <c r="AG564" s="551"/>
      <c r="AH564" s="553"/>
      <c r="AI564" s="552"/>
      <c r="AJ564" s="605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</row>
    <row r="565" spans="1:65" s="401" customFormat="1" ht="18" customHeight="1" x14ac:dyDescent="0.25">
      <c r="A565" s="568"/>
      <c r="B565" s="549"/>
      <c r="C565" s="19"/>
      <c r="D565" s="353" t="str">
        <f>IFERROR(VLOOKUP($C565,'[2]Mã KH'!$A$3:$E$4001,3,0)," ")</f>
        <v xml:space="preserve"> </v>
      </c>
      <c r="E565" s="19"/>
      <c r="F565" s="550"/>
      <c r="G565" s="686"/>
      <c r="H565" s="550"/>
      <c r="I565" s="550"/>
      <c r="J565" s="550"/>
      <c r="K565" s="550"/>
      <c r="L565" s="550"/>
      <c r="M565" s="550"/>
      <c r="N565" s="550"/>
      <c r="O565" s="550"/>
      <c r="P565" s="550"/>
      <c r="Q565" s="550"/>
      <c r="R565" s="550"/>
      <c r="S565" s="550"/>
      <c r="T565" s="550"/>
      <c r="U565" s="550"/>
      <c r="V565" s="550"/>
      <c r="W565" s="550"/>
      <c r="X565" s="550"/>
      <c r="Y565" s="551"/>
      <c r="Z565" s="551"/>
      <c r="AA565" s="551"/>
      <c r="AB565" s="551"/>
      <c r="AC565" s="551"/>
      <c r="AD565" s="551"/>
      <c r="AE565" s="551"/>
      <c r="AF565" s="551"/>
      <c r="AG565" s="551"/>
      <c r="AH565" s="553"/>
      <c r="AI565" s="552"/>
      <c r="AJ565" s="605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</row>
    <row r="566" spans="1:65" s="401" customFormat="1" ht="18" customHeight="1" x14ac:dyDescent="0.25">
      <c r="A566" s="568"/>
      <c r="B566" s="549"/>
      <c r="C566" s="19"/>
      <c r="D566" s="353" t="str">
        <f>IFERROR(VLOOKUP($C566,'[2]Mã KH'!$A$3:$E$4001,3,0)," ")</f>
        <v xml:space="preserve"> </v>
      </c>
      <c r="E566" s="19"/>
      <c r="F566" s="550"/>
      <c r="G566" s="686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  <c r="Y566" s="551"/>
      <c r="Z566" s="551"/>
      <c r="AA566" s="551"/>
      <c r="AB566" s="551"/>
      <c r="AC566" s="551"/>
      <c r="AD566" s="551"/>
      <c r="AE566" s="551"/>
      <c r="AF566" s="551"/>
      <c r="AG566" s="551"/>
      <c r="AH566" s="553"/>
      <c r="AI566" s="552"/>
      <c r="AJ566" s="605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</row>
    <row r="567" spans="1:65" s="401" customFormat="1" ht="18" customHeight="1" x14ac:dyDescent="0.25">
      <c r="A567" s="568"/>
      <c r="B567" s="549"/>
      <c r="C567" s="19"/>
      <c r="D567" s="353" t="str">
        <f>IFERROR(VLOOKUP($C567,'[2]Mã KH'!$A$3:$E$4001,3,0)," ")</f>
        <v xml:space="preserve"> </v>
      </c>
      <c r="E567" s="19"/>
      <c r="F567" s="550"/>
      <c r="G567" s="686"/>
      <c r="H567" s="550"/>
      <c r="I567" s="550"/>
      <c r="J567" s="550"/>
      <c r="K567" s="550"/>
      <c r="L567" s="550"/>
      <c r="M567" s="550"/>
      <c r="N567" s="550"/>
      <c r="O567" s="550"/>
      <c r="P567" s="550"/>
      <c r="Q567" s="550"/>
      <c r="R567" s="550"/>
      <c r="S567" s="550"/>
      <c r="T567" s="550"/>
      <c r="U567" s="550"/>
      <c r="V567" s="550"/>
      <c r="W567" s="550"/>
      <c r="X567" s="550"/>
      <c r="Y567" s="551"/>
      <c r="Z567" s="551"/>
      <c r="AA567" s="551"/>
      <c r="AB567" s="551"/>
      <c r="AC567" s="551"/>
      <c r="AD567" s="551"/>
      <c r="AE567" s="551"/>
      <c r="AF567" s="551"/>
      <c r="AG567" s="551"/>
      <c r="AH567" s="553"/>
      <c r="AI567" s="552"/>
      <c r="AJ567" s="605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</row>
    <row r="568" spans="1:65" s="401" customFormat="1" ht="18" customHeight="1" x14ac:dyDescent="0.25">
      <c r="A568" s="568"/>
      <c r="B568" s="549"/>
      <c r="C568" s="19"/>
      <c r="D568" s="353" t="str">
        <f>IFERROR(VLOOKUP($C568,'[2]Mã KH'!$A$3:$E$4001,3,0)," ")</f>
        <v xml:space="preserve"> </v>
      </c>
      <c r="E568" s="19"/>
      <c r="F568" s="550"/>
      <c r="G568" s="686"/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  <c r="T568" s="550"/>
      <c r="U568" s="550"/>
      <c r="V568" s="550"/>
      <c r="W568" s="550"/>
      <c r="X568" s="550"/>
      <c r="Y568" s="551"/>
      <c r="Z568" s="551"/>
      <c r="AA568" s="551"/>
      <c r="AB568" s="551"/>
      <c r="AC568" s="551"/>
      <c r="AD568" s="551"/>
      <c r="AE568" s="551"/>
      <c r="AF568" s="551"/>
      <c r="AG568" s="551"/>
      <c r="AH568" s="553"/>
      <c r="AI568" s="552"/>
      <c r="AJ568" s="605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</row>
    <row r="569" spans="1:65" s="401" customFormat="1" ht="18" customHeight="1" x14ac:dyDescent="0.25">
      <c r="A569" s="568"/>
      <c r="B569" s="549"/>
      <c r="C569" s="19"/>
      <c r="D569" s="353" t="str">
        <f>IFERROR(VLOOKUP($C569,'[2]Mã KH'!$A$3:$E$4001,3,0)," ")</f>
        <v xml:space="preserve"> </v>
      </c>
      <c r="E569" s="19"/>
      <c r="F569" s="550"/>
      <c r="G569" s="686"/>
      <c r="H569" s="550"/>
      <c r="I569" s="550"/>
      <c r="J569" s="550"/>
      <c r="K569" s="550"/>
      <c r="L569" s="550"/>
      <c r="M569" s="550"/>
      <c r="N569" s="550"/>
      <c r="O569" s="550"/>
      <c r="P569" s="550"/>
      <c r="Q569" s="550"/>
      <c r="R569" s="550"/>
      <c r="S569" s="550"/>
      <c r="T569" s="550"/>
      <c r="U569" s="550"/>
      <c r="V569" s="550"/>
      <c r="W569" s="550"/>
      <c r="X569" s="550"/>
      <c r="Y569" s="551"/>
      <c r="Z569" s="551"/>
      <c r="AA569" s="551"/>
      <c r="AB569" s="551"/>
      <c r="AC569" s="551"/>
      <c r="AD569" s="551"/>
      <c r="AE569" s="551"/>
      <c r="AF569" s="551"/>
      <c r="AG569" s="551"/>
      <c r="AH569" s="553"/>
      <c r="AI569" s="552"/>
      <c r="AJ569" s="605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</row>
    <row r="570" spans="1:65" s="401" customFormat="1" ht="18" customHeight="1" x14ac:dyDescent="0.25">
      <c r="A570" s="568"/>
      <c r="B570" s="549"/>
      <c r="C570" s="19"/>
      <c r="D570" s="353" t="str">
        <f>IFERROR(VLOOKUP($C570,'[2]Mã KH'!$A$3:$E$4001,3,0)," ")</f>
        <v xml:space="preserve"> </v>
      </c>
      <c r="E570" s="19"/>
      <c r="F570" s="550"/>
      <c r="G570" s="686"/>
      <c r="H570" s="550"/>
      <c r="I570" s="550"/>
      <c r="J570" s="550"/>
      <c r="K570" s="550"/>
      <c r="L570" s="550"/>
      <c r="M570" s="550"/>
      <c r="N570" s="550"/>
      <c r="O570" s="550"/>
      <c r="P570" s="550"/>
      <c r="Q570" s="550"/>
      <c r="R570" s="550"/>
      <c r="S570" s="550"/>
      <c r="T570" s="550"/>
      <c r="U570" s="550"/>
      <c r="V570" s="550"/>
      <c r="W570" s="550"/>
      <c r="X570" s="550"/>
      <c r="Y570" s="551"/>
      <c r="Z570" s="551"/>
      <c r="AA570" s="551"/>
      <c r="AB570" s="551"/>
      <c r="AC570" s="551"/>
      <c r="AD570" s="551"/>
      <c r="AE570" s="551"/>
      <c r="AF570" s="551"/>
      <c r="AG570" s="551"/>
      <c r="AH570" s="553"/>
      <c r="AI570" s="552"/>
      <c r="AJ570" s="605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</row>
    <row r="571" spans="1:65" s="401" customFormat="1" ht="18" customHeight="1" x14ac:dyDescent="0.25">
      <c r="A571" s="568"/>
      <c r="B571" s="549"/>
      <c r="C571" s="19"/>
      <c r="D571" s="353" t="str">
        <f>IFERROR(VLOOKUP($C571,'[2]Mã KH'!$A$3:$E$4001,3,0)," ")</f>
        <v xml:space="preserve"> </v>
      </c>
      <c r="E571" s="19"/>
      <c r="F571" s="550"/>
      <c r="G571" s="686"/>
      <c r="H571" s="550"/>
      <c r="I571" s="550"/>
      <c r="J571" s="550"/>
      <c r="K571" s="550"/>
      <c r="L571" s="550"/>
      <c r="M571" s="550"/>
      <c r="N571" s="550"/>
      <c r="O571" s="550"/>
      <c r="P571" s="550"/>
      <c r="Q571" s="550"/>
      <c r="R571" s="550"/>
      <c r="S571" s="550"/>
      <c r="T571" s="550"/>
      <c r="U571" s="550"/>
      <c r="V571" s="550"/>
      <c r="W571" s="550"/>
      <c r="X571" s="550"/>
      <c r="Y571" s="551"/>
      <c r="Z571" s="551"/>
      <c r="AA571" s="551"/>
      <c r="AB571" s="551"/>
      <c r="AC571" s="551"/>
      <c r="AD571" s="551"/>
      <c r="AE571" s="551"/>
      <c r="AF571" s="551"/>
      <c r="AG571" s="551"/>
      <c r="AH571" s="553"/>
      <c r="AI571" s="552"/>
      <c r="AJ571" s="605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</row>
    <row r="572" spans="1:65" s="401" customFormat="1" ht="18" customHeight="1" x14ac:dyDescent="0.25">
      <c r="A572" s="568"/>
      <c r="B572" s="549"/>
      <c r="C572" s="19"/>
      <c r="D572" s="353" t="str">
        <f>IFERROR(VLOOKUP($C572,'[2]Mã KH'!$A$3:$E$4001,3,0)," ")</f>
        <v xml:space="preserve"> </v>
      </c>
      <c r="E572" s="19"/>
      <c r="F572" s="550"/>
      <c r="G572" s="686"/>
      <c r="H572" s="550"/>
      <c r="I572" s="550"/>
      <c r="J572" s="550"/>
      <c r="K572" s="550"/>
      <c r="L572" s="550"/>
      <c r="M572" s="550"/>
      <c r="N572" s="550"/>
      <c r="O572" s="550"/>
      <c r="P572" s="550"/>
      <c r="Q572" s="550"/>
      <c r="R572" s="550"/>
      <c r="S572" s="550"/>
      <c r="T572" s="550"/>
      <c r="U572" s="550"/>
      <c r="V572" s="550"/>
      <c r="W572" s="550"/>
      <c r="X572" s="550"/>
      <c r="Y572" s="551"/>
      <c r="Z572" s="551"/>
      <c r="AA572" s="551"/>
      <c r="AB572" s="551"/>
      <c r="AC572" s="551"/>
      <c r="AD572" s="551"/>
      <c r="AE572" s="551"/>
      <c r="AF572" s="551"/>
      <c r="AG572" s="551"/>
      <c r="AH572" s="553"/>
      <c r="AI572" s="552"/>
      <c r="AJ572" s="605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</row>
    <row r="573" spans="1:65" s="401" customFormat="1" ht="18" customHeight="1" x14ac:dyDescent="0.25">
      <c r="A573" s="568"/>
      <c r="B573" s="549"/>
      <c r="C573" s="19"/>
      <c r="D573" s="353" t="str">
        <f>IFERROR(VLOOKUP($C573,'[2]Mã KH'!$A$3:$E$4001,3,0)," ")</f>
        <v xml:space="preserve"> </v>
      </c>
      <c r="E573" s="19"/>
      <c r="F573" s="550"/>
      <c r="G573" s="686"/>
      <c r="H573" s="550"/>
      <c r="I573" s="550"/>
      <c r="J573" s="550"/>
      <c r="K573" s="550"/>
      <c r="L573" s="550"/>
      <c r="M573" s="550"/>
      <c r="N573" s="550"/>
      <c r="O573" s="550"/>
      <c r="P573" s="550"/>
      <c r="Q573" s="550"/>
      <c r="R573" s="550"/>
      <c r="S573" s="550"/>
      <c r="T573" s="550"/>
      <c r="U573" s="550"/>
      <c r="V573" s="550"/>
      <c r="W573" s="550"/>
      <c r="X573" s="550"/>
      <c r="Y573" s="551"/>
      <c r="Z573" s="551"/>
      <c r="AA573" s="551"/>
      <c r="AB573" s="551"/>
      <c r="AC573" s="551"/>
      <c r="AD573" s="551"/>
      <c r="AE573" s="551"/>
      <c r="AF573" s="551"/>
      <c r="AG573" s="551"/>
      <c r="AH573" s="553"/>
      <c r="AI573" s="552"/>
      <c r="AJ573" s="605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</row>
    <row r="574" spans="1:65" s="401" customFormat="1" ht="18" customHeight="1" x14ac:dyDescent="0.25">
      <c r="A574" s="568"/>
      <c r="B574" s="549"/>
      <c r="C574" s="19"/>
      <c r="D574" s="353" t="str">
        <f>IFERROR(VLOOKUP($C574,'[2]Mã KH'!$A$3:$E$4001,3,0)," ")</f>
        <v xml:space="preserve"> </v>
      </c>
      <c r="E574" s="19"/>
      <c r="F574" s="550"/>
      <c r="G574" s="686"/>
      <c r="H574" s="550"/>
      <c r="I574" s="550"/>
      <c r="J574" s="550"/>
      <c r="K574" s="550"/>
      <c r="L574" s="550"/>
      <c r="M574" s="550"/>
      <c r="N574" s="550"/>
      <c r="O574" s="550"/>
      <c r="P574" s="550"/>
      <c r="Q574" s="550"/>
      <c r="R574" s="550"/>
      <c r="S574" s="550"/>
      <c r="T574" s="550"/>
      <c r="U574" s="550"/>
      <c r="V574" s="550"/>
      <c r="W574" s="550"/>
      <c r="X574" s="550"/>
      <c r="Y574" s="551"/>
      <c r="Z574" s="551"/>
      <c r="AA574" s="551"/>
      <c r="AB574" s="551"/>
      <c r="AC574" s="551"/>
      <c r="AD574" s="551"/>
      <c r="AE574" s="551"/>
      <c r="AF574" s="551"/>
      <c r="AG574" s="551"/>
      <c r="AH574" s="553"/>
      <c r="AI574" s="552"/>
      <c r="AJ574" s="605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</row>
    <row r="575" spans="1:65" s="401" customFormat="1" ht="18" customHeight="1" x14ac:dyDescent="0.25">
      <c r="A575" s="568"/>
      <c r="B575" s="549"/>
      <c r="C575" s="19"/>
      <c r="D575" s="353" t="str">
        <f>IFERROR(VLOOKUP($C575,'[2]Mã KH'!$A$3:$E$4001,3,0)," ")</f>
        <v xml:space="preserve"> </v>
      </c>
      <c r="E575" s="19"/>
      <c r="F575" s="550"/>
      <c r="G575" s="686"/>
      <c r="H575" s="550"/>
      <c r="I575" s="550"/>
      <c r="J575" s="550"/>
      <c r="K575" s="550"/>
      <c r="L575" s="550"/>
      <c r="M575" s="550"/>
      <c r="N575" s="550"/>
      <c r="O575" s="550"/>
      <c r="P575" s="550"/>
      <c r="Q575" s="550"/>
      <c r="R575" s="550"/>
      <c r="S575" s="550"/>
      <c r="T575" s="550"/>
      <c r="U575" s="550"/>
      <c r="V575" s="550"/>
      <c r="W575" s="550"/>
      <c r="X575" s="550"/>
      <c r="Y575" s="551"/>
      <c r="Z575" s="551"/>
      <c r="AA575" s="551"/>
      <c r="AB575" s="551"/>
      <c r="AC575" s="551"/>
      <c r="AD575" s="551"/>
      <c r="AE575" s="551"/>
      <c r="AF575" s="551"/>
      <c r="AG575" s="551"/>
      <c r="AH575" s="553"/>
      <c r="AI575" s="552"/>
      <c r="AJ575" s="605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</row>
    <row r="576" spans="1:65" s="401" customFormat="1" ht="18" customHeight="1" x14ac:dyDescent="0.25">
      <c r="A576" s="568"/>
      <c r="B576" s="549"/>
      <c r="C576" s="19"/>
      <c r="D576" s="353" t="str">
        <f>IFERROR(VLOOKUP($C576,'[2]Mã KH'!$A$3:$E$4001,3,0)," ")</f>
        <v xml:space="preserve"> </v>
      </c>
      <c r="E576" s="19"/>
      <c r="F576" s="550"/>
      <c r="G576" s="686"/>
      <c r="H576" s="550"/>
      <c r="I576" s="550"/>
      <c r="J576" s="550"/>
      <c r="K576" s="550"/>
      <c r="L576" s="550"/>
      <c r="M576" s="550"/>
      <c r="N576" s="550"/>
      <c r="O576" s="550"/>
      <c r="P576" s="550"/>
      <c r="Q576" s="550"/>
      <c r="R576" s="550"/>
      <c r="S576" s="550"/>
      <c r="T576" s="550"/>
      <c r="U576" s="550"/>
      <c r="V576" s="550"/>
      <c r="W576" s="550"/>
      <c r="X576" s="550"/>
      <c r="Y576" s="551"/>
      <c r="Z576" s="551"/>
      <c r="AA576" s="551"/>
      <c r="AB576" s="551"/>
      <c r="AC576" s="551"/>
      <c r="AD576" s="551"/>
      <c r="AE576" s="551"/>
      <c r="AF576" s="551"/>
      <c r="AG576" s="551"/>
      <c r="AH576" s="553"/>
      <c r="AI576" s="552"/>
      <c r="AJ576" s="605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</row>
    <row r="577" spans="1:65" s="401" customFormat="1" ht="18" customHeight="1" x14ac:dyDescent="0.25">
      <c r="A577" s="568"/>
      <c r="B577" s="549"/>
      <c r="C577" s="19"/>
      <c r="D577" s="353" t="str">
        <f>IFERROR(VLOOKUP($C577,'[2]Mã KH'!$A$3:$E$4001,3,0)," ")</f>
        <v xml:space="preserve"> </v>
      </c>
      <c r="E577" s="19"/>
      <c r="F577" s="550"/>
      <c r="G577" s="686"/>
      <c r="H577" s="550"/>
      <c r="I577" s="550"/>
      <c r="J577" s="550"/>
      <c r="K577" s="550"/>
      <c r="L577" s="550"/>
      <c r="M577" s="550"/>
      <c r="N577" s="550"/>
      <c r="O577" s="550"/>
      <c r="P577" s="550"/>
      <c r="Q577" s="550"/>
      <c r="R577" s="550"/>
      <c r="S577" s="550"/>
      <c r="T577" s="550"/>
      <c r="U577" s="550"/>
      <c r="V577" s="550"/>
      <c r="W577" s="550"/>
      <c r="X577" s="550"/>
      <c r="Y577" s="551"/>
      <c r="Z577" s="551"/>
      <c r="AA577" s="551"/>
      <c r="AB577" s="551"/>
      <c r="AC577" s="551"/>
      <c r="AD577" s="551"/>
      <c r="AE577" s="551"/>
      <c r="AF577" s="551"/>
      <c r="AG577" s="551"/>
      <c r="AH577" s="553"/>
      <c r="AI577" s="552"/>
      <c r="AJ577" s="605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</row>
    <row r="578" spans="1:65" s="401" customFormat="1" ht="18" customHeight="1" x14ac:dyDescent="0.25">
      <c r="A578" s="568"/>
      <c r="B578" s="549"/>
      <c r="C578" s="19"/>
      <c r="D578" s="353" t="str">
        <f>IFERROR(VLOOKUP($C578,'[2]Mã KH'!$A$3:$E$4001,3,0)," ")</f>
        <v xml:space="preserve"> </v>
      </c>
      <c r="E578" s="19"/>
      <c r="F578" s="550"/>
      <c r="G578" s="686"/>
      <c r="H578" s="550"/>
      <c r="I578" s="550"/>
      <c r="J578" s="550"/>
      <c r="K578" s="550"/>
      <c r="L578" s="550"/>
      <c r="M578" s="550"/>
      <c r="N578" s="550"/>
      <c r="O578" s="550"/>
      <c r="P578" s="550"/>
      <c r="Q578" s="550"/>
      <c r="R578" s="550"/>
      <c r="S578" s="550"/>
      <c r="T578" s="550"/>
      <c r="U578" s="550"/>
      <c r="V578" s="550"/>
      <c r="W578" s="550"/>
      <c r="X578" s="550"/>
      <c r="Y578" s="551"/>
      <c r="Z578" s="551"/>
      <c r="AA578" s="551"/>
      <c r="AB578" s="551"/>
      <c r="AC578" s="551"/>
      <c r="AD578" s="551"/>
      <c r="AE578" s="551"/>
      <c r="AF578" s="551"/>
      <c r="AG578" s="551"/>
      <c r="AH578" s="553"/>
      <c r="AI578" s="552"/>
      <c r="AJ578" s="605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</row>
    <row r="579" spans="1:65" s="401" customFormat="1" ht="18" customHeight="1" x14ac:dyDescent="0.25">
      <c r="A579" s="568"/>
      <c r="B579" s="549"/>
      <c r="C579" s="19"/>
      <c r="D579" s="353" t="str">
        <f>IFERROR(VLOOKUP($C579,'[2]Mã KH'!$A$3:$E$4001,3,0)," ")</f>
        <v xml:space="preserve"> </v>
      </c>
      <c r="E579" s="19"/>
      <c r="F579" s="550"/>
      <c r="G579" s="686"/>
      <c r="H579" s="550"/>
      <c r="I579" s="550"/>
      <c r="J579" s="550"/>
      <c r="K579" s="550"/>
      <c r="L579" s="550"/>
      <c r="M579" s="550"/>
      <c r="N579" s="550"/>
      <c r="O579" s="550"/>
      <c r="P579" s="550"/>
      <c r="Q579" s="550"/>
      <c r="R579" s="550"/>
      <c r="S579" s="550"/>
      <c r="T579" s="550"/>
      <c r="U579" s="550"/>
      <c r="V579" s="550"/>
      <c r="W579" s="550"/>
      <c r="X579" s="550"/>
      <c r="Y579" s="551"/>
      <c r="Z579" s="551"/>
      <c r="AA579" s="551"/>
      <c r="AB579" s="551"/>
      <c r="AC579" s="551"/>
      <c r="AD579" s="551"/>
      <c r="AE579" s="551"/>
      <c r="AF579" s="551"/>
      <c r="AG579" s="551"/>
      <c r="AH579" s="553"/>
      <c r="AI579" s="552"/>
      <c r="AJ579" s="605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</row>
    <row r="580" spans="1:65" s="401" customFormat="1" ht="18" customHeight="1" x14ac:dyDescent="0.25">
      <c r="A580" s="568"/>
      <c r="B580" s="549"/>
      <c r="C580" s="19"/>
      <c r="D580" s="353" t="str">
        <f>IFERROR(VLOOKUP($C580,'[2]Mã KH'!$A$3:$E$4001,3,0)," ")</f>
        <v xml:space="preserve"> </v>
      </c>
      <c r="E580" s="19"/>
      <c r="F580" s="550"/>
      <c r="G580" s="686"/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  <c r="T580" s="550"/>
      <c r="U580" s="550"/>
      <c r="V580" s="550"/>
      <c r="W580" s="550"/>
      <c r="X580" s="550"/>
      <c r="Y580" s="551"/>
      <c r="Z580" s="551"/>
      <c r="AA580" s="551"/>
      <c r="AB580" s="551"/>
      <c r="AC580" s="551"/>
      <c r="AD580" s="551"/>
      <c r="AE580" s="551"/>
      <c r="AF580" s="551"/>
      <c r="AG580" s="551"/>
      <c r="AH580" s="553"/>
      <c r="AI580" s="552"/>
      <c r="AJ580" s="605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</row>
    <row r="581" spans="1:65" s="401" customFormat="1" ht="18" customHeight="1" x14ac:dyDescent="0.25">
      <c r="A581" s="568"/>
      <c r="B581" s="549"/>
      <c r="C581" s="19"/>
      <c r="D581" s="353" t="str">
        <f>IFERROR(VLOOKUP($C581,'[2]Mã KH'!$A$3:$E$4001,3,0)," ")</f>
        <v xml:space="preserve"> </v>
      </c>
      <c r="E581" s="19"/>
      <c r="F581" s="550"/>
      <c r="G581" s="686"/>
      <c r="H581" s="550"/>
      <c r="I581" s="550"/>
      <c r="J581" s="550"/>
      <c r="K581" s="550"/>
      <c r="L581" s="550"/>
      <c r="M581" s="550"/>
      <c r="N581" s="550"/>
      <c r="O581" s="550"/>
      <c r="P581" s="550"/>
      <c r="Q581" s="550"/>
      <c r="R581" s="550"/>
      <c r="S581" s="550"/>
      <c r="T581" s="550"/>
      <c r="U581" s="550"/>
      <c r="V581" s="550"/>
      <c r="W581" s="550"/>
      <c r="X581" s="550"/>
      <c r="Y581" s="551"/>
      <c r="Z581" s="551"/>
      <c r="AA581" s="551"/>
      <c r="AB581" s="551"/>
      <c r="AC581" s="551"/>
      <c r="AD581" s="551"/>
      <c r="AE581" s="551"/>
      <c r="AF581" s="551"/>
      <c r="AG581" s="551"/>
      <c r="AH581" s="553"/>
      <c r="AI581" s="552"/>
      <c r="AJ581" s="605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</row>
    <row r="582" spans="1:65" s="401" customFormat="1" ht="18" customHeight="1" x14ac:dyDescent="0.25">
      <c r="A582" s="568"/>
      <c r="B582" s="549"/>
      <c r="C582" s="19"/>
      <c r="D582" s="353" t="str">
        <f>IFERROR(VLOOKUP($C582,'[2]Mã KH'!$A$3:$E$4001,3,0)," ")</f>
        <v xml:space="preserve"> </v>
      </c>
      <c r="E582" s="19"/>
      <c r="F582" s="550"/>
      <c r="G582" s="686"/>
      <c r="H582" s="550"/>
      <c r="I582" s="550"/>
      <c r="J582" s="550"/>
      <c r="K582" s="550"/>
      <c r="L582" s="550"/>
      <c r="M582" s="550"/>
      <c r="N582" s="550"/>
      <c r="O582" s="550"/>
      <c r="P582" s="550"/>
      <c r="Q582" s="550"/>
      <c r="R582" s="550"/>
      <c r="S582" s="550"/>
      <c r="T582" s="550"/>
      <c r="U582" s="550"/>
      <c r="V582" s="550"/>
      <c r="W582" s="550"/>
      <c r="X582" s="550"/>
      <c r="Y582" s="551"/>
      <c r="Z582" s="551"/>
      <c r="AA582" s="551"/>
      <c r="AB582" s="551"/>
      <c r="AC582" s="551"/>
      <c r="AD582" s="551"/>
      <c r="AE582" s="551"/>
      <c r="AF582" s="551"/>
      <c r="AG582" s="551"/>
      <c r="AH582" s="553"/>
      <c r="AI582" s="552"/>
      <c r="AJ582" s="605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</row>
    <row r="583" spans="1:65" s="401" customFormat="1" ht="18" customHeight="1" x14ac:dyDescent="0.25">
      <c r="A583" s="568"/>
      <c r="B583" s="549"/>
      <c r="C583" s="19"/>
      <c r="D583" s="353" t="str">
        <f>IFERROR(VLOOKUP($C583,'[2]Mã KH'!$A$3:$E$4001,3,0)," ")</f>
        <v xml:space="preserve"> </v>
      </c>
      <c r="E583" s="19"/>
      <c r="F583" s="550"/>
      <c r="G583" s="686"/>
      <c r="H583" s="550"/>
      <c r="I583" s="550"/>
      <c r="J583" s="550"/>
      <c r="K583" s="550"/>
      <c r="L583" s="550"/>
      <c r="M583" s="550"/>
      <c r="N583" s="550"/>
      <c r="O583" s="550"/>
      <c r="P583" s="550"/>
      <c r="Q583" s="550"/>
      <c r="R583" s="550"/>
      <c r="S583" s="550"/>
      <c r="T583" s="550"/>
      <c r="U583" s="550"/>
      <c r="V583" s="550"/>
      <c r="W583" s="550"/>
      <c r="X583" s="550"/>
      <c r="Y583" s="551"/>
      <c r="Z583" s="551"/>
      <c r="AA583" s="551"/>
      <c r="AB583" s="551"/>
      <c r="AC583" s="551"/>
      <c r="AD583" s="551"/>
      <c r="AE583" s="551"/>
      <c r="AF583" s="551"/>
      <c r="AG583" s="551"/>
      <c r="AH583" s="553"/>
      <c r="AI583" s="552"/>
      <c r="AJ583" s="605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</row>
    <row r="584" spans="1:65" s="401" customFormat="1" ht="18" customHeight="1" x14ac:dyDescent="0.25">
      <c r="A584" s="568"/>
      <c r="B584" s="549"/>
      <c r="C584" s="19"/>
      <c r="D584" s="353" t="str">
        <f>IFERROR(VLOOKUP($C584,'[2]Mã KH'!$A$3:$E$4001,3,0)," ")</f>
        <v xml:space="preserve"> </v>
      </c>
      <c r="E584" s="19"/>
      <c r="F584" s="550"/>
      <c r="G584" s="686"/>
      <c r="H584" s="550"/>
      <c r="I584" s="550"/>
      <c r="J584" s="550"/>
      <c r="K584" s="550"/>
      <c r="L584" s="550"/>
      <c r="M584" s="550"/>
      <c r="N584" s="550"/>
      <c r="O584" s="550"/>
      <c r="P584" s="550"/>
      <c r="Q584" s="550"/>
      <c r="R584" s="550"/>
      <c r="S584" s="550"/>
      <c r="T584" s="550"/>
      <c r="U584" s="550"/>
      <c r="V584" s="550"/>
      <c r="W584" s="550"/>
      <c r="X584" s="550"/>
      <c r="Y584" s="551"/>
      <c r="Z584" s="551"/>
      <c r="AA584" s="551"/>
      <c r="AB584" s="551"/>
      <c r="AC584" s="551"/>
      <c r="AD584" s="551"/>
      <c r="AE584" s="551"/>
      <c r="AF584" s="551"/>
      <c r="AG584" s="551"/>
      <c r="AH584" s="553"/>
      <c r="AI584" s="552"/>
      <c r="AJ584" s="605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</row>
    <row r="585" spans="1:65" s="401" customFormat="1" ht="18" customHeight="1" x14ac:dyDescent="0.25">
      <c r="A585" s="568"/>
      <c r="B585" s="549"/>
      <c r="C585" s="19"/>
      <c r="D585" s="353" t="str">
        <f>IFERROR(VLOOKUP($C585,'[2]Mã KH'!$A$3:$E$4001,3,0)," ")</f>
        <v xml:space="preserve"> </v>
      </c>
      <c r="E585" s="19"/>
      <c r="F585" s="550"/>
      <c r="G585" s="686"/>
      <c r="H585" s="550"/>
      <c r="I585" s="550"/>
      <c r="J585" s="550"/>
      <c r="K585" s="550"/>
      <c r="L585" s="550"/>
      <c r="M585" s="550"/>
      <c r="N585" s="550"/>
      <c r="O585" s="550"/>
      <c r="P585" s="550"/>
      <c r="Q585" s="550"/>
      <c r="R585" s="550"/>
      <c r="S585" s="550"/>
      <c r="T585" s="550"/>
      <c r="U585" s="550"/>
      <c r="V585" s="550"/>
      <c r="W585" s="550"/>
      <c r="X585" s="550"/>
      <c r="Y585" s="551"/>
      <c r="Z585" s="551"/>
      <c r="AA585" s="551"/>
      <c r="AB585" s="551"/>
      <c r="AC585" s="551"/>
      <c r="AD585" s="551"/>
      <c r="AE585" s="551"/>
      <c r="AF585" s="551"/>
      <c r="AG585" s="551"/>
      <c r="AH585" s="553"/>
      <c r="AI585" s="552"/>
      <c r="AJ585" s="605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1:65" s="401" customFormat="1" ht="18" customHeight="1" x14ac:dyDescent="0.25">
      <c r="A586" s="568"/>
      <c r="B586" s="549"/>
      <c r="C586" s="19"/>
      <c r="D586" s="353" t="str">
        <f>IFERROR(VLOOKUP($C586,'[2]Mã KH'!$A$3:$E$4001,3,0)," ")</f>
        <v xml:space="preserve"> </v>
      </c>
      <c r="E586" s="19"/>
      <c r="F586" s="550"/>
      <c r="G586" s="686"/>
      <c r="H586" s="550"/>
      <c r="I586" s="550"/>
      <c r="J586" s="550"/>
      <c r="K586" s="550"/>
      <c r="L586" s="550"/>
      <c r="M586" s="550"/>
      <c r="N586" s="550"/>
      <c r="O586" s="550"/>
      <c r="P586" s="550"/>
      <c r="Q586" s="550"/>
      <c r="R586" s="550"/>
      <c r="S586" s="550"/>
      <c r="T586" s="550"/>
      <c r="U586" s="550"/>
      <c r="V586" s="550"/>
      <c r="W586" s="550"/>
      <c r="X586" s="550"/>
      <c r="Y586" s="551"/>
      <c r="Z586" s="551"/>
      <c r="AA586" s="551"/>
      <c r="AB586" s="551"/>
      <c r="AC586" s="551"/>
      <c r="AD586" s="551"/>
      <c r="AE586" s="551"/>
      <c r="AF586" s="551"/>
      <c r="AG586" s="551"/>
      <c r="AH586" s="553"/>
      <c r="AI586" s="552"/>
      <c r="AJ586" s="605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1:65" s="401" customFormat="1" ht="18" customHeight="1" x14ac:dyDescent="0.25">
      <c r="A587" s="568"/>
      <c r="B587" s="549"/>
      <c r="C587" s="19"/>
      <c r="D587" s="353" t="str">
        <f>IFERROR(VLOOKUP($C587,'[2]Mã KH'!$A$3:$E$4001,3,0)," ")</f>
        <v xml:space="preserve"> </v>
      </c>
      <c r="E587" s="19"/>
      <c r="F587" s="550"/>
      <c r="G587" s="686"/>
      <c r="H587" s="550"/>
      <c r="I587" s="550"/>
      <c r="J587" s="550"/>
      <c r="K587" s="550"/>
      <c r="L587" s="550"/>
      <c r="M587" s="550"/>
      <c r="N587" s="550"/>
      <c r="O587" s="550"/>
      <c r="P587" s="550"/>
      <c r="Q587" s="550"/>
      <c r="R587" s="550"/>
      <c r="S587" s="550"/>
      <c r="T587" s="550"/>
      <c r="U587" s="550"/>
      <c r="V587" s="550"/>
      <c r="W587" s="550"/>
      <c r="X587" s="550"/>
      <c r="Y587" s="551"/>
      <c r="Z587" s="551"/>
      <c r="AA587" s="551"/>
      <c r="AB587" s="551"/>
      <c r="AC587" s="551"/>
      <c r="AD587" s="551"/>
      <c r="AE587" s="551"/>
      <c r="AF587" s="551"/>
      <c r="AG587" s="551"/>
      <c r="AH587" s="553"/>
      <c r="AI587" s="552"/>
      <c r="AJ587" s="605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1:65" s="401" customFormat="1" ht="18" customHeight="1" x14ac:dyDescent="0.25">
      <c r="A588" s="568"/>
      <c r="B588" s="549"/>
      <c r="C588" s="19"/>
      <c r="D588" s="353" t="str">
        <f>IFERROR(VLOOKUP($C588,'[2]Mã KH'!$A$3:$E$4001,3,0)," ")</f>
        <v xml:space="preserve"> </v>
      </c>
      <c r="E588" s="19"/>
      <c r="F588" s="550"/>
      <c r="G588" s="686"/>
      <c r="H588" s="550"/>
      <c r="I588" s="550"/>
      <c r="J588" s="550"/>
      <c r="K588" s="550"/>
      <c r="L588" s="550"/>
      <c r="M588" s="550"/>
      <c r="N588" s="550"/>
      <c r="O588" s="550"/>
      <c r="P588" s="550"/>
      <c r="Q588" s="550"/>
      <c r="R588" s="550"/>
      <c r="S588" s="550"/>
      <c r="T588" s="550"/>
      <c r="U588" s="550"/>
      <c r="V588" s="550"/>
      <c r="W588" s="550"/>
      <c r="X588" s="550"/>
      <c r="Y588" s="551"/>
      <c r="Z588" s="551"/>
      <c r="AA588" s="551"/>
      <c r="AB588" s="551"/>
      <c r="AC588" s="551"/>
      <c r="AD588" s="551"/>
      <c r="AE588" s="551"/>
      <c r="AF588" s="551"/>
      <c r="AG588" s="551"/>
      <c r="AH588" s="553"/>
      <c r="AI588" s="552"/>
      <c r="AJ588" s="605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1:65" s="401" customFormat="1" ht="18" customHeight="1" x14ac:dyDescent="0.25">
      <c r="A589" s="568"/>
      <c r="B589" s="549"/>
      <c r="C589" s="19"/>
      <c r="D589" s="353" t="str">
        <f>IFERROR(VLOOKUP($C589,'[2]Mã KH'!$A$3:$E$4001,3,0)," ")</f>
        <v xml:space="preserve"> </v>
      </c>
      <c r="E589" s="19"/>
      <c r="F589" s="550"/>
      <c r="G589" s="686"/>
      <c r="H589" s="550"/>
      <c r="I589" s="550"/>
      <c r="J589" s="550"/>
      <c r="K589" s="550"/>
      <c r="L589" s="550"/>
      <c r="M589" s="550"/>
      <c r="N589" s="550"/>
      <c r="O589" s="550"/>
      <c r="P589" s="550"/>
      <c r="Q589" s="550"/>
      <c r="R589" s="550"/>
      <c r="S589" s="550"/>
      <c r="T589" s="550"/>
      <c r="U589" s="550"/>
      <c r="V589" s="550"/>
      <c r="W589" s="550"/>
      <c r="X589" s="550"/>
      <c r="Y589" s="551"/>
      <c r="Z589" s="551"/>
      <c r="AA589" s="551"/>
      <c r="AB589" s="551"/>
      <c r="AC589" s="551"/>
      <c r="AD589" s="551"/>
      <c r="AE589" s="551"/>
      <c r="AF589" s="551"/>
      <c r="AG589" s="551"/>
      <c r="AH589" s="553"/>
      <c r="AI589" s="552"/>
      <c r="AJ589" s="605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1:65" s="401" customFormat="1" ht="18" customHeight="1" x14ac:dyDescent="0.25">
      <c r="A590" s="568"/>
      <c r="B590" s="549"/>
      <c r="C590" s="19"/>
      <c r="D590" s="353" t="str">
        <f>IFERROR(VLOOKUP($C590,'[2]Mã KH'!$A$3:$E$4001,3,0)," ")</f>
        <v xml:space="preserve"> </v>
      </c>
      <c r="E590" s="19"/>
      <c r="F590" s="550"/>
      <c r="G590" s="686"/>
      <c r="H590" s="550"/>
      <c r="I590" s="550"/>
      <c r="J590" s="550"/>
      <c r="K590" s="550"/>
      <c r="L590" s="550"/>
      <c r="M590" s="550"/>
      <c r="N590" s="550"/>
      <c r="O590" s="550"/>
      <c r="P590" s="550"/>
      <c r="Q590" s="550"/>
      <c r="R590" s="550"/>
      <c r="S590" s="550"/>
      <c r="T590" s="550"/>
      <c r="U590" s="550"/>
      <c r="V590" s="550"/>
      <c r="W590" s="550"/>
      <c r="X590" s="550"/>
      <c r="Y590" s="551"/>
      <c r="Z590" s="551"/>
      <c r="AA590" s="551"/>
      <c r="AB590" s="551"/>
      <c r="AC590" s="551"/>
      <c r="AD590" s="551"/>
      <c r="AE590" s="551"/>
      <c r="AF590" s="551"/>
      <c r="AG590" s="551"/>
      <c r="AH590" s="553"/>
      <c r="AI590" s="552"/>
      <c r="AJ590" s="605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1:65" s="401" customFormat="1" ht="18" customHeight="1" x14ac:dyDescent="0.25">
      <c r="A591" s="568"/>
      <c r="B591" s="549"/>
      <c r="C591" s="19"/>
      <c r="D591" s="353" t="str">
        <f>IFERROR(VLOOKUP($C591,'[2]Mã KH'!$A$3:$E$4001,3,0)," ")</f>
        <v xml:space="preserve"> </v>
      </c>
      <c r="E591" s="19"/>
      <c r="F591" s="550"/>
      <c r="G591" s="686"/>
      <c r="H591" s="550"/>
      <c r="I591" s="550"/>
      <c r="J591" s="550"/>
      <c r="K591" s="550"/>
      <c r="L591" s="550"/>
      <c r="M591" s="550"/>
      <c r="N591" s="550"/>
      <c r="O591" s="550"/>
      <c r="P591" s="550"/>
      <c r="Q591" s="550"/>
      <c r="R591" s="550"/>
      <c r="S591" s="550"/>
      <c r="T591" s="550"/>
      <c r="U591" s="550"/>
      <c r="V591" s="550"/>
      <c r="W591" s="550"/>
      <c r="X591" s="550"/>
      <c r="Y591" s="551"/>
      <c r="Z591" s="551"/>
      <c r="AA591" s="551"/>
      <c r="AB591" s="551"/>
      <c r="AC591" s="551"/>
      <c r="AD591" s="551"/>
      <c r="AE591" s="551"/>
      <c r="AF591" s="551"/>
      <c r="AG591" s="551"/>
      <c r="AH591" s="553"/>
      <c r="AI591" s="552"/>
      <c r="AJ591" s="605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1:65" s="401" customFormat="1" ht="18" customHeight="1" x14ac:dyDescent="0.25">
      <c r="A592" s="568"/>
      <c r="B592" s="549"/>
      <c r="C592" s="19"/>
      <c r="D592" s="353" t="str">
        <f>IFERROR(VLOOKUP($C592,'[2]Mã KH'!$A$3:$E$4001,3,0)," ")</f>
        <v xml:space="preserve"> </v>
      </c>
      <c r="E592" s="19"/>
      <c r="F592" s="550"/>
      <c r="G592" s="686"/>
      <c r="H592" s="550"/>
      <c r="I592" s="550"/>
      <c r="J592" s="550"/>
      <c r="K592" s="550"/>
      <c r="L592" s="550"/>
      <c r="M592" s="550"/>
      <c r="N592" s="550"/>
      <c r="O592" s="550"/>
      <c r="P592" s="550"/>
      <c r="Q592" s="550"/>
      <c r="R592" s="550"/>
      <c r="S592" s="550"/>
      <c r="T592" s="550"/>
      <c r="U592" s="550"/>
      <c r="V592" s="550"/>
      <c r="W592" s="550"/>
      <c r="X592" s="550"/>
      <c r="Y592" s="551"/>
      <c r="Z592" s="551"/>
      <c r="AA592" s="551"/>
      <c r="AB592" s="551"/>
      <c r="AC592" s="551"/>
      <c r="AD592" s="551"/>
      <c r="AE592" s="551"/>
      <c r="AF592" s="551"/>
      <c r="AG592" s="551"/>
      <c r="AH592" s="553"/>
      <c r="AI592" s="552"/>
      <c r="AJ592" s="605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1:65" s="401" customFormat="1" ht="18" customHeight="1" x14ac:dyDescent="0.25">
      <c r="A593" s="568"/>
      <c r="B593" s="549"/>
      <c r="C593" s="19"/>
      <c r="D593" s="353" t="str">
        <f>IFERROR(VLOOKUP($C593,'[2]Mã KH'!$A$3:$E$4001,3,0)," ")</f>
        <v xml:space="preserve"> </v>
      </c>
      <c r="E593" s="19"/>
      <c r="F593" s="550"/>
      <c r="G593" s="686"/>
      <c r="H593" s="550"/>
      <c r="I593" s="550"/>
      <c r="J593" s="550"/>
      <c r="K593" s="550"/>
      <c r="L593" s="550"/>
      <c r="M593" s="550"/>
      <c r="N593" s="550"/>
      <c r="O593" s="550"/>
      <c r="P593" s="550"/>
      <c r="Q593" s="550"/>
      <c r="R593" s="550"/>
      <c r="S593" s="550"/>
      <c r="T593" s="550"/>
      <c r="U593" s="550"/>
      <c r="V593" s="550"/>
      <c r="W593" s="550"/>
      <c r="X593" s="550"/>
      <c r="Y593" s="551"/>
      <c r="Z593" s="551"/>
      <c r="AA593" s="551"/>
      <c r="AB593" s="551"/>
      <c r="AC593" s="551"/>
      <c r="AD593" s="551"/>
      <c r="AE593" s="551"/>
      <c r="AF593" s="551"/>
      <c r="AG593" s="551"/>
      <c r="AH593" s="553"/>
      <c r="AI593" s="552"/>
      <c r="AJ593" s="605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1:65" s="401" customFormat="1" ht="18" customHeight="1" x14ac:dyDescent="0.25">
      <c r="A594" s="568"/>
      <c r="B594" s="549"/>
      <c r="C594" s="19"/>
      <c r="D594" s="353" t="str">
        <f>IFERROR(VLOOKUP($C594,'[2]Mã KH'!$A$3:$E$4001,3,0)," ")</f>
        <v xml:space="preserve"> </v>
      </c>
      <c r="E594" s="19"/>
      <c r="F594" s="550"/>
      <c r="G594" s="686"/>
      <c r="H594" s="550"/>
      <c r="I594" s="550"/>
      <c r="J594" s="550"/>
      <c r="K594" s="550"/>
      <c r="L594" s="550"/>
      <c r="M594" s="550"/>
      <c r="N594" s="550"/>
      <c r="O594" s="550"/>
      <c r="P594" s="550"/>
      <c r="Q594" s="550"/>
      <c r="R594" s="550"/>
      <c r="S594" s="550"/>
      <c r="T594" s="550"/>
      <c r="U594" s="550"/>
      <c r="V594" s="550"/>
      <c r="W594" s="550"/>
      <c r="X594" s="550"/>
      <c r="Y594" s="551"/>
      <c r="Z594" s="551"/>
      <c r="AA594" s="551"/>
      <c r="AB594" s="551"/>
      <c r="AC594" s="551"/>
      <c r="AD594" s="551"/>
      <c r="AE594" s="551"/>
      <c r="AF594" s="551"/>
      <c r="AG594" s="551"/>
      <c r="AH594" s="553"/>
      <c r="AI594" s="552"/>
      <c r="AJ594" s="605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1:65" s="401" customFormat="1" ht="18" customHeight="1" x14ac:dyDescent="0.25">
      <c r="A595" s="568"/>
      <c r="B595" s="549"/>
      <c r="C595" s="19"/>
      <c r="D595" s="353" t="str">
        <f>IFERROR(VLOOKUP($C595,'[2]Mã KH'!$A$3:$E$4001,3,0)," ")</f>
        <v xml:space="preserve"> </v>
      </c>
      <c r="E595" s="19"/>
      <c r="F595" s="550"/>
      <c r="G595" s="686"/>
      <c r="H595" s="550"/>
      <c r="I595" s="550"/>
      <c r="J595" s="550"/>
      <c r="K595" s="550"/>
      <c r="L595" s="550"/>
      <c r="M595" s="550"/>
      <c r="N595" s="550"/>
      <c r="O595" s="550"/>
      <c r="P595" s="550"/>
      <c r="Q595" s="550"/>
      <c r="R595" s="550"/>
      <c r="S595" s="550"/>
      <c r="T595" s="550"/>
      <c r="U595" s="550"/>
      <c r="V595" s="550"/>
      <c r="W595" s="550"/>
      <c r="X595" s="550"/>
      <c r="Y595" s="551"/>
      <c r="Z595" s="551"/>
      <c r="AA595" s="551"/>
      <c r="AB595" s="551"/>
      <c r="AC595" s="551"/>
      <c r="AD595" s="551"/>
      <c r="AE595" s="551"/>
      <c r="AF595" s="551"/>
      <c r="AG595" s="551"/>
      <c r="AH595" s="553"/>
      <c r="AI595" s="552"/>
      <c r="AJ595" s="605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1:65" s="401" customFormat="1" ht="18" customHeight="1" x14ac:dyDescent="0.25">
      <c r="A596" s="568"/>
      <c r="B596" s="549"/>
      <c r="C596" s="19"/>
      <c r="D596" s="353" t="str">
        <f>IFERROR(VLOOKUP($C596,'[2]Mã KH'!$A$3:$E$4001,3,0)," ")</f>
        <v xml:space="preserve"> </v>
      </c>
      <c r="E596" s="19"/>
      <c r="F596" s="550"/>
      <c r="G596" s="686"/>
      <c r="H596" s="550"/>
      <c r="I596" s="550"/>
      <c r="J596" s="550"/>
      <c r="K596" s="550"/>
      <c r="L596" s="550"/>
      <c r="M596" s="550"/>
      <c r="N596" s="550"/>
      <c r="O596" s="550"/>
      <c r="P596" s="550"/>
      <c r="Q596" s="550"/>
      <c r="R596" s="550"/>
      <c r="S596" s="550"/>
      <c r="T596" s="550"/>
      <c r="U596" s="550"/>
      <c r="V596" s="550"/>
      <c r="W596" s="550"/>
      <c r="X596" s="550"/>
      <c r="Y596" s="551"/>
      <c r="Z596" s="551"/>
      <c r="AA596" s="551"/>
      <c r="AB596" s="551"/>
      <c r="AC596" s="551"/>
      <c r="AD596" s="551"/>
      <c r="AE596" s="551"/>
      <c r="AF596" s="551"/>
      <c r="AG596" s="551"/>
      <c r="AH596" s="553"/>
      <c r="AI596" s="552"/>
      <c r="AJ596" s="605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1:65" s="401" customFormat="1" ht="18" customHeight="1" x14ac:dyDescent="0.25">
      <c r="A597" s="568"/>
      <c r="B597" s="549"/>
      <c r="C597" s="19"/>
      <c r="D597" s="353" t="str">
        <f>IFERROR(VLOOKUP($C597,'[2]Mã KH'!$A$3:$E$4001,3,0)," ")</f>
        <v xml:space="preserve"> </v>
      </c>
      <c r="E597" s="19"/>
      <c r="F597" s="550"/>
      <c r="G597" s="686"/>
      <c r="H597" s="550"/>
      <c r="I597" s="550"/>
      <c r="J597" s="550"/>
      <c r="K597" s="550"/>
      <c r="L597" s="550"/>
      <c r="M597" s="550"/>
      <c r="N597" s="550"/>
      <c r="O597" s="550"/>
      <c r="P597" s="550"/>
      <c r="Q597" s="550"/>
      <c r="R597" s="550"/>
      <c r="S597" s="550"/>
      <c r="T597" s="550"/>
      <c r="U597" s="550"/>
      <c r="V597" s="550"/>
      <c r="W597" s="550"/>
      <c r="X597" s="550"/>
      <c r="Y597" s="551"/>
      <c r="Z597" s="551"/>
      <c r="AA597" s="551"/>
      <c r="AB597" s="551"/>
      <c r="AC597" s="551"/>
      <c r="AD597" s="551"/>
      <c r="AE597" s="551"/>
      <c r="AF597" s="551"/>
      <c r="AG597" s="551"/>
      <c r="AH597" s="553"/>
      <c r="AI597" s="552"/>
      <c r="AJ597" s="605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1:65" s="401" customFormat="1" ht="18" customHeight="1" x14ac:dyDescent="0.25">
      <c r="A598" s="568"/>
      <c r="B598" s="549"/>
      <c r="C598" s="19"/>
      <c r="D598" s="353" t="str">
        <f>IFERROR(VLOOKUP($C598,'[2]Mã KH'!$A$3:$E$4001,3,0)," ")</f>
        <v xml:space="preserve"> </v>
      </c>
      <c r="E598" s="19"/>
      <c r="F598" s="550"/>
      <c r="G598" s="686"/>
      <c r="H598" s="550"/>
      <c r="I598" s="550"/>
      <c r="J598" s="550"/>
      <c r="K598" s="550"/>
      <c r="L598" s="550"/>
      <c r="M598" s="550"/>
      <c r="N598" s="550"/>
      <c r="O598" s="550"/>
      <c r="P598" s="550"/>
      <c r="Q598" s="550"/>
      <c r="R598" s="550"/>
      <c r="S598" s="550"/>
      <c r="T598" s="550"/>
      <c r="U598" s="550"/>
      <c r="V598" s="550"/>
      <c r="W598" s="550"/>
      <c r="X598" s="550"/>
      <c r="Y598" s="551"/>
      <c r="Z598" s="551"/>
      <c r="AA598" s="551"/>
      <c r="AB598" s="551"/>
      <c r="AC598" s="551"/>
      <c r="AD598" s="551"/>
      <c r="AE598" s="551"/>
      <c r="AF598" s="551"/>
      <c r="AG598" s="551"/>
      <c r="AH598" s="553"/>
      <c r="AI598" s="552"/>
      <c r="AJ598" s="605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1:65" s="401" customFormat="1" ht="18" customHeight="1" x14ac:dyDescent="0.25">
      <c r="A599" s="568"/>
      <c r="B599" s="549"/>
      <c r="C599" s="19"/>
      <c r="D599" s="353" t="str">
        <f>IFERROR(VLOOKUP($C599,'[2]Mã KH'!$A$3:$E$4001,3,0)," ")</f>
        <v xml:space="preserve"> </v>
      </c>
      <c r="E599" s="19"/>
      <c r="F599" s="550"/>
      <c r="G599" s="686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  <c r="Y599" s="551"/>
      <c r="Z599" s="551"/>
      <c r="AA599" s="551"/>
      <c r="AB599" s="551"/>
      <c r="AC599" s="551"/>
      <c r="AD599" s="551"/>
      <c r="AE599" s="551"/>
      <c r="AF599" s="551"/>
      <c r="AG599" s="551"/>
      <c r="AH599" s="553"/>
      <c r="AI599" s="552"/>
      <c r="AJ599" s="605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1:65" s="401" customFormat="1" ht="18" customHeight="1" x14ac:dyDescent="0.25">
      <c r="A600" s="568"/>
      <c r="B600" s="549"/>
      <c r="C600" s="19"/>
      <c r="D600" s="353" t="str">
        <f>IFERROR(VLOOKUP($C600,'[2]Mã KH'!$A$3:$E$4001,3,0)," ")</f>
        <v xml:space="preserve"> </v>
      </c>
      <c r="E600" s="19"/>
      <c r="F600" s="550"/>
      <c r="G600" s="686"/>
      <c r="H600" s="550"/>
      <c r="I600" s="550"/>
      <c r="J600" s="550"/>
      <c r="K600" s="550"/>
      <c r="L600" s="550"/>
      <c r="M600" s="550"/>
      <c r="N600" s="550"/>
      <c r="O600" s="550"/>
      <c r="P600" s="550"/>
      <c r="Q600" s="550"/>
      <c r="R600" s="550"/>
      <c r="S600" s="550"/>
      <c r="T600" s="550"/>
      <c r="U600" s="550"/>
      <c r="V600" s="550"/>
      <c r="W600" s="550"/>
      <c r="X600" s="550"/>
      <c r="Y600" s="551"/>
      <c r="Z600" s="551"/>
      <c r="AA600" s="551"/>
      <c r="AB600" s="551"/>
      <c r="AC600" s="551"/>
      <c r="AD600" s="551"/>
      <c r="AE600" s="551"/>
      <c r="AF600" s="551"/>
      <c r="AG600" s="551"/>
      <c r="AH600" s="553"/>
      <c r="AI600" s="552"/>
      <c r="AJ600" s="605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1:65" s="401" customFormat="1" ht="18" customHeight="1" x14ac:dyDescent="0.25">
      <c r="A601" s="568"/>
      <c r="B601" s="549"/>
      <c r="C601" s="19"/>
      <c r="D601" s="353" t="str">
        <f>IFERROR(VLOOKUP($C601,'[2]Mã KH'!$A$3:$E$4001,3,0)," ")</f>
        <v xml:space="preserve"> </v>
      </c>
      <c r="E601" s="19"/>
      <c r="F601" s="550"/>
      <c r="G601" s="686"/>
      <c r="H601" s="550"/>
      <c r="I601" s="550"/>
      <c r="J601" s="550"/>
      <c r="K601" s="550"/>
      <c r="L601" s="550"/>
      <c r="M601" s="550"/>
      <c r="N601" s="550"/>
      <c r="O601" s="550"/>
      <c r="P601" s="550"/>
      <c r="Q601" s="550"/>
      <c r="R601" s="550"/>
      <c r="S601" s="550"/>
      <c r="T601" s="550"/>
      <c r="U601" s="550"/>
      <c r="V601" s="550"/>
      <c r="W601" s="550"/>
      <c r="X601" s="550"/>
      <c r="Y601" s="551"/>
      <c r="Z601" s="551"/>
      <c r="AA601" s="551"/>
      <c r="AB601" s="551"/>
      <c r="AC601" s="551"/>
      <c r="AD601" s="551"/>
      <c r="AE601" s="551"/>
      <c r="AF601" s="551"/>
      <c r="AG601" s="551"/>
      <c r="AH601" s="553"/>
      <c r="AI601" s="552"/>
      <c r="AJ601" s="605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1:65" s="401" customFormat="1" ht="18" customHeight="1" x14ac:dyDescent="0.25">
      <c r="A602" s="568"/>
      <c r="B602" s="549"/>
      <c r="C602" s="19"/>
      <c r="D602" s="353" t="str">
        <f>IFERROR(VLOOKUP($C602,'[2]Mã KH'!$A$3:$E$4001,3,0)," ")</f>
        <v xml:space="preserve"> </v>
      </c>
      <c r="E602" s="19"/>
      <c r="F602" s="550"/>
      <c r="G602" s="686"/>
      <c r="H602" s="550"/>
      <c r="I602" s="550"/>
      <c r="J602" s="550"/>
      <c r="K602" s="550"/>
      <c r="L602" s="550"/>
      <c r="M602" s="550"/>
      <c r="N602" s="550"/>
      <c r="O602" s="550"/>
      <c r="P602" s="550"/>
      <c r="Q602" s="550"/>
      <c r="R602" s="550"/>
      <c r="S602" s="550"/>
      <c r="T602" s="550"/>
      <c r="U602" s="550"/>
      <c r="V602" s="550"/>
      <c r="W602" s="550"/>
      <c r="X602" s="550"/>
      <c r="Y602" s="551"/>
      <c r="Z602" s="551"/>
      <c r="AA602" s="551"/>
      <c r="AB602" s="551"/>
      <c r="AC602" s="551"/>
      <c r="AD602" s="551"/>
      <c r="AE602" s="551"/>
      <c r="AF602" s="551"/>
      <c r="AG602" s="551"/>
      <c r="AH602" s="553"/>
      <c r="AI602" s="552"/>
      <c r="AJ602" s="605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1:65" s="401" customFormat="1" ht="18" customHeight="1" x14ac:dyDescent="0.25">
      <c r="A603" s="568"/>
      <c r="B603" s="549"/>
      <c r="C603" s="19"/>
      <c r="D603" s="353" t="str">
        <f>IFERROR(VLOOKUP($C603,'[2]Mã KH'!$A$3:$E$4001,3,0)," ")</f>
        <v xml:space="preserve"> </v>
      </c>
      <c r="E603" s="19"/>
      <c r="F603" s="550"/>
      <c r="G603" s="686"/>
      <c r="H603" s="550"/>
      <c r="I603" s="550"/>
      <c r="J603" s="550"/>
      <c r="K603" s="550"/>
      <c r="L603" s="550"/>
      <c r="M603" s="550"/>
      <c r="N603" s="550"/>
      <c r="O603" s="550"/>
      <c r="P603" s="550"/>
      <c r="Q603" s="550"/>
      <c r="R603" s="550"/>
      <c r="S603" s="550"/>
      <c r="T603" s="550"/>
      <c r="U603" s="550"/>
      <c r="V603" s="550"/>
      <c r="W603" s="550"/>
      <c r="X603" s="550"/>
      <c r="Y603" s="551"/>
      <c r="Z603" s="551"/>
      <c r="AA603" s="551"/>
      <c r="AB603" s="551"/>
      <c r="AC603" s="551"/>
      <c r="AD603" s="551"/>
      <c r="AE603" s="551"/>
      <c r="AF603" s="551"/>
      <c r="AG603" s="551"/>
      <c r="AH603" s="553"/>
      <c r="AI603" s="552"/>
      <c r="AJ603" s="605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1:65" s="401" customFormat="1" ht="18" customHeight="1" x14ac:dyDescent="0.25">
      <c r="A604" s="568"/>
      <c r="B604" s="549"/>
      <c r="C604" s="19"/>
      <c r="D604" s="353" t="str">
        <f>IFERROR(VLOOKUP($C604,'[2]Mã KH'!$A$3:$E$4001,3,0)," ")</f>
        <v xml:space="preserve"> </v>
      </c>
      <c r="E604" s="19"/>
      <c r="F604" s="550"/>
      <c r="G604" s="686"/>
      <c r="H604" s="550"/>
      <c r="I604" s="550"/>
      <c r="J604" s="550"/>
      <c r="K604" s="550"/>
      <c r="L604" s="550"/>
      <c r="M604" s="550"/>
      <c r="N604" s="550"/>
      <c r="O604" s="550"/>
      <c r="P604" s="550"/>
      <c r="Q604" s="550"/>
      <c r="R604" s="550"/>
      <c r="S604" s="550"/>
      <c r="T604" s="550"/>
      <c r="U604" s="550"/>
      <c r="V604" s="550"/>
      <c r="W604" s="550"/>
      <c r="X604" s="550"/>
      <c r="Y604" s="551"/>
      <c r="Z604" s="551"/>
      <c r="AA604" s="551"/>
      <c r="AB604" s="551"/>
      <c r="AC604" s="551"/>
      <c r="AD604" s="551"/>
      <c r="AE604" s="551"/>
      <c r="AF604" s="551"/>
      <c r="AG604" s="551"/>
      <c r="AH604" s="553"/>
      <c r="AI604" s="552"/>
      <c r="AJ604" s="605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1:65" s="401" customFormat="1" ht="18" customHeight="1" x14ac:dyDescent="0.25">
      <c r="A605" s="568"/>
      <c r="B605" s="549"/>
      <c r="C605" s="19"/>
      <c r="D605" s="353" t="str">
        <f>IFERROR(VLOOKUP($C605,'[2]Mã KH'!$A$3:$E$4001,3,0)," ")</f>
        <v xml:space="preserve"> </v>
      </c>
      <c r="E605" s="19"/>
      <c r="F605" s="550"/>
      <c r="G605" s="686"/>
      <c r="H605" s="550"/>
      <c r="I605" s="550"/>
      <c r="J605" s="550"/>
      <c r="K605" s="550"/>
      <c r="L605" s="550"/>
      <c r="M605" s="550"/>
      <c r="N605" s="550"/>
      <c r="O605" s="550"/>
      <c r="P605" s="550"/>
      <c r="Q605" s="550"/>
      <c r="R605" s="550"/>
      <c r="S605" s="550"/>
      <c r="T605" s="550"/>
      <c r="U605" s="550"/>
      <c r="V605" s="550"/>
      <c r="W605" s="550"/>
      <c r="X605" s="550"/>
      <c r="Y605" s="551"/>
      <c r="Z605" s="551"/>
      <c r="AA605" s="551"/>
      <c r="AB605" s="551"/>
      <c r="AC605" s="551"/>
      <c r="AD605" s="551"/>
      <c r="AE605" s="551"/>
      <c r="AF605" s="551"/>
      <c r="AG605" s="551"/>
      <c r="AH605" s="553"/>
      <c r="AI605" s="552"/>
      <c r="AJ605" s="605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1:65" s="401" customFormat="1" ht="18" customHeight="1" x14ac:dyDescent="0.25">
      <c r="A606" s="568"/>
      <c r="B606" s="549"/>
      <c r="C606" s="19"/>
      <c r="D606" s="353" t="str">
        <f>IFERROR(VLOOKUP($C606,'[2]Mã KH'!$A$3:$E$4001,3,0)," ")</f>
        <v xml:space="preserve"> </v>
      </c>
      <c r="E606" s="19"/>
      <c r="F606" s="550"/>
      <c r="G606" s="686"/>
      <c r="H606" s="550"/>
      <c r="I606" s="550"/>
      <c r="J606" s="550"/>
      <c r="K606" s="550"/>
      <c r="L606" s="550"/>
      <c r="M606" s="550"/>
      <c r="N606" s="550"/>
      <c r="O606" s="550"/>
      <c r="P606" s="550"/>
      <c r="Q606" s="550"/>
      <c r="R606" s="550"/>
      <c r="S606" s="550"/>
      <c r="T606" s="550"/>
      <c r="U606" s="550"/>
      <c r="V606" s="550"/>
      <c r="W606" s="550"/>
      <c r="X606" s="550"/>
      <c r="Y606" s="551"/>
      <c r="Z606" s="551"/>
      <c r="AA606" s="551"/>
      <c r="AB606" s="551"/>
      <c r="AC606" s="551"/>
      <c r="AD606" s="551"/>
      <c r="AE606" s="551"/>
      <c r="AF606" s="551"/>
      <c r="AG606" s="551"/>
      <c r="AH606" s="553"/>
      <c r="AI606" s="552"/>
      <c r="AJ606" s="605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1:65" s="401" customFormat="1" ht="18" customHeight="1" x14ac:dyDescent="0.25">
      <c r="A607" s="568"/>
      <c r="B607" s="549"/>
      <c r="C607" s="19"/>
      <c r="D607" s="353" t="str">
        <f>IFERROR(VLOOKUP($C607,'[2]Mã KH'!$A$3:$E$4001,3,0)," ")</f>
        <v xml:space="preserve"> </v>
      </c>
      <c r="E607" s="19"/>
      <c r="F607" s="550"/>
      <c r="G607" s="686"/>
      <c r="H607" s="550"/>
      <c r="I607" s="550"/>
      <c r="J607" s="550"/>
      <c r="K607" s="550"/>
      <c r="L607" s="550"/>
      <c r="M607" s="550"/>
      <c r="N607" s="550"/>
      <c r="O607" s="550"/>
      <c r="P607" s="550"/>
      <c r="Q607" s="550"/>
      <c r="R607" s="550"/>
      <c r="S607" s="550"/>
      <c r="T607" s="550"/>
      <c r="U607" s="550"/>
      <c r="V607" s="550"/>
      <c r="W607" s="550"/>
      <c r="X607" s="550"/>
      <c r="Y607" s="551"/>
      <c r="Z607" s="551"/>
      <c r="AA607" s="551"/>
      <c r="AB607" s="551"/>
      <c r="AC607" s="551"/>
      <c r="AD607" s="551"/>
      <c r="AE607" s="551"/>
      <c r="AF607" s="551"/>
      <c r="AG607" s="551"/>
      <c r="AH607" s="553"/>
      <c r="AI607" s="552"/>
      <c r="AJ607" s="605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1:65" s="401" customFormat="1" ht="18" customHeight="1" x14ac:dyDescent="0.25">
      <c r="A608" s="568"/>
      <c r="B608" s="549"/>
      <c r="C608" s="19"/>
      <c r="D608" s="353" t="str">
        <f>IFERROR(VLOOKUP($C608,'[2]Mã KH'!$A$3:$E$4001,3,0)," ")</f>
        <v xml:space="preserve"> </v>
      </c>
      <c r="E608" s="19"/>
      <c r="F608" s="550"/>
      <c r="G608" s="686"/>
      <c r="H608" s="550"/>
      <c r="I608" s="550"/>
      <c r="J608" s="550"/>
      <c r="K608" s="550"/>
      <c r="L608" s="550"/>
      <c r="M608" s="550"/>
      <c r="N608" s="550"/>
      <c r="O608" s="550"/>
      <c r="P608" s="550"/>
      <c r="Q608" s="550"/>
      <c r="R608" s="550"/>
      <c r="S608" s="550"/>
      <c r="T608" s="550"/>
      <c r="U608" s="550"/>
      <c r="V608" s="550"/>
      <c r="W608" s="550"/>
      <c r="X608" s="550"/>
      <c r="Y608" s="551"/>
      <c r="Z608" s="551"/>
      <c r="AA608" s="551"/>
      <c r="AB608" s="551"/>
      <c r="AC608" s="551"/>
      <c r="AD608" s="551"/>
      <c r="AE608" s="551"/>
      <c r="AF608" s="551"/>
      <c r="AG608" s="551"/>
      <c r="AH608" s="553"/>
      <c r="AI608" s="552"/>
      <c r="AJ608" s="605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1:65" s="401" customFormat="1" ht="18" customHeight="1" x14ac:dyDescent="0.25">
      <c r="A609" s="568"/>
      <c r="B609" s="549"/>
      <c r="C609" s="19"/>
      <c r="D609" s="353" t="str">
        <f>IFERROR(VLOOKUP($C609,'[2]Mã KH'!$A$3:$E$4001,3,0)," ")</f>
        <v xml:space="preserve"> </v>
      </c>
      <c r="E609" s="19"/>
      <c r="F609" s="550"/>
      <c r="G609" s="686"/>
      <c r="H609" s="550"/>
      <c r="I609" s="550"/>
      <c r="J609" s="550"/>
      <c r="K609" s="550"/>
      <c r="L609" s="550"/>
      <c r="M609" s="550"/>
      <c r="N609" s="550"/>
      <c r="O609" s="550"/>
      <c r="P609" s="550"/>
      <c r="Q609" s="550"/>
      <c r="R609" s="550"/>
      <c r="S609" s="550"/>
      <c r="T609" s="550"/>
      <c r="U609" s="550"/>
      <c r="V609" s="550"/>
      <c r="W609" s="550"/>
      <c r="X609" s="550"/>
      <c r="Y609" s="551"/>
      <c r="Z609" s="551"/>
      <c r="AA609" s="551"/>
      <c r="AB609" s="551"/>
      <c r="AC609" s="551"/>
      <c r="AD609" s="551"/>
      <c r="AE609" s="551"/>
      <c r="AF609" s="551"/>
      <c r="AG609" s="551"/>
      <c r="AH609" s="553"/>
      <c r="AI609" s="552"/>
      <c r="AJ609" s="605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1:65" s="401" customFormat="1" ht="18" customHeight="1" x14ac:dyDescent="0.25">
      <c r="A610" s="568"/>
      <c r="B610" s="549"/>
      <c r="C610" s="19"/>
      <c r="D610" s="353" t="str">
        <f>IFERROR(VLOOKUP($C610,'[2]Mã KH'!$A$3:$E$4001,3,0)," ")</f>
        <v xml:space="preserve"> </v>
      </c>
      <c r="E610" s="19"/>
      <c r="F610" s="550"/>
      <c r="G610" s="686"/>
      <c r="H610" s="550"/>
      <c r="I610" s="550"/>
      <c r="J610" s="550"/>
      <c r="K610" s="550"/>
      <c r="L610" s="550"/>
      <c r="M610" s="550"/>
      <c r="N610" s="550"/>
      <c r="O610" s="550"/>
      <c r="P610" s="550"/>
      <c r="Q610" s="550"/>
      <c r="R610" s="550"/>
      <c r="S610" s="550"/>
      <c r="T610" s="550"/>
      <c r="U610" s="550"/>
      <c r="V610" s="550"/>
      <c r="W610" s="550"/>
      <c r="X610" s="550"/>
      <c r="Y610" s="551"/>
      <c r="Z610" s="551"/>
      <c r="AA610" s="551"/>
      <c r="AB610" s="551"/>
      <c r="AC610" s="551"/>
      <c r="AD610" s="551"/>
      <c r="AE610" s="551"/>
      <c r="AF610" s="551"/>
      <c r="AG610" s="551"/>
      <c r="AH610" s="553"/>
      <c r="AI610" s="552"/>
      <c r="AJ610" s="605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1:65" s="401" customFormat="1" ht="18" customHeight="1" x14ac:dyDescent="0.25">
      <c r="A611" s="568"/>
      <c r="B611" s="549"/>
      <c r="C611" s="19"/>
      <c r="D611" s="353" t="str">
        <f>IFERROR(VLOOKUP($C611,'[2]Mã KH'!$A$3:$E$4001,3,0)," ")</f>
        <v xml:space="preserve"> </v>
      </c>
      <c r="E611" s="19"/>
      <c r="F611" s="550"/>
      <c r="G611" s="686"/>
      <c r="H611" s="550"/>
      <c r="I611" s="550"/>
      <c r="J611" s="550"/>
      <c r="K611" s="550"/>
      <c r="L611" s="550"/>
      <c r="M611" s="550"/>
      <c r="N611" s="550"/>
      <c r="O611" s="550"/>
      <c r="P611" s="550"/>
      <c r="Q611" s="550"/>
      <c r="R611" s="550"/>
      <c r="S611" s="550"/>
      <c r="T611" s="550"/>
      <c r="U611" s="550"/>
      <c r="V611" s="550"/>
      <c r="W611" s="550"/>
      <c r="X611" s="550"/>
      <c r="Y611" s="551"/>
      <c r="Z611" s="551"/>
      <c r="AA611" s="551"/>
      <c r="AB611" s="551"/>
      <c r="AC611" s="551"/>
      <c r="AD611" s="551"/>
      <c r="AE611" s="551"/>
      <c r="AF611" s="551"/>
      <c r="AG611" s="551"/>
      <c r="AH611" s="553"/>
      <c r="AI611" s="552"/>
      <c r="AJ611" s="605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1:65" s="401" customFormat="1" ht="18" customHeight="1" x14ac:dyDescent="0.25">
      <c r="A612" s="568"/>
      <c r="B612" s="549"/>
      <c r="C612" s="19"/>
      <c r="D612" s="353" t="str">
        <f>IFERROR(VLOOKUP($C612,'[2]Mã KH'!$A$3:$E$4001,3,0)," ")</f>
        <v xml:space="preserve"> </v>
      </c>
      <c r="E612" s="19"/>
      <c r="F612" s="550"/>
      <c r="G612" s="686"/>
      <c r="H612" s="550"/>
      <c r="I612" s="550"/>
      <c r="J612" s="550"/>
      <c r="K612" s="550"/>
      <c r="L612" s="550"/>
      <c r="M612" s="550"/>
      <c r="N612" s="550"/>
      <c r="O612" s="550"/>
      <c r="P612" s="550"/>
      <c r="Q612" s="550"/>
      <c r="R612" s="550"/>
      <c r="S612" s="550"/>
      <c r="T612" s="550"/>
      <c r="U612" s="550"/>
      <c r="V612" s="550"/>
      <c r="W612" s="550"/>
      <c r="X612" s="550"/>
      <c r="Y612" s="551"/>
      <c r="Z612" s="551"/>
      <c r="AA612" s="551"/>
      <c r="AB612" s="551"/>
      <c r="AC612" s="551"/>
      <c r="AD612" s="551"/>
      <c r="AE612" s="551"/>
      <c r="AF612" s="551"/>
      <c r="AG612" s="551"/>
      <c r="AH612" s="553"/>
      <c r="AI612" s="552"/>
      <c r="AJ612" s="605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1:65" s="401" customFormat="1" ht="18" customHeight="1" x14ac:dyDescent="0.25">
      <c r="A613" s="568"/>
      <c r="B613" s="549"/>
      <c r="C613" s="19"/>
      <c r="D613" s="353" t="str">
        <f>IFERROR(VLOOKUP($C613,'[2]Mã KH'!$A$3:$E$4001,3,0)," ")</f>
        <v xml:space="preserve"> </v>
      </c>
      <c r="E613" s="19"/>
      <c r="F613" s="550"/>
      <c r="G613" s="686"/>
      <c r="H613" s="550"/>
      <c r="I613" s="550"/>
      <c r="J613" s="550"/>
      <c r="K613" s="550"/>
      <c r="L613" s="550"/>
      <c r="M613" s="550"/>
      <c r="N613" s="550"/>
      <c r="O613" s="550"/>
      <c r="P613" s="550"/>
      <c r="Q613" s="550"/>
      <c r="R613" s="550"/>
      <c r="S613" s="550"/>
      <c r="T613" s="550"/>
      <c r="U613" s="550"/>
      <c r="V613" s="550"/>
      <c r="W613" s="550"/>
      <c r="X613" s="550"/>
      <c r="Y613" s="551"/>
      <c r="Z613" s="551"/>
      <c r="AA613" s="551"/>
      <c r="AB613" s="551"/>
      <c r="AC613" s="551"/>
      <c r="AD613" s="551"/>
      <c r="AE613" s="551"/>
      <c r="AF613" s="551"/>
      <c r="AG613" s="551"/>
      <c r="AH613" s="553"/>
      <c r="AI613" s="552"/>
      <c r="AJ613" s="605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1:65" s="401" customFormat="1" ht="18" customHeight="1" x14ac:dyDescent="0.25">
      <c r="A614" s="568"/>
      <c r="B614" s="549"/>
      <c r="C614" s="19"/>
      <c r="D614" s="353" t="str">
        <f>IFERROR(VLOOKUP($C614,'[2]Mã KH'!$A$3:$E$4001,3,0)," ")</f>
        <v xml:space="preserve"> </v>
      </c>
      <c r="E614" s="19"/>
      <c r="F614" s="550"/>
      <c r="G614" s="686"/>
      <c r="H614" s="550"/>
      <c r="I614" s="550"/>
      <c r="J614" s="550"/>
      <c r="K614" s="550"/>
      <c r="L614" s="550"/>
      <c r="M614" s="550"/>
      <c r="N614" s="550"/>
      <c r="O614" s="550"/>
      <c r="P614" s="550"/>
      <c r="Q614" s="550"/>
      <c r="R614" s="550"/>
      <c r="S614" s="550"/>
      <c r="T614" s="550"/>
      <c r="U614" s="550"/>
      <c r="V614" s="550"/>
      <c r="W614" s="550"/>
      <c r="X614" s="550"/>
      <c r="Y614" s="551"/>
      <c r="Z614" s="551"/>
      <c r="AA614" s="551"/>
      <c r="AB614" s="551"/>
      <c r="AC614" s="551"/>
      <c r="AD614" s="551"/>
      <c r="AE614" s="551"/>
      <c r="AF614" s="551"/>
      <c r="AG614" s="551"/>
      <c r="AH614" s="553"/>
      <c r="AI614" s="552"/>
      <c r="AJ614" s="605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1:65" s="401" customFormat="1" ht="18" customHeight="1" x14ac:dyDescent="0.25">
      <c r="A615" s="568"/>
      <c r="B615" s="549"/>
      <c r="C615" s="19"/>
      <c r="D615" s="353" t="str">
        <f>IFERROR(VLOOKUP($C615,'[2]Mã KH'!$A$3:$E$4001,3,0)," ")</f>
        <v xml:space="preserve"> </v>
      </c>
      <c r="E615" s="19"/>
      <c r="F615" s="550"/>
      <c r="G615" s="686"/>
      <c r="H615" s="550"/>
      <c r="I615" s="550"/>
      <c r="J615" s="550"/>
      <c r="K615" s="550"/>
      <c r="L615" s="550"/>
      <c r="M615" s="550"/>
      <c r="N615" s="550"/>
      <c r="O615" s="550"/>
      <c r="P615" s="550"/>
      <c r="Q615" s="550"/>
      <c r="R615" s="550"/>
      <c r="S615" s="550"/>
      <c r="T615" s="550"/>
      <c r="U615" s="550"/>
      <c r="V615" s="550"/>
      <c r="W615" s="550"/>
      <c r="X615" s="550"/>
      <c r="Y615" s="551"/>
      <c r="Z615" s="551"/>
      <c r="AA615" s="551"/>
      <c r="AB615" s="551"/>
      <c r="AC615" s="551"/>
      <c r="AD615" s="551"/>
      <c r="AE615" s="551"/>
      <c r="AF615" s="551"/>
      <c r="AG615" s="551"/>
      <c r="AH615" s="553"/>
      <c r="AI615" s="552"/>
      <c r="AJ615" s="605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1:65" s="401" customFormat="1" ht="18" customHeight="1" x14ac:dyDescent="0.25">
      <c r="A616" s="568"/>
      <c r="B616" s="549"/>
      <c r="C616" s="19"/>
      <c r="D616" s="353" t="str">
        <f>IFERROR(VLOOKUP($C616,'[2]Mã KH'!$A$3:$E$4001,3,0)," ")</f>
        <v xml:space="preserve"> </v>
      </c>
      <c r="E616" s="19"/>
      <c r="F616" s="550"/>
      <c r="G616" s="686"/>
      <c r="H616" s="550"/>
      <c r="I616" s="550"/>
      <c r="J616" s="550"/>
      <c r="K616" s="550"/>
      <c r="L616" s="550"/>
      <c r="M616" s="550"/>
      <c r="N616" s="550"/>
      <c r="O616" s="550"/>
      <c r="P616" s="550"/>
      <c r="Q616" s="550"/>
      <c r="R616" s="550"/>
      <c r="S616" s="550"/>
      <c r="T616" s="550"/>
      <c r="U616" s="550"/>
      <c r="V616" s="550"/>
      <c r="W616" s="550"/>
      <c r="X616" s="550"/>
      <c r="Y616" s="551"/>
      <c r="Z616" s="551"/>
      <c r="AA616" s="551"/>
      <c r="AB616" s="551"/>
      <c r="AC616" s="551"/>
      <c r="AD616" s="551"/>
      <c r="AE616" s="551"/>
      <c r="AF616" s="551"/>
      <c r="AG616" s="551"/>
      <c r="AH616" s="553"/>
      <c r="AI616" s="552"/>
      <c r="AJ616" s="605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1:65" s="401" customFormat="1" ht="18" customHeight="1" x14ac:dyDescent="0.25">
      <c r="A617" s="568"/>
      <c r="B617" s="549"/>
      <c r="C617" s="19"/>
      <c r="D617" s="353" t="str">
        <f>IFERROR(VLOOKUP($C617,'[2]Mã KH'!$A$3:$E$4001,3,0)," ")</f>
        <v xml:space="preserve"> </v>
      </c>
      <c r="E617" s="19"/>
      <c r="F617" s="550"/>
      <c r="G617" s="686"/>
      <c r="H617" s="550"/>
      <c r="I617" s="550"/>
      <c r="J617" s="550"/>
      <c r="K617" s="550"/>
      <c r="L617" s="550"/>
      <c r="M617" s="550"/>
      <c r="N617" s="550"/>
      <c r="O617" s="550"/>
      <c r="P617" s="550"/>
      <c r="Q617" s="550"/>
      <c r="R617" s="550"/>
      <c r="S617" s="550"/>
      <c r="T617" s="550"/>
      <c r="U617" s="550"/>
      <c r="V617" s="550"/>
      <c r="W617" s="550"/>
      <c r="X617" s="550"/>
      <c r="Y617" s="551"/>
      <c r="Z617" s="551"/>
      <c r="AA617" s="551"/>
      <c r="AB617" s="551"/>
      <c r="AC617" s="551"/>
      <c r="AD617" s="551"/>
      <c r="AE617" s="551"/>
      <c r="AF617" s="551"/>
      <c r="AG617" s="551"/>
      <c r="AH617" s="553"/>
      <c r="AI617" s="552"/>
      <c r="AJ617" s="605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1:65" s="401" customFormat="1" ht="18" customHeight="1" x14ac:dyDescent="0.25">
      <c r="A618" s="568"/>
      <c r="B618" s="549"/>
      <c r="C618" s="19"/>
      <c r="D618" s="353" t="str">
        <f>IFERROR(VLOOKUP($C618,'[2]Mã KH'!$A$3:$E$4001,3,0)," ")</f>
        <v xml:space="preserve"> </v>
      </c>
      <c r="E618" s="19"/>
      <c r="F618" s="550"/>
      <c r="G618" s="686"/>
      <c r="H618" s="550"/>
      <c r="I618" s="550"/>
      <c r="J618" s="550"/>
      <c r="K618" s="550"/>
      <c r="L618" s="550"/>
      <c r="M618" s="550"/>
      <c r="N618" s="550"/>
      <c r="O618" s="550"/>
      <c r="P618" s="550"/>
      <c r="Q618" s="550"/>
      <c r="R618" s="550"/>
      <c r="S618" s="550"/>
      <c r="T618" s="550"/>
      <c r="U618" s="550"/>
      <c r="V618" s="550"/>
      <c r="W618" s="550"/>
      <c r="X618" s="550"/>
      <c r="Y618" s="551"/>
      <c r="Z618" s="551"/>
      <c r="AA618" s="551"/>
      <c r="AB618" s="551"/>
      <c r="AC618" s="551"/>
      <c r="AD618" s="551"/>
      <c r="AE618" s="551"/>
      <c r="AF618" s="551"/>
      <c r="AG618" s="551"/>
      <c r="AH618" s="553"/>
      <c r="AI618" s="552"/>
      <c r="AJ618" s="605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1:65" s="401" customFormat="1" ht="18" customHeight="1" x14ac:dyDescent="0.25">
      <c r="A619" s="568"/>
      <c r="B619" s="549"/>
      <c r="C619" s="19"/>
      <c r="D619" s="353" t="str">
        <f>IFERROR(VLOOKUP($C619,'[2]Mã KH'!$A$3:$E$4001,3,0)," ")</f>
        <v xml:space="preserve"> </v>
      </c>
      <c r="E619" s="19"/>
      <c r="F619" s="550"/>
      <c r="G619" s="686"/>
      <c r="H619" s="550"/>
      <c r="I619" s="550"/>
      <c r="J619" s="550"/>
      <c r="K619" s="550"/>
      <c r="L619" s="550"/>
      <c r="M619" s="550"/>
      <c r="N619" s="550"/>
      <c r="O619" s="550"/>
      <c r="P619" s="550"/>
      <c r="Q619" s="550"/>
      <c r="R619" s="550"/>
      <c r="S619" s="550"/>
      <c r="T619" s="550"/>
      <c r="U619" s="550"/>
      <c r="V619" s="550"/>
      <c r="W619" s="550"/>
      <c r="X619" s="550"/>
      <c r="Y619" s="551"/>
      <c r="Z619" s="551"/>
      <c r="AA619" s="551"/>
      <c r="AB619" s="551"/>
      <c r="AC619" s="551"/>
      <c r="AD619" s="551"/>
      <c r="AE619" s="551"/>
      <c r="AF619" s="551"/>
      <c r="AG619" s="551"/>
      <c r="AH619" s="553"/>
      <c r="AI619" s="552"/>
      <c r="AJ619" s="605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1:65" s="401" customFormat="1" ht="18" customHeight="1" x14ac:dyDescent="0.25">
      <c r="A620" s="568"/>
      <c r="B620" s="549"/>
      <c r="C620" s="19"/>
      <c r="D620" s="353" t="str">
        <f>IFERROR(VLOOKUP($C620,'[2]Mã KH'!$A$3:$E$4001,3,0)," ")</f>
        <v xml:space="preserve"> </v>
      </c>
      <c r="E620" s="19"/>
      <c r="F620" s="550"/>
      <c r="G620" s="686"/>
      <c r="H620" s="550"/>
      <c r="I620" s="550"/>
      <c r="J620" s="550"/>
      <c r="K620" s="550"/>
      <c r="L620" s="550"/>
      <c r="M620" s="550"/>
      <c r="N620" s="550"/>
      <c r="O620" s="550"/>
      <c r="P620" s="550"/>
      <c r="Q620" s="550"/>
      <c r="R620" s="550"/>
      <c r="S620" s="550"/>
      <c r="T620" s="550"/>
      <c r="U620" s="550"/>
      <c r="V620" s="550"/>
      <c r="W620" s="550"/>
      <c r="X620" s="550"/>
      <c r="Y620" s="551"/>
      <c r="Z620" s="551"/>
      <c r="AA620" s="551"/>
      <c r="AB620" s="551"/>
      <c r="AC620" s="551"/>
      <c r="AD620" s="551"/>
      <c r="AE620" s="551"/>
      <c r="AF620" s="551"/>
      <c r="AG620" s="551"/>
      <c r="AH620" s="553"/>
      <c r="AI620" s="552"/>
      <c r="AJ620" s="605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1:65" s="401" customFormat="1" ht="18" customHeight="1" x14ac:dyDescent="0.25">
      <c r="A621" s="568"/>
      <c r="B621" s="549"/>
      <c r="C621" s="19"/>
      <c r="D621" s="353" t="str">
        <f>IFERROR(VLOOKUP($C621,'[2]Mã KH'!$A$3:$E$4001,3,0)," ")</f>
        <v xml:space="preserve"> </v>
      </c>
      <c r="E621" s="19"/>
      <c r="F621" s="550"/>
      <c r="G621" s="686"/>
      <c r="H621" s="550"/>
      <c r="I621" s="550"/>
      <c r="J621" s="550"/>
      <c r="K621" s="550"/>
      <c r="L621" s="550"/>
      <c r="M621" s="550"/>
      <c r="N621" s="550"/>
      <c r="O621" s="550"/>
      <c r="P621" s="550"/>
      <c r="Q621" s="550"/>
      <c r="R621" s="550"/>
      <c r="S621" s="550"/>
      <c r="T621" s="550"/>
      <c r="U621" s="550"/>
      <c r="V621" s="550"/>
      <c r="W621" s="550"/>
      <c r="X621" s="550"/>
      <c r="Y621" s="551"/>
      <c r="Z621" s="551"/>
      <c r="AA621" s="551"/>
      <c r="AB621" s="551"/>
      <c r="AC621" s="551"/>
      <c r="AD621" s="551"/>
      <c r="AE621" s="551"/>
      <c r="AF621" s="551"/>
      <c r="AG621" s="551"/>
      <c r="AH621" s="553"/>
      <c r="AI621" s="552"/>
      <c r="AJ621" s="605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1:65" s="401" customFormat="1" ht="18" customHeight="1" x14ac:dyDescent="0.25">
      <c r="A622" s="568"/>
      <c r="B622" s="549"/>
      <c r="C622" s="19"/>
      <c r="D622" s="353" t="str">
        <f>IFERROR(VLOOKUP($C622,'[2]Mã KH'!$A$3:$E$4001,3,0)," ")</f>
        <v xml:space="preserve"> </v>
      </c>
      <c r="E622" s="19"/>
      <c r="F622" s="550"/>
      <c r="G622" s="686"/>
      <c r="H622" s="550"/>
      <c r="I622" s="550"/>
      <c r="J622" s="550"/>
      <c r="K622" s="550"/>
      <c r="L622" s="550"/>
      <c r="M622" s="550"/>
      <c r="N622" s="550"/>
      <c r="O622" s="550"/>
      <c r="P622" s="550"/>
      <c r="Q622" s="550"/>
      <c r="R622" s="550"/>
      <c r="S622" s="550"/>
      <c r="T622" s="550"/>
      <c r="U622" s="550"/>
      <c r="V622" s="550"/>
      <c r="W622" s="550"/>
      <c r="X622" s="550"/>
      <c r="Y622" s="551"/>
      <c r="Z622" s="551"/>
      <c r="AA622" s="551"/>
      <c r="AB622" s="551"/>
      <c r="AC622" s="551"/>
      <c r="AD622" s="551"/>
      <c r="AE622" s="551"/>
      <c r="AF622" s="551"/>
      <c r="AG622" s="551"/>
      <c r="AH622" s="553"/>
      <c r="AI622" s="552"/>
      <c r="AJ622" s="605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1:65" s="401" customFormat="1" ht="18" customHeight="1" x14ac:dyDescent="0.25">
      <c r="A623" s="568"/>
      <c r="B623" s="549"/>
      <c r="C623" s="19"/>
      <c r="D623" s="353" t="str">
        <f>IFERROR(VLOOKUP($C623,'[2]Mã KH'!$A$3:$E$4001,3,0)," ")</f>
        <v xml:space="preserve"> </v>
      </c>
      <c r="E623" s="19"/>
      <c r="F623" s="550"/>
      <c r="G623" s="686"/>
      <c r="H623" s="550"/>
      <c r="I623" s="550"/>
      <c r="J623" s="550"/>
      <c r="K623" s="550"/>
      <c r="L623" s="550"/>
      <c r="M623" s="550"/>
      <c r="N623" s="550"/>
      <c r="O623" s="550"/>
      <c r="P623" s="550"/>
      <c r="Q623" s="550"/>
      <c r="R623" s="550"/>
      <c r="S623" s="550"/>
      <c r="T623" s="550"/>
      <c r="U623" s="550"/>
      <c r="V623" s="550"/>
      <c r="W623" s="550"/>
      <c r="X623" s="550"/>
      <c r="Y623" s="551"/>
      <c r="Z623" s="551"/>
      <c r="AA623" s="551"/>
      <c r="AB623" s="551"/>
      <c r="AC623" s="551"/>
      <c r="AD623" s="551"/>
      <c r="AE623" s="551"/>
      <c r="AF623" s="551"/>
      <c r="AG623" s="551"/>
      <c r="AH623" s="553"/>
      <c r="AI623" s="552"/>
      <c r="AJ623" s="605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1:65" s="401" customFormat="1" ht="18" customHeight="1" x14ac:dyDescent="0.25">
      <c r="A624" s="568"/>
      <c r="B624" s="549"/>
      <c r="C624" s="19"/>
      <c r="D624" s="353" t="str">
        <f>IFERROR(VLOOKUP($C624,'[2]Mã KH'!$A$3:$E$4001,3,0)," ")</f>
        <v xml:space="preserve"> </v>
      </c>
      <c r="E624" s="19"/>
      <c r="F624" s="550"/>
      <c r="G624" s="686"/>
      <c r="H624" s="550"/>
      <c r="I624" s="550"/>
      <c r="J624" s="550"/>
      <c r="K624" s="550"/>
      <c r="L624" s="550"/>
      <c r="M624" s="550"/>
      <c r="N624" s="550"/>
      <c r="O624" s="550"/>
      <c r="P624" s="550"/>
      <c r="Q624" s="550"/>
      <c r="R624" s="550"/>
      <c r="S624" s="550"/>
      <c r="T624" s="550"/>
      <c r="U624" s="550"/>
      <c r="V624" s="550"/>
      <c r="W624" s="550"/>
      <c r="X624" s="550"/>
      <c r="Y624" s="551"/>
      <c r="Z624" s="551"/>
      <c r="AA624" s="551"/>
      <c r="AB624" s="551"/>
      <c r="AC624" s="551"/>
      <c r="AD624" s="551"/>
      <c r="AE624" s="551"/>
      <c r="AF624" s="551"/>
      <c r="AG624" s="551"/>
      <c r="AH624" s="553"/>
      <c r="AI624" s="552"/>
      <c r="AJ624" s="605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1:65" s="401" customFormat="1" ht="18" customHeight="1" x14ac:dyDescent="0.25">
      <c r="A625" s="568"/>
      <c r="B625" s="549"/>
      <c r="C625" s="19"/>
      <c r="D625" s="353" t="str">
        <f>IFERROR(VLOOKUP($C625,'[2]Mã KH'!$A$3:$E$4001,3,0)," ")</f>
        <v xml:space="preserve"> </v>
      </c>
      <c r="E625" s="19"/>
      <c r="F625" s="550"/>
      <c r="G625" s="686"/>
      <c r="H625" s="550"/>
      <c r="I625" s="550"/>
      <c r="J625" s="550"/>
      <c r="K625" s="550"/>
      <c r="L625" s="550"/>
      <c r="M625" s="550"/>
      <c r="N625" s="550"/>
      <c r="O625" s="550"/>
      <c r="P625" s="550"/>
      <c r="Q625" s="550"/>
      <c r="R625" s="550"/>
      <c r="S625" s="550"/>
      <c r="T625" s="550"/>
      <c r="U625" s="550"/>
      <c r="V625" s="550"/>
      <c r="W625" s="550"/>
      <c r="X625" s="550"/>
      <c r="Y625" s="551"/>
      <c r="Z625" s="551"/>
      <c r="AA625" s="551"/>
      <c r="AB625" s="551"/>
      <c r="AC625" s="551"/>
      <c r="AD625" s="551"/>
      <c r="AE625" s="551"/>
      <c r="AF625" s="551"/>
      <c r="AG625" s="551"/>
      <c r="AH625" s="553"/>
      <c r="AI625" s="552"/>
      <c r="AJ625" s="605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1:65" s="401" customFormat="1" ht="18" customHeight="1" x14ac:dyDescent="0.25">
      <c r="A626" s="568"/>
      <c r="B626" s="549"/>
      <c r="C626" s="19"/>
      <c r="D626" s="353" t="str">
        <f>IFERROR(VLOOKUP($C626,'[2]Mã KH'!$A$3:$E$4001,3,0)," ")</f>
        <v xml:space="preserve"> </v>
      </c>
      <c r="E626" s="19"/>
      <c r="F626" s="550"/>
      <c r="G626" s="686"/>
      <c r="H626" s="550"/>
      <c r="I626" s="550"/>
      <c r="J626" s="550"/>
      <c r="K626" s="550"/>
      <c r="L626" s="550"/>
      <c r="M626" s="550"/>
      <c r="N626" s="550"/>
      <c r="O626" s="550"/>
      <c r="P626" s="550"/>
      <c r="Q626" s="550"/>
      <c r="R626" s="550"/>
      <c r="S626" s="550"/>
      <c r="T626" s="550"/>
      <c r="U626" s="550"/>
      <c r="V626" s="550"/>
      <c r="W626" s="550"/>
      <c r="X626" s="550"/>
      <c r="Y626" s="551"/>
      <c r="Z626" s="551"/>
      <c r="AA626" s="551"/>
      <c r="AB626" s="551"/>
      <c r="AC626" s="551"/>
      <c r="AD626" s="551"/>
      <c r="AE626" s="551"/>
      <c r="AF626" s="551"/>
      <c r="AG626" s="551"/>
      <c r="AH626" s="553"/>
      <c r="AI626" s="552"/>
      <c r="AJ626" s="605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1:65" s="401" customFormat="1" ht="18" customHeight="1" x14ac:dyDescent="0.25">
      <c r="A627" s="568"/>
      <c r="B627" s="549"/>
      <c r="C627" s="19"/>
      <c r="D627" s="353" t="str">
        <f>IFERROR(VLOOKUP($C627,'[2]Mã KH'!$A$3:$E$4001,3,0)," ")</f>
        <v xml:space="preserve"> </v>
      </c>
      <c r="E627" s="19"/>
      <c r="F627" s="550"/>
      <c r="G627" s="686"/>
      <c r="H627" s="550"/>
      <c r="I627" s="550"/>
      <c r="J627" s="550"/>
      <c r="K627" s="550"/>
      <c r="L627" s="550"/>
      <c r="M627" s="550"/>
      <c r="N627" s="550"/>
      <c r="O627" s="550"/>
      <c r="P627" s="550"/>
      <c r="Q627" s="550"/>
      <c r="R627" s="550"/>
      <c r="S627" s="550"/>
      <c r="T627" s="550"/>
      <c r="U627" s="550"/>
      <c r="V627" s="550"/>
      <c r="W627" s="550"/>
      <c r="X627" s="550"/>
      <c r="Y627" s="551"/>
      <c r="Z627" s="551"/>
      <c r="AA627" s="551"/>
      <c r="AB627" s="551"/>
      <c r="AC627" s="551"/>
      <c r="AD627" s="551"/>
      <c r="AE627" s="551"/>
      <c r="AF627" s="551"/>
      <c r="AG627" s="551"/>
      <c r="AH627" s="553"/>
      <c r="AI627" s="552"/>
      <c r="AJ627" s="605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1:65" s="401" customFormat="1" ht="18" customHeight="1" x14ac:dyDescent="0.25">
      <c r="A628" s="568"/>
      <c r="B628" s="549"/>
      <c r="C628" s="19"/>
      <c r="D628" s="353" t="str">
        <f>IFERROR(VLOOKUP($C628,'[2]Mã KH'!$A$3:$E$4001,3,0)," ")</f>
        <v xml:space="preserve"> </v>
      </c>
      <c r="E628" s="19"/>
      <c r="F628" s="550"/>
      <c r="G628" s="686"/>
      <c r="H628" s="550"/>
      <c r="I628" s="550"/>
      <c r="J628" s="550"/>
      <c r="K628" s="550"/>
      <c r="L628" s="550"/>
      <c r="M628" s="550"/>
      <c r="N628" s="550"/>
      <c r="O628" s="550"/>
      <c r="P628" s="550"/>
      <c r="Q628" s="550"/>
      <c r="R628" s="550"/>
      <c r="S628" s="550"/>
      <c r="T628" s="550"/>
      <c r="U628" s="550"/>
      <c r="V628" s="550"/>
      <c r="W628" s="550"/>
      <c r="X628" s="550"/>
      <c r="Y628" s="551"/>
      <c r="Z628" s="551"/>
      <c r="AA628" s="551"/>
      <c r="AB628" s="551"/>
      <c r="AC628" s="551"/>
      <c r="AD628" s="551"/>
      <c r="AE628" s="551"/>
      <c r="AF628" s="551"/>
      <c r="AG628" s="551"/>
      <c r="AH628" s="553"/>
      <c r="AI628" s="552"/>
      <c r="AJ628" s="605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1:65" s="401" customFormat="1" ht="18" customHeight="1" x14ac:dyDescent="0.25">
      <c r="A629" s="568"/>
      <c r="B629" s="549"/>
      <c r="C629" s="19"/>
      <c r="D629" s="353" t="str">
        <f>IFERROR(VLOOKUP($C629,'[2]Mã KH'!$A$3:$E$4001,3,0)," ")</f>
        <v xml:space="preserve"> </v>
      </c>
      <c r="E629" s="19"/>
      <c r="F629" s="550"/>
      <c r="G629" s="686"/>
      <c r="H629" s="550"/>
      <c r="I629" s="550"/>
      <c r="J629" s="550"/>
      <c r="K629" s="550"/>
      <c r="L629" s="550"/>
      <c r="M629" s="550"/>
      <c r="N629" s="550"/>
      <c r="O629" s="550"/>
      <c r="P629" s="550"/>
      <c r="Q629" s="550"/>
      <c r="R629" s="550"/>
      <c r="S629" s="550"/>
      <c r="T629" s="550"/>
      <c r="U629" s="550"/>
      <c r="V629" s="550"/>
      <c r="W629" s="550"/>
      <c r="X629" s="550"/>
      <c r="Y629" s="551"/>
      <c r="Z629" s="551"/>
      <c r="AA629" s="551"/>
      <c r="AB629" s="551"/>
      <c r="AC629" s="551"/>
      <c r="AD629" s="551"/>
      <c r="AE629" s="551"/>
      <c r="AF629" s="551"/>
      <c r="AG629" s="551"/>
      <c r="AH629" s="553"/>
      <c r="AI629" s="552"/>
      <c r="AJ629" s="605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1:65" s="401" customFormat="1" ht="18" customHeight="1" x14ac:dyDescent="0.25">
      <c r="A630" s="568"/>
      <c r="B630" s="549"/>
      <c r="C630" s="19"/>
      <c r="D630" s="353" t="str">
        <f>IFERROR(VLOOKUP($C630,'[2]Mã KH'!$A$3:$E$4001,3,0)," ")</f>
        <v xml:space="preserve"> </v>
      </c>
      <c r="E630" s="19"/>
      <c r="F630" s="550"/>
      <c r="G630" s="686"/>
      <c r="H630" s="550"/>
      <c r="I630" s="550"/>
      <c r="J630" s="550"/>
      <c r="K630" s="550"/>
      <c r="L630" s="550"/>
      <c r="M630" s="550"/>
      <c r="N630" s="550"/>
      <c r="O630" s="550"/>
      <c r="P630" s="550"/>
      <c r="Q630" s="550"/>
      <c r="R630" s="550"/>
      <c r="S630" s="550"/>
      <c r="T630" s="550"/>
      <c r="U630" s="550"/>
      <c r="V630" s="550"/>
      <c r="W630" s="550"/>
      <c r="X630" s="550"/>
      <c r="Y630" s="551"/>
      <c r="Z630" s="551"/>
      <c r="AA630" s="551"/>
      <c r="AB630" s="551"/>
      <c r="AC630" s="551"/>
      <c r="AD630" s="551"/>
      <c r="AE630" s="551"/>
      <c r="AF630" s="551"/>
      <c r="AG630" s="551"/>
      <c r="AH630" s="553"/>
      <c r="AI630" s="552"/>
      <c r="AJ630" s="605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1:65" s="401" customFormat="1" ht="18" customHeight="1" x14ac:dyDescent="0.25">
      <c r="A631" s="568"/>
      <c r="B631" s="549"/>
      <c r="C631" s="19"/>
      <c r="D631" s="353" t="str">
        <f>IFERROR(VLOOKUP($C631,'[2]Mã KH'!$A$3:$E$4001,3,0)," ")</f>
        <v xml:space="preserve"> </v>
      </c>
      <c r="E631" s="19"/>
      <c r="F631" s="550"/>
      <c r="G631" s="686"/>
      <c r="H631" s="550"/>
      <c r="I631" s="550"/>
      <c r="J631" s="550"/>
      <c r="K631" s="550"/>
      <c r="L631" s="550"/>
      <c r="M631" s="550"/>
      <c r="N631" s="550"/>
      <c r="O631" s="550"/>
      <c r="P631" s="550"/>
      <c r="Q631" s="550"/>
      <c r="R631" s="550"/>
      <c r="S631" s="550"/>
      <c r="T631" s="550"/>
      <c r="U631" s="550"/>
      <c r="V631" s="550"/>
      <c r="W631" s="550"/>
      <c r="X631" s="550"/>
      <c r="Y631" s="551"/>
      <c r="Z631" s="551"/>
      <c r="AA631" s="551"/>
      <c r="AB631" s="551"/>
      <c r="AC631" s="551"/>
      <c r="AD631" s="551"/>
      <c r="AE631" s="551"/>
      <c r="AF631" s="551"/>
      <c r="AG631" s="551"/>
      <c r="AH631" s="553"/>
      <c r="AI631" s="552"/>
      <c r="AJ631" s="605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1:65" s="401" customFormat="1" ht="18" customHeight="1" x14ac:dyDescent="0.25">
      <c r="A632" s="568"/>
      <c r="B632" s="549"/>
      <c r="C632" s="19"/>
      <c r="D632" s="353" t="str">
        <f>IFERROR(VLOOKUP($C632,'[2]Mã KH'!$A$3:$E$4001,3,0)," ")</f>
        <v xml:space="preserve"> </v>
      </c>
      <c r="E632" s="19"/>
      <c r="F632" s="550"/>
      <c r="G632" s="686"/>
      <c r="H632" s="550"/>
      <c r="I632" s="550"/>
      <c r="J632" s="550"/>
      <c r="K632" s="550"/>
      <c r="L632" s="550"/>
      <c r="M632" s="550"/>
      <c r="N632" s="550"/>
      <c r="O632" s="550"/>
      <c r="P632" s="550"/>
      <c r="Q632" s="550"/>
      <c r="R632" s="550"/>
      <c r="S632" s="550"/>
      <c r="T632" s="550"/>
      <c r="U632" s="550"/>
      <c r="V632" s="550"/>
      <c r="W632" s="550"/>
      <c r="X632" s="550"/>
      <c r="Y632" s="551"/>
      <c r="Z632" s="551"/>
      <c r="AA632" s="551"/>
      <c r="AB632" s="551"/>
      <c r="AC632" s="551"/>
      <c r="AD632" s="551"/>
      <c r="AE632" s="551"/>
      <c r="AF632" s="551"/>
      <c r="AG632" s="551"/>
      <c r="AH632" s="553"/>
      <c r="AI632" s="552"/>
      <c r="AJ632" s="605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1:65" s="401" customFormat="1" ht="18" customHeight="1" x14ac:dyDescent="0.25">
      <c r="A633" s="568"/>
      <c r="B633" s="549"/>
      <c r="C633" s="19"/>
      <c r="D633" s="353" t="str">
        <f>IFERROR(VLOOKUP($C633,'[2]Mã KH'!$A$3:$E$4001,3,0)," ")</f>
        <v xml:space="preserve"> </v>
      </c>
      <c r="E633" s="19"/>
      <c r="F633" s="550"/>
      <c r="G633" s="686"/>
      <c r="H633" s="550"/>
      <c r="I633" s="550"/>
      <c r="J633" s="550"/>
      <c r="K633" s="550"/>
      <c r="L633" s="550"/>
      <c r="M633" s="550"/>
      <c r="N633" s="550"/>
      <c r="O633" s="550"/>
      <c r="P633" s="550"/>
      <c r="Q633" s="550"/>
      <c r="R633" s="550"/>
      <c r="S633" s="550"/>
      <c r="T633" s="550"/>
      <c r="U633" s="550"/>
      <c r="V633" s="550"/>
      <c r="W633" s="550"/>
      <c r="X633" s="550"/>
      <c r="Y633" s="551"/>
      <c r="Z633" s="551"/>
      <c r="AA633" s="551"/>
      <c r="AB633" s="551"/>
      <c r="AC633" s="551"/>
      <c r="AD633" s="551"/>
      <c r="AE633" s="551"/>
      <c r="AF633" s="551"/>
      <c r="AG633" s="551"/>
      <c r="AH633" s="553"/>
      <c r="AI633" s="552"/>
      <c r="AJ633" s="605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1:65" s="401" customFormat="1" ht="18" customHeight="1" x14ac:dyDescent="0.25">
      <c r="A634" s="568"/>
      <c r="B634" s="549"/>
      <c r="C634" s="19"/>
      <c r="D634" s="353" t="str">
        <f>IFERROR(VLOOKUP($C634,'[2]Mã KH'!$A$3:$E$4001,3,0)," ")</f>
        <v xml:space="preserve"> </v>
      </c>
      <c r="E634" s="19"/>
      <c r="F634" s="550"/>
      <c r="G634" s="686"/>
      <c r="H634" s="550"/>
      <c r="I634" s="550"/>
      <c r="J634" s="550"/>
      <c r="K634" s="550"/>
      <c r="L634" s="550"/>
      <c r="M634" s="550"/>
      <c r="N634" s="550"/>
      <c r="O634" s="550"/>
      <c r="P634" s="550"/>
      <c r="Q634" s="550"/>
      <c r="R634" s="550"/>
      <c r="S634" s="550"/>
      <c r="T634" s="550"/>
      <c r="U634" s="550"/>
      <c r="V634" s="550"/>
      <c r="W634" s="550"/>
      <c r="X634" s="550"/>
      <c r="Y634" s="551"/>
      <c r="Z634" s="551"/>
      <c r="AA634" s="551"/>
      <c r="AB634" s="551"/>
      <c r="AC634" s="551"/>
      <c r="AD634" s="551"/>
      <c r="AE634" s="551"/>
      <c r="AF634" s="551"/>
      <c r="AG634" s="551"/>
      <c r="AH634" s="553"/>
      <c r="AI634" s="552"/>
      <c r="AJ634" s="605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1:65" s="401" customFormat="1" ht="18" customHeight="1" x14ac:dyDescent="0.25">
      <c r="A635" s="568"/>
      <c r="B635" s="549"/>
      <c r="C635" s="19"/>
      <c r="D635" s="353" t="str">
        <f>IFERROR(VLOOKUP($C635,'[2]Mã KH'!$A$3:$E$4001,3,0)," ")</f>
        <v xml:space="preserve"> </v>
      </c>
      <c r="E635" s="19"/>
      <c r="F635" s="550"/>
      <c r="G635" s="686"/>
      <c r="H635" s="550"/>
      <c r="I635" s="550"/>
      <c r="J635" s="550"/>
      <c r="K635" s="550"/>
      <c r="L635" s="550"/>
      <c r="M635" s="550"/>
      <c r="N635" s="550"/>
      <c r="O635" s="550"/>
      <c r="P635" s="550"/>
      <c r="Q635" s="550"/>
      <c r="R635" s="550"/>
      <c r="S635" s="550"/>
      <c r="T635" s="550"/>
      <c r="U635" s="550"/>
      <c r="V635" s="550"/>
      <c r="W635" s="550"/>
      <c r="X635" s="550"/>
      <c r="Y635" s="551"/>
      <c r="Z635" s="551"/>
      <c r="AA635" s="551"/>
      <c r="AB635" s="551"/>
      <c r="AC635" s="551"/>
      <c r="AD635" s="551"/>
      <c r="AE635" s="551"/>
      <c r="AF635" s="551"/>
      <c r="AG635" s="551"/>
      <c r="AH635" s="553"/>
      <c r="AI635" s="552"/>
      <c r="AJ635" s="605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1:65" s="401" customFormat="1" ht="18" customHeight="1" x14ac:dyDescent="0.25">
      <c r="A636" s="568"/>
      <c r="B636" s="549"/>
      <c r="C636" s="19"/>
      <c r="D636" s="353" t="str">
        <f>IFERROR(VLOOKUP($C636,'[2]Mã KH'!$A$3:$E$4001,3,0)," ")</f>
        <v xml:space="preserve"> </v>
      </c>
      <c r="E636" s="19"/>
      <c r="F636" s="550"/>
      <c r="G636" s="686"/>
      <c r="H636" s="550"/>
      <c r="I636" s="550"/>
      <c r="J636" s="550"/>
      <c r="K636" s="550"/>
      <c r="L636" s="550"/>
      <c r="M636" s="550"/>
      <c r="N636" s="550"/>
      <c r="O636" s="550"/>
      <c r="P636" s="550"/>
      <c r="Q636" s="550"/>
      <c r="R636" s="550"/>
      <c r="S636" s="550"/>
      <c r="T636" s="550"/>
      <c r="U636" s="550"/>
      <c r="V636" s="550"/>
      <c r="W636" s="550"/>
      <c r="X636" s="550"/>
      <c r="Y636" s="551"/>
      <c r="Z636" s="551"/>
      <c r="AA636" s="551"/>
      <c r="AB636" s="551"/>
      <c r="AC636" s="551"/>
      <c r="AD636" s="551"/>
      <c r="AE636" s="551"/>
      <c r="AF636" s="551"/>
      <c r="AG636" s="551"/>
      <c r="AH636" s="553"/>
      <c r="AI636" s="552"/>
      <c r="AJ636" s="605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1:65" s="401" customFormat="1" ht="18" customHeight="1" x14ac:dyDescent="0.25">
      <c r="A637" s="568"/>
      <c r="B637" s="549"/>
      <c r="C637" s="19"/>
      <c r="D637" s="353" t="str">
        <f>IFERROR(VLOOKUP($C637,'[2]Mã KH'!$A$3:$E$4001,3,0)," ")</f>
        <v xml:space="preserve"> </v>
      </c>
      <c r="E637" s="19"/>
      <c r="F637" s="550"/>
      <c r="G637" s="686"/>
      <c r="H637" s="550"/>
      <c r="I637" s="550"/>
      <c r="J637" s="550"/>
      <c r="K637" s="550"/>
      <c r="L637" s="550"/>
      <c r="M637" s="550"/>
      <c r="N637" s="550"/>
      <c r="O637" s="550"/>
      <c r="P637" s="550"/>
      <c r="Q637" s="550"/>
      <c r="R637" s="550"/>
      <c r="S637" s="550"/>
      <c r="T637" s="550"/>
      <c r="U637" s="550"/>
      <c r="V637" s="550"/>
      <c r="W637" s="550"/>
      <c r="X637" s="550"/>
      <c r="Y637" s="551"/>
      <c r="Z637" s="551"/>
      <c r="AA637" s="551"/>
      <c r="AB637" s="551"/>
      <c r="AC637" s="551"/>
      <c r="AD637" s="551"/>
      <c r="AE637" s="551"/>
      <c r="AF637" s="551"/>
      <c r="AG637" s="551"/>
      <c r="AH637" s="553"/>
      <c r="AI637" s="552"/>
      <c r="AJ637" s="605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1:65" s="401" customFormat="1" ht="18" customHeight="1" x14ac:dyDescent="0.25">
      <c r="A638" s="568"/>
      <c r="B638" s="549"/>
      <c r="C638" s="19"/>
      <c r="D638" s="353" t="str">
        <f>IFERROR(VLOOKUP($C638,'[2]Mã KH'!$A$3:$E$4001,3,0)," ")</f>
        <v xml:space="preserve"> </v>
      </c>
      <c r="E638" s="19"/>
      <c r="F638" s="550"/>
      <c r="G638" s="686"/>
      <c r="H638" s="550"/>
      <c r="I638" s="550"/>
      <c r="J638" s="550"/>
      <c r="K638" s="550"/>
      <c r="L638" s="550"/>
      <c r="M638" s="550"/>
      <c r="N638" s="550"/>
      <c r="O638" s="550"/>
      <c r="P638" s="550"/>
      <c r="Q638" s="550"/>
      <c r="R638" s="550"/>
      <c r="S638" s="550"/>
      <c r="T638" s="550"/>
      <c r="U638" s="550"/>
      <c r="V638" s="550"/>
      <c r="W638" s="550"/>
      <c r="X638" s="550"/>
      <c r="Y638" s="551"/>
      <c r="Z638" s="551"/>
      <c r="AA638" s="551"/>
      <c r="AB638" s="551"/>
      <c r="AC638" s="551"/>
      <c r="AD638" s="551"/>
      <c r="AE638" s="551"/>
      <c r="AF638" s="551"/>
      <c r="AG638" s="551"/>
      <c r="AH638" s="553"/>
      <c r="AI638" s="552"/>
      <c r="AJ638" s="605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1:65" s="401" customFormat="1" ht="18" customHeight="1" x14ac:dyDescent="0.25">
      <c r="A639" s="568"/>
      <c r="B639" s="549"/>
      <c r="C639" s="19"/>
      <c r="D639" s="353" t="str">
        <f>IFERROR(VLOOKUP($C639,'[2]Mã KH'!$A$3:$E$4001,3,0)," ")</f>
        <v xml:space="preserve"> </v>
      </c>
      <c r="E639" s="19"/>
      <c r="F639" s="550"/>
      <c r="G639" s="686"/>
      <c r="H639" s="550"/>
      <c r="I639" s="550"/>
      <c r="J639" s="550"/>
      <c r="K639" s="550"/>
      <c r="L639" s="550"/>
      <c r="M639" s="550"/>
      <c r="N639" s="550"/>
      <c r="O639" s="550"/>
      <c r="P639" s="550"/>
      <c r="Q639" s="550"/>
      <c r="R639" s="550"/>
      <c r="S639" s="550"/>
      <c r="T639" s="550"/>
      <c r="U639" s="550"/>
      <c r="V639" s="550"/>
      <c r="W639" s="550"/>
      <c r="X639" s="550"/>
      <c r="Y639" s="551"/>
      <c r="Z639" s="551"/>
      <c r="AA639" s="551"/>
      <c r="AB639" s="551"/>
      <c r="AC639" s="551"/>
      <c r="AD639" s="551"/>
      <c r="AE639" s="551"/>
      <c r="AF639" s="551"/>
      <c r="AG639" s="551"/>
      <c r="AH639" s="553"/>
      <c r="AI639" s="552"/>
      <c r="AJ639" s="605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1:65" s="401" customFormat="1" ht="18" customHeight="1" x14ac:dyDescent="0.25">
      <c r="A640" s="568"/>
      <c r="B640" s="549"/>
      <c r="C640" s="19"/>
      <c r="D640" s="353" t="str">
        <f>IFERROR(VLOOKUP($C640,'[2]Mã KH'!$A$3:$E$4001,3,0)," ")</f>
        <v xml:space="preserve"> </v>
      </c>
      <c r="E640" s="19"/>
      <c r="F640" s="550"/>
      <c r="G640" s="686"/>
      <c r="H640" s="550"/>
      <c r="I640" s="550"/>
      <c r="J640" s="550"/>
      <c r="K640" s="550"/>
      <c r="L640" s="550"/>
      <c r="M640" s="550"/>
      <c r="N640" s="550"/>
      <c r="O640" s="550"/>
      <c r="P640" s="550"/>
      <c r="Q640" s="550"/>
      <c r="R640" s="550"/>
      <c r="S640" s="550"/>
      <c r="T640" s="550"/>
      <c r="U640" s="550"/>
      <c r="V640" s="550"/>
      <c r="W640" s="550"/>
      <c r="X640" s="550"/>
      <c r="Y640" s="551"/>
      <c r="Z640" s="551"/>
      <c r="AA640" s="551"/>
      <c r="AB640" s="551"/>
      <c r="AC640" s="551"/>
      <c r="AD640" s="551"/>
      <c r="AE640" s="551"/>
      <c r="AF640" s="551"/>
      <c r="AG640" s="551"/>
      <c r="AH640" s="553"/>
      <c r="AI640" s="552"/>
      <c r="AJ640" s="605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1:65" s="401" customFormat="1" ht="18" customHeight="1" x14ac:dyDescent="0.25">
      <c r="A641" s="568"/>
      <c r="B641" s="549"/>
      <c r="C641" s="19"/>
      <c r="D641" s="353" t="str">
        <f>IFERROR(VLOOKUP($C641,'[2]Mã KH'!$A$3:$E$4001,3,0)," ")</f>
        <v xml:space="preserve"> </v>
      </c>
      <c r="E641" s="19"/>
      <c r="F641" s="550"/>
      <c r="G641" s="686"/>
      <c r="H641" s="550"/>
      <c r="I641" s="550"/>
      <c r="J641" s="550"/>
      <c r="K641" s="550"/>
      <c r="L641" s="550"/>
      <c r="M641" s="550"/>
      <c r="N641" s="550"/>
      <c r="O641" s="550"/>
      <c r="P641" s="550"/>
      <c r="Q641" s="550"/>
      <c r="R641" s="550"/>
      <c r="S641" s="550"/>
      <c r="T641" s="550"/>
      <c r="U641" s="550"/>
      <c r="V641" s="550"/>
      <c r="W641" s="550"/>
      <c r="X641" s="550"/>
      <c r="Y641" s="551"/>
      <c r="Z641" s="551"/>
      <c r="AA641" s="551"/>
      <c r="AB641" s="551"/>
      <c r="AC641" s="551"/>
      <c r="AD641" s="551"/>
      <c r="AE641" s="551"/>
      <c r="AF641" s="551"/>
      <c r="AG641" s="551"/>
      <c r="AH641" s="553"/>
      <c r="AI641" s="552"/>
      <c r="AJ641" s="605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1:65" s="401" customFormat="1" ht="18" customHeight="1" x14ac:dyDescent="0.25">
      <c r="A642" s="568"/>
      <c r="B642" s="549"/>
      <c r="C642" s="19"/>
      <c r="D642" s="353" t="str">
        <f>IFERROR(VLOOKUP($C642,'[2]Mã KH'!$A$3:$E$4001,3,0)," ")</f>
        <v xml:space="preserve"> </v>
      </c>
      <c r="E642" s="19"/>
      <c r="F642" s="550"/>
      <c r="G642" s="686"/>
      <c r="H642" s="550"/>
      <c r="I642" s="550"/>
      <c r="J642" s="550"/>
      <c r="K642" s="550"/>
      <c r="L642" s="550"/>
      <c r="M642" s="550"/>
      <c r="N642" s="550"/>
      <c r="O642" s="550"/>
      <c r="P642" s="550"/>
      <c r="Q642" s="550"/>
      <c r="R642" s="550"/>
      <c r="S642" s="550"/>
      <c r="T642" s="550"/>
      <c r="U642" s="550"/>
      <c r="V642" s="550"/>
      <c r="W642" s="550"/>
      <c r="X642" s="550"/>
      <c r="Y642" s="551"/>
      <c r="Z642" s="551"/>
      <c r="AA642" s="551"/>
      <c r="AB642" s="551"/>
      <c r="AC642" s="551"/>
      <c r="AD642" s="551"/>
      <c r="AE642" s="551"/>
      <c r="AF642" s="551"/>
      <c r="AG642" s="551"/>
      <c r="AH642" s="553"/>
      <c r="AI642" s="552"/>
      <c r="AJ642" s="605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1:65" s="401" customFormat="1" ht="18" customHeight="1" x14ac:dyDescent="0.25">
      <c r="A643" s="568"/>
      <c r="B643" s="549"/>
      <c r="C643" s="19"/>
      <c r="D643" s="353" t="str">
        <f>IFERROR(VLOOKUP($C643,'[2]Mã KH'!$A$3:$E$4001,3,0)," ")</f>
        <v xml:space="preserve"> </v>
      </c>
      <c r="E643" s="19"/>
      <c r="F643" s="550"/>
      <c r="G643" s="686"/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  <c r="T643" s="550"/>
      <c r="U643" s="550"/>
      <c r="V643" s="550"/>
      <c r="W643" s="550"/>
      <c r="X643" s="550"/>
      <c r="Y643" s="551"/>
      <c r="Z643" s="551"/>
      <c r="AA643" s="551"/>
      <c r="AB643" s="551"/>
      <c r="AC643" s="551"/>
      <c r="AD643" s="551"/>
      <c r="AE643" s="551"/>
      <c r="AF643" s="551"/>
      <c r="AG643" s="551"/>
      <c r="AH643" s="553"/>
      <c r="AI643" s="552"/>
      <c r="AJ643" s="605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1:65" s="401" customFormat="1" ht="18" customHeight="1" x14ac:dyDescent="0.25">
      <c r="A644" s="568"/>
      <c r="B644" s="549"/>
      <c r="C644" s="19"/>
      <c r="D644" s="353" t="str">
        <f>IFERROR(VLOOKUP($C644,'[2]Mã KH'!$A$3:$E$4001,3,0)," ")</f>
        <v xml:space="preserve"> </v>
      </c>
      <c r="E644" s="19"/>
      <c r="F644" s="550"/>
      <c r="G644" s="686"/>
      <c r="H644" s="550"/>
      <c r="I644" s="550"/>
      <c r="J644" s="550"/>
      <c r="K644" s="550"/>
      <c r="L644" s="550"/>
      <c r="M644" s="550"/>
      <c r="N644" s="550"/>
      <c r="O644" s="550"/>
      <c r="P644" s="550"/>
      <c r="Q644" s="550"/>
      <c r="R644" s="550"/>
      <c r="S644" s="550"/>
      <c r="T644" s="550"/>
      <c r="U644" s="550"/>
      <c r="V644" s="550"/>
      <c r="W644" s="550"/>
      <c r="X644" s="550"/>
      <c r="Y644" s="551"/>
      <c r="Z644" s="551"/>
      <c r="AA644" s="551"/>
      <c r="AB644" s="551"/>
      <c r="AC644" s="551"/>
      <c r="AD644" s="551"/>
      <c r="AE644" s="551"/>
      <c r="AF644" s="551"/>
      <c r="AG644" s="551"/>
      <c r="AH644" s="553"/>
      <c r="AI644" s="552"/>
      <c r="AJ644" s="605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1:65" s="401" customFormat="1" ht="18" customHeight="1" x14ac:dyDescent="0.25">
      <c r="A645" s="568"/>
      <c r="B645" s="549"/>
      <c r="C645" s="19"/>
      <c r="D645" s="353" t="str">
        <f>IFERROR(VLOOKUP($C645,'[2]Mã KH'!$A$3:$E$4001,3,0)," ")</f>
        <v xml:space="preserve"> </v>
      </c>
      <c r="E645" s="19"/>
      <c r="F645" s="550"/>
      <c r="G645" s="686"/>
      <c r="H645" s="550"/>
      <c r="I645" s="550"/>
      <c r="J645" s="550"/>
      <c r="K645" s="550"/>
      <c r="L645" s="550"/>
      <c r="M645" s="550"/>
      <c r="N645" s="550"/>
      <c r="O645" s="550"/>
      <c r="P645" s="550"/>
      <c r="Q645" s="550"/>
      <c r="R645" s="550"/>
      <c r="S645" s="550"/>
      <c r="T645" s="550"/>
      <c r="U645" s="550"/>
      <c r="V645" s="550"/>
      <c r="W645" s="550"/>
      <c r="X645" s="550"/>
      <c r="Y645" s="551"/>
      <c r="Z645" s="551"/>
      <c r="AA645" s="551"/>
      <c r="AB645" s="551"/>
      <c r="AC645" s="551"/>
      <c r="AD645" s="551"/>
      <c r="AE645" s="551"/>
      <c r="AF645" s="551"/>
      <c r="AG645" s="551"/>
      <c r="AH645" s="553"/>
      <c r="AI645" s="552"/>
      <c r="AJ645" s="605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1:65" s="401" customFormat="1" ht="18" customHeight="1" x14ac:dyDescent="0.25">
      <c r="A646" s="568"/>
      <c r="B646" s="549"/>
      <c r="C646" s="19"/>
      <c r="D646" s="353" t="str">
        <f>IFERROR(VLOOKUP($C646,'[2]Mã KH'!$A$3:$E$4001,3,0)," ")</f>
        <v xml:space="preserve"> </v>
      </c>
      <c r="E646" s="19"/>
      <c r="F646" s="550"/>
      <c r="G646" s="686"/>
      <c r="H646" s="550"/>
      <c r="I646" s="550"/>
      <c r="J646" s="550"/>
      <c r="K646" s="550"/>
      <c r="L646" s="550"/>
      <c r="M646" s="550"/>
      <c r="N646" s="550"/>
      <c r="O646" s="550"/>
      <c r="P646" s="550"/>
      <c r="Q646" s="550"/>
      <c r="R646" s="550"/>
      <c r="S646" s="550"/>
      <c r="T646" s="550"/>
      <c r="U646" s="550"/>
      <c r="V646" s="550"/>
      <c r="W646" s="550"/>
      <c r="X646" s="550"/>
      <c r="Y646" s="551"/>
      <c r="Z646" s="551"/>
      <c r="AA646" s="551"/>
      <c r="AB646" s="551"/>
      <c r="AC646" s="551"/>
      <c r="AD646" s="551"/>
      <c r="AE646" s="551"/>
      <c r="AF646" s="551"/>
      <c r="AG646" s="551"/>
      <c r="AH646" s="553"/>
      <c r="AI646" s="552"/>
      <c r="AJ646" s="605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1:65" s="401" customFormat="1" ht="18" customHeight="1" x14ac:dyDescent="0.25">
      <c r="A647" s="568"/>
      <c r="B647" s="549"/>
      <c r="C647" s="19"/>
      <c r="D647" s="353" t="str">
        <f>IFERROR(VLOOKUP($C647,'[2]Mã KH'!$A$3:$E$4001,3,0)," ")</f>
        <v xml:space="preserve"> </v>
      </c>
      <c r="E647" s="19"/>
      <c r="F647" s="550"/>
      <c r="G647" s="686"/>
      <c r="H647" s="550"/>
      <c r="I647" s="550"/>
      <c r="J647" s="550"/>
      <c r="K647" s="550"/>
      <c r="L647" s="550"/>
      <c r="M647" s="550"/>
      <c r="N647" s="550"/>
      <c r="O647" s="550"/>
      <c r="P647" s="550"/>
      <c r="Q647" s="550"/>
      <c r="R647" s="550"/>
      <c r="S647" s="550"/>
      <c r="T647" s="550"/>
      <c r="U647" s="550"/>
      <c r="V647" s="550"/>
      <c r="W647" s="550"/>
      <c r="X647" s="550"/>
      <c r="Y647" s="551"/>
      <c r="Z647" s="551"/>
      <c r="AA647" s="551"/>
      <c r="AB647" s="551"/>
      <c r="AC647" s="551"/>
      <c r="AD647" s="551"/>
      <c r="AE647" s="551"/>
      <c r="AF647" s="551"/>
      <c r="AG647" s="551"/>
      <c r="AH647" s="553"/>
      <c r="AI647" s="552"/>
      <c r="AJ647" s="605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1:65" s="401" customFormat="1" ht="18" customHeight="1" x14ac:dyDescent="0.25">
      <c r="A648" s="568"/>
      <c r="B648" s="549"/>
      <c r="C648" s="19"/>
      <c r="D648" s="353" t="str">
        <f>IFERROR(VLOOKUP($C648,'[2]Mã KH'!$A$3:$E$4001,3,0)," ")</f>
        <v xml:space="preserve"> </v>
      </c>
      <c r="E648" s="19"/>
      <c r="F648" s="550"/>
      <c r="G648" s="686"/>
      <c r="H648" s="550"/>
      <c r="I648" s="550"/>
      <c r="J648" s="550"/>
      <c r="K648" s="550"/>
      <c r="L648" s="550"/>
      <c r="M648" s="550"/>
      <c r="N648" s="550"/>
      <c r="O648" s="550"/>
      <c r="P648" s="550"/>
      <c r="Q648" s="550"/>
      <c r="R648" s="550"/>
      <c r="S648" s="550"/>
      <c r="T648" s="550"/>
      <c r="U648" s="550"/>
      <c r="V648" s="550"/>
      <c r="W648" s="550"/>
      <c r="X648" s="550"/>
      <c r="Y648" s="551"/>
      <c r="Z648" s="551"/>
      <c r="AA648" s="551"/>
      <c r="AB648" s="551"/>
      <c r="AC648" s="551"/>
      <c r="AD648" s="551"/>
      <c r="AE648" s="551"/>
      <c r="AF648" s="551"/>
      <c r="AG648" s="551"/>
      <c r="AH648" s="553"/>
      <c r="AI648" s="552"/>
      <c r="AJ648" s="605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1:65" s="401" customFormat="1" ht="18" customHeight="1" x14ac:dyDescent="0.25">
      <c r="A649" s="568"/>
      <c r="B649" s="549"/>
      <c r="C649" s="19"/>
      <c r="D649" s="353" t="str">
        <f>IFERROR(VLOOKUP($C649,'[2]Mã KH'!$A$3:$E$4001,3,0)," ")</f>
        <v xml:space="preserve"> </v>
      </c>
      <c r="E649" s="19"/>
      <c r="F649" s="550"/>
      <c r="G649" s="686"/>
      <c r="H649" s="550"/>
      <c r="I649" s="550"/>
      <c r="J649" s="550"/>
      <c r="K649" s="550"/>
      <c r="L649" s="550"/>
      <c r="M649" s="550"/>
      <c r="N649" s="550"/>
      <c r="O649" s="550"/>
      <c r="P649" s="550"/>
      <c r="Q649" s="550"/>
      <c r="R649" s="550"/>
      <c r="S649" s="550"/>
      <c r="T649" s="550"/>
      <c r="U649" s="550"/>
      <c r="V649" s="550"/>
      <c r="W649" s="550"/>
      <c r="X649" s="550"/>
      <c r="Y649" s="551"/>
      <c r="Z649" s="551"/>
      <c r="AA649" s="551"/>
      <c r="AB649" s="551"/>
      <c r="AC649" s="551"/>
      <c r="AD649" s="551"/>
      <c r="AE649" s="551"/>
      <c r="AF649" s="551"/>
      <c r="AG649" s="551"/>
      <c r="AH649" s="553"/>
      <c r="AI649" s="552"/>
      <c r="AJ649" s="605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1:65" s="401" customFormat="1" ht="18" customHeight="1" x14ac:dyDescent="0.25">
      <c r="A650" s="568"/>
      <c r="B650" s="549"/>
      <c r="C650" s="19"/>
      <c r="D650" s="353" t="str">
        <f>IFERROR(VLOOKUP($C650,'[2]Mã KH'!$A$3:$E$4001,3,0)," ")</f>
        <v xml:space="preserve"> </v>
      </c>
      <c r="E650" s="19"/>
      <c r="F650" s="550"/>
      <c r="G650" s="686"/>
      <c r="H650" s="550"/>
      <c r="I650" s="550"/>
      <c r="J650" s="550"/>
      <c r="K650" s="550"/>
      <c r="L650" s="550"/>
      <c r="M650" s="550"/>
      <c r="N650" s="550"/>
      <c r="O650" s="550"/>
      <c r="P650" s="550"/>
      <c r="Q650" s="550"/>
      <c r="R650" s="550"/>
      <c r="S650" s="550"/>
      <c r="T650" s="550"/>
      <c r="U650" s="550"/>
      <c r="V650" s="550"/>
      <c r="W650" s="550"/>
      <c r="X650" s="550"/>
      <c r="Y650" s="551"/>
      <c r="Z650" s="551"/>
      <c r="AA650" s="551"/>
      <c r="AB650" s="551"/>
      <c r="AC650" s="551"/>
      <c r="AD650" s="551"/>
      <c r="AE650" s="551"/>
      <c r="AF650" s="551"/>
      <c r="AG650" s="551"/>
      <c r="AH650" s="553"/>
      <c r="AI650" s="552"/>
      <c r="AJ650" s="605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1:65" s="401" customFormat="1" ht="18" customHeight="1" x14ac:dyDescent="0.25">
      <c r="A651" s="568"/>
      <c r="B651" s="549"/>
      <c r="C651" s="19"/>
      <c r="D651" s="353" t="str">
        <f>IFERROR(VLOOKUP($C651,'[2]Mã KH'!$A$3:$E$4001,3,0)," ")</f>
        <v xml:space="preserve"> </v>
      </c>
      <c r="E651" s="19"/>
      <c r="F651" s="550"/>
      <c r="G651" s="686"/>
      <c r="H651" s="550"/>
      <c r="I651" s="550"/>
      <c r="J651" s="550"/>
      <c r="K651" s="550"/>
      <c r="L651" s="550"/>
      <c r="M651" s="550"/>
      <c r="N651" s="550"/>
      <c r="O651" s="550"/>
      <c r="P651" s="550"/>
      <c r="Q651" s="550"/>
      <c r="R651" s="550"/>
      <c r="S651" s="550"/>
      <c r="T651" s="550"/>
      <c r="U651" s="550"/>
      <c r="V651" s="550"/>
      <c r="W651" s="550"/>
      <c r="X651" s="550"/>
      <c r="Y651" s="551"/>
      <c r="Z651" s="551"/>
      <c r="AA651" s="551"/>
      <c r="AB651" s="551"/>
      <c r="AC651" s="551"/>
      <c r="AD651" s="551"/>
      <c r="AE651" s="551"/>
      <c r="AF651" s="551"/>
      <c r="AG651" s="551"/>
      <c r="AH651" s="553"/>
      <c r="AI651" s="552"/>
      <c r="AJ651" s="605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1:65" s="401" customFormat="1" ht="18" customHeight="1" x14ac:dyDescent="0.25">
      <c r="A652" s="568"/>
      <c r="B652" s="549"/>
      <c r="C652" s="19"/>
      <c r="D652" s="353" t="str">
        <f>IFERROR(VLOOKUP($C652,'[2]Mã KH'!$A$3:$E$4001,3,0)," ")</f>
        <v xml:space="preserve"> </v>
      </c>
      <c r="E652" s="19"/>
      <c r="F652" s="550"/>
      <c r="G652" s="686"/>
      <c r="H652" s="550"/>
      <c r="I652" s="550"/>
      <c r="J652" s="550"/>
      <c r="K652" s="550"/>
      <c r="L652" s="550"/>
      <c r="M652" s="550"/>
      <c r="N652" s="550"/>
      <c r="O652" s="550"/>
      <c r="P652" s="550"/>
      <c r="Q652" s="550"/>
      <c r="R652" s="550"/>
      <c r="S652" s="550"/>
      <c r="T652" s="550"/>
      <c r="U652" s="550"/>
      <c r="V652" s="550"/>
      <c r="W652" s="550"/>
      <c r="X652" s="550"/>
      <c r="Y652" s="551"/>
      <c r="Z652" s="551"/>
      <c r="AA652" s="551"/>
      <c r="AB652" s="551"/>
      <c r="AC652" s="551"/>
      <c r="AD652" s="551"/>
      <c r="AE652" s="551"/>
      <c r="AF652" s="551"/>
      <c r="AG652" s="551"/>
      <c r="AH652" s="553"/>
      <c r="AI652" s="552"/>
      <c r="AJ652" s="605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1:65" s="401" customFormat="1" ht="18" customHeight="1" x14ac:dyDescent="0.25">
      <c r="A653" s="568"/>
      <c r="B653" s="549"/>
      <c r="C653" s="19"/>
      <c r="D653" s="353" t="str">
        <f>IFERROR(VLOOKUP($C653,'[2]Mã KH'!$A$3:$E$4001,3,0)," ")</f>
        <v xml:space="preserve"> </v>
      </c>
      <c r="E653" s="19"/>
      <c r="F653" s="550"/>
      <c r="G653" s="686"/>
      <c r="H653" s="550"/>
      <c r="I653" s="550"/>
      <c r="J653" s="550"/>
      <c r="K653" s="550"/>
      <c r="L653" s="550"/>
      <c r="M653" s="550"/>
      <c r="N653" s="550"/>
      <c r="O653" s="550"/>
      <c r="P653" s="550"/>
      <c r="Q653" s="550"/>
      <c r="R653" s="550"/>
      <c r="S653" s="550"/>
      <c r="T653" s="550"/>
      <c r="U653" s="550"/>
      <c r="V653" s="550"/>
      <c r="W653" s="550"/>
      <c r="X653" s="550"/>
      <c r="Y653" s="551"/>
      <c r="Z653" s="551"/>
      <c r="AA653" s="551"/>
      <c r="AB653" s="551"/>
      <c r="AC653" s="551"/>
      <c r="AD653" s="551"/>
      <c r="AE653" s="551"/>
      <c r="AF653" s="551"/>
      <c r="AG653" s="551"/>
      <c r="AH653" s="553"/>
      <c r="AI653" s="552"/>
      <c r="AJ653" s="605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1:65" s="401" customFormat="1" ht="18" customHeight="1" x14ac:dyDescent="0.25">
      <c r="A654" s="568"/>
      <c r="B654" s="549"/>
      <c r="C654" s="19"/>
      <c r="D654" s="353" t="str">
        <f>IFERROR(VLOOKUP($C654,'[2]Mã KH'!$A$3:$E$4001,3,0)," ")</f>
        <v xml:space="preserve"> </v>
      </c>
      <c r="E654" s="19"/>
      <c r="F654" s="550"/>
      <c r="G654" s="686"/>
      <c r="H654" s="550"/>
      <c r="I654" s="550"/>
      <c r="J654" s="550"/>
      <c r="K654" s="550"/>
      <c r="L654" s="550"/>
      <c r="M654" s="550"/>
      <c r="N654" s="550"/>
      <c r="O654" s="550"/>
      <c r="P654" s="550"/>
      <c r="Q654" s="550"/>
      <c r="R654" s="550"/>
      <c r="S654" s="550"/>
      <c r="T654" s="550"/>
      <c r="U654" s="550"/>
      <c r="V654" s="550"/>
      <c r="W654" s="550"/>
      <c r="X654" s="550"/>
      <c r="Y654" s="551"/>
      <c r="Z654" s="551"/>
      <c r="AA654" s="551"/>
      <c r="AB654" s="551"/>
      <c r="AC654" s="551"/>
      <c r="AD654" s="551"/>
      <c r="AE654" s="551"/>
      <c r="AF654" s="551"/>
      <c r="AG654" s="551"/>
      <c r="AH654" s="553"/>
      <c r="AI654" s="552"/>
      <c r="AJ654" s="605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1:65" s="401" customFormat="1" ht="18" customHeight="1" x14ac:dyDescent="0.25">
      <c r="A655" s="568"/>
      <c r="B655" s="549"/>
      <c r="C655" s="19"/>
      <c r="D655" s="353" t="str">
        <f>IFERROR(VLOOKUP($C655,'[2]Mã KH'!$A$3:$E$4001,3,0)," ")</f>
        <v xml:space="preserve"> </v>
      </c>
      <c r="E655" s="19"/>
      <c r="F655" s="550"/>
      <c r="G655" s="686"/>
      <c r="H655" s="550"/>
      <c r="I655" s="550"/>
      <c r="J655" s="550"/>
      <c r="K655" s="550"/>
      <c r="L655" s="550"/>
      <c r="M655" s="550"/>
      <c r="N655" s="550"/>
      <c r="O655" s="550"/>
      <c r="P655" s="550"/>
      <c r="Q655" s="550"/>
      <c r="R655" s="550"/>
      <c r="S655" s="550"/>
      <c r="T655" s="550"/>
      <c r="U655" s="550"/>
      <c r="V655" s="550"/>
      <c r="W655" s="550"/>
      <c r="X655" s="550"/>
      <c r="Y655" s="551"/>
      <c r="Z655" s="551"/>
      <c r="AA655" s="551"/>
      <c r="AB655" s="551"/>
      <c r="AC655" s="551"/>
      <c r="AD655" s="551"/>
      <c r="AE655" s="551"/>
      <c r="AF655" s="551"/>
      <c r="AG655" s="551"/>
      <c r="AH655" s="553"/>
      <c r="AI655" s="552"/>
      <c r="AJ655" s="605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1:65" s="401" customFormat="1" ht="18" customHeight="1" x14ac:dyDescent="0.25">
      <c r="A656" s="568"/>
      <c r="B656" s="549"/>
      <c r="C656" s="19"/>
      <c r="D656" s="353" t="str">
        <f>IFERROR(VLOOKUP($C656,'[2]Mã KH'!$A$3:$E$4001,3,0)," ")</f>
        <v xml:space="preserve"> </v>
      </c>
      <c r="E656" s="19"/>
      <c r="F656" s="550"/>
      <c r="G656" s="686"/>
      <c r="H656" s="550"/>
      <c r="I656" s="550"/>
      <c r="J656" s="550"/>
      <c r="K656" s="550"/>
      <c r="L656" s="550"/>
      <c r="M656" s="550"/>
      <c r="N656" s="550"/>
      <c r="O656" s="550"/>
      <c r="P656" s="550"/>
      <c r="Q656" s="550"/>
      <c r="R656" s="550"/>
      <c r="S656" s="550"/>
      <c r="T656" s="550"/>
      <c r="U656" s="550"/>
      <c r="V656" s="550"/>
      <c r="W656" s="550"/>
      <c r="X656" s="550"/>
      <c r="Y656" s="551"/>
      <c r="Z656" s="551"/>
      <c r="AA656" s="551"/>
      <c r="AB656" s="551"/>
      <c r="AC656" s="551"/>
      <c r="AD656" s="551"/>
      <c r="AE656" s="551"/>
      <c r="AF656" s="551"/>
      <c r="AG656" s="551"/>
      <c r="AH656" s="553"/>
      <c r="AI656" s="552"/>
      <c r="AJ656" s="605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1:65" s="401" customFormat="1" ht="18" customHeight="1" x14ac:dyDescent="0.25">
      <c r="A657" s="568"/>
      <c r="B657" s="549"/>
      <c r="C657" s="19"/>
      <c r="D657" s="353" t="str">
        <f>IFERROR(VLOOKUP($C657,'[2]Mã KH'!$A$3:$E$4001,3,0)," ")</f>
        <v xml:space="preserve"> </v>
      </c>
      <c r="E657" s="19"/>
      <c r="F657" s="550"/>
      <c r="G657" s="686"/>
      <c r="H657" s="550"/>
      <c r="I657" s="550"/>
      <c r="J657" s="550"/>
      <c r="K657" s="550"/>
      <c r="L657" s="550"/>
      <c r="M657" s="550"/>
      <c r="N657" s="550"/>
      <c r="O657" s="550"/>
      <c r="P657" s="550"/>
      <c r="Q657" s="550"/>
      <c r="R657" s="550"/>
      <c r="S657" s="550"/>
      <c r="T657" s="550"/>
      <c r="U657" s="550"/>
      <c r="V657" s="550"/>
      <c r="W657" s="550"/>
      <c r="X657" s="550"/>
      <c r="Y657" s="551"/>
      <c r="Z657" s="551"/>
      <c r="AA657" s="551"/>
      <c r="AB657" s="551"/>
      <c r="AC657" s="551"/>
      <c r="AD657" s="551"/>
      <c r="AE657" s="551"/>
      <c r="AF657" s="551"/>
      <c r="AG657" s="551"/>
      <c r="AH657" s="553"/>
      <c r="AI657" s="552"/>
      <c r="AJ657" s="605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1:65" s="401" customFormat="1" ht="18" customHeight="1" x14ac:dyDescent="0.25">
      <c r="A658" s="568"/>
      <c r="B658" s="549"/>
      <c r="C658" s="19"/>
      <c r="D658" s="353" t="str">
        <f>IFERROR(VLOOKUP($C658,'[2]Mã KH'!$A$3:$E$4001,3,0)," ")</f>
        <v xml:space="preserve"> </v>
      </c>
      <c r="E658" s="19"/>
      <c r="F658" s="550"/>
      <c r="G658" s="686"/>
      <c r="H658" s="550"/>
      <c r="I658" s="550"/>
      <c r="J658" s="550"/>
      <c r="K658" s="550"/>
      <c r="L658" s="550"/>
      <c r="M658" s="550"/>
      <c r="N658" s="550"/>
      <c r="O658" s="550"/>
      <c r="P658" s="550"/>
      <c r="Q658" s="550"/>
      <c r="R658" s="550"/>
      <c r="S658" s="550"/>
      <c r="T658" s="550"/>
      <c r="U658" s="550"/>
      <c r="V658" s="550"/>
      <c r="W658" s="550"/>
      <c r="X658" s="550"/>
      <c r="Y658" s="551"/>
      <c r="Z658" s="551"/>
      <c r="AA658" s="551"/>
      <c r="AB658" s="551"/>
      <c r="AC658" s="551"/>
      <c r="AD658" s="551"/>
      <c r="AE658" s="551"/>
      <c r="AF658" s="551"/>
      <c r="AG658" s="551"/>
      <c r="AH658" s="553"/>
      <c r="AI658" s="552"/>
      <c r="AJ658" s="605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1:65" s="401" customFormat="1" ht="18" customHeight="1" x14ac:dyDescent="0.25">
      <c r="A659" s="568"/>
      <c r="B659" s="549"/>
      <c r="C659" s="19"/>
      <c r="D659" s="353" t="str">
        <f>IFERROR(VLOOKUP($C659,'[2]Mã KH'!$A$3:$E$4001,3,0)," ")</f>
        <v xml:space="preserve"> </v>
      </c>
      <c r="E659" s="19"/>
      <c r="F659" s="550"/>
      <c r="G659" s="686"/>
      <c r="H659" s="550"/>
      <c r="I659" s="550"/>
      <c r="J659" s="550"/>
      <c r="K659" s="550"/>
      <c r="L659" s="550"/>
      <c r="M659" s="550"/>
      <c r="N659" s="550"/>
      <c r="O659" s="550"/>
      <c r="P659" s="550"/>
      <c r="Q659" s="550"/>
      <c r="R659" s="550"/>
      <c r="S659" s="550"/>
      <c r="T659" s="550"/>
      <c r="U659" s="550"/>
      <c r="V659" s="550"/>
      <c r="W659" s="550"/>
      <c r="X659" s="550"/>
      <c r="Y659" s="551"/>
      <c r="Z659" s="551"/>
      <c r="AA659" s="551"/>
      <c r="AB659" s="551"/>
      <c r="AC659" s="551"/>
      <c r="AD659" s="551"/>
      <c r="AE659" s="551"/>
      <c r="AF659" s="551"/>
      <c r="AG659" s="551"/>
      <c r="AH659" s="553"/>
      <c r="AI659" s="552"/>
      <c r="AJ659" s="605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1:65" s="401" customFormat="1" ht="18" customHeight="1" x14ac:dyDescent="0.25">
      <c r="A660" s="568"/>
      <c r="B660" s="549"/>
      <c r="C660" s="19"/>
      <c r="D660" s="353" t="str">
        <f>IFERROR(VLOOKUP($C660,'[2]Mã KH'!$A$3:$E$4001,3,0)," ")</f>
        <v xml:space="preserve"> </v>
      </c>
      <c r="E660" s="19"/>
      <c r="F660" s="550"/>
      <c r="G660" s="686"/>
      <c r="H660" s="550"/>
      <c r="I660" s="550"/>
      <c r="J660" s="550"/>
      <c r="K660" s="550"/>
      <c r="L660" s="550"/>
      <c r="M660" s="550"/>
      <c r="N660" s="550"/>
      <c r="O660" s="550"/>
      <c r="P660" s="550"/>
      <c r="Q660" s="550"/>
      <c r="R660" s="550"/>
      <c r="S660" s="550"/>
      <c r="T660" s="550"/>
      <c r="U660" s="550"/>
      <c r="V660" s="550"/>
      <c r="W660" s="550"/>
      <c r="X660" s="550"/>
      <c r="Y660" s="551"/>
      <c r="Z660" s="551"/>
      <c r="AA660" s="551"/>
      <c r="AB660" s="551"/>
      <c r="AC660" s="551"/>
      <c r="AD660" s="551"/>
      <c r="AE660" s="551"/>
      <c r="AF660" s="551"/>
      <c r="AG660" s="551"/>
      <c r="AH660" s="553"/>
      <c r="AI660" s="552"/>
      <c r="AJ660" s="605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1:65" s="401" customFormat="1" ht="18" customHeight="1" x14ac:dyDescent="0.25">
      <c r="A661" s="568"/>
      <c r="B661" s="549"/>
      <c r="C661" s="19"/>
      <c r="D661" s="353" t="str">
        <f>IFERROR(VLOOKUP($C661,'[2]Mã KH'!$A$3:$E$4001,3,0)," ")</f>
        <v xml:space="preserve"> </v>
      </c>
      <c r="E661" s="19"/>
      <c r="F661" s="550"/>
      <c r="G661" s="686"/>
      <c r="H661" s="550"/>
      <c r="I661" s="550"/>
      <c r="J661" s="550"/>
      <c r="K661" s="550"/>
      <c r="L661" s="550"/>
      <c r="M661" s="550"/>
      <c r="N661" s="550"/>
      <c r="O661" s="550"/>
      <c r="P661" s="550"/>
      <c r="Q661" s="550"/>
      <c r="R661" s="550"/>
      <c r="S661" s="550"/>
      <c r="T661" s="550"/>
      <c r="U661" s="550"/>
      <c r="V661" s="550"/>
      <c r="W661" s="550"/>
      <c r="X661" s="550"/>
      <c r="Y661" s="551"/>
      <c r="Z661" s="551"/>
      <c r="AA661" s="551"/>
      <c r="AB661" s="551"/>
      <c r="AC661" s="551"/>
      <c r="AD661" s="551"/>
      <c r="AE661" s="551"/>
      <c r="AF661" s="551"/>
      <c r="AG661" s="551"/>
      <c r="AH661" s="553"/>
      <c r="AI661" s="552"/>
      <c r="AJ661" s="605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1:65" s="401" customFormat="1" ht="18" customHeight="1" x14ac:dyDescent="0.25">
      <c r="A662" s="568"/>
      <c r="B662" s="549"/>
      <c r="C662" s="19"/>
      <c r="D662" s="353" t="str">
        <f>IFERROR(VLOOKUP($C662,'[2]Mã KH'!$A$3:$E$4001,3,0)," ")</f>
        <v xml:space="preserve"> </v>
      </c>
      <c r="E662" s="19"/>
      <c r="F662" s="550"/>
      <c r="G662" s="686"/>
      <c r="H662" s="550"/>
      <c r="I662" s="550"/>
      <c r="J662" s="550"/>
      <c r="K662" s="550"/>
      <c r="L662" s="550"/>
      <c r="M662" s="550"/>
      <c r="N662" s="550"/>
      <c r="O662" s="550"/>
      <c r="P662" s="550"/>
      <c r="Q662" s="550"/>
      <c r="R662" s="550"/>
      <c r="S662" s="550"/>
      <c r="T662" s="550"/>
      <c r="U662" s="550"/>
      <c r="V662" s="550"/>
      <c r="W662" s="550"/>
      <c r="X662" s="550"/>
      <c r="Y662" s="551"/>
      <c r="Z662" s="551"/>
      <c r="AA662" s="551"/>
      <c r="AB662" s="551"/>
      <c r="AC662" s="551"/>
      <c r="AD662" s="551"/>
      <c r="AE662" s="551"/>
      <c r="AF662" s="551"/>
      <c r="AG662" s="551"/>
      <c r="AH662" s="553"/>
      <c r="AI662" s="552"/>
      <c r="AJ662" s="605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1:65" s="401" customFormat="1" ht="18" customHeight="1" x14ac:dyDescent="0.25">
      <c r="A663" s="568"/>
      <c r="B663" s="549"/>
      <c r="C663" s="19"/>
      <c r="D663" s="353" t="str">
        <f>IFERROR(VLOOKUP($C663,'[2]Mã KH'!$A$3:$E$4001,3,0)," ")</f>
        <v xml:space="preserve"> </v>
      </c>
      <c r="E663" s="19"/>
      <c r="F663" s="550"/>
      <c r="G663" s="686"/>
      <c r="H663" s="550"/>
      <c r="I663" s="550"/>
      <c r="J663" s="550"/>
      <c r="K663" s="550"/>
      <c r="L663" s="550"/>
      <c r="M663" s="550"/>
      <c r="N663" s="550"/>
      <c r="O663" s="550"/>
      <c r="P663" s="550"/>
      <c r="Q663" s="550"/>
      <c r="R663" s="550"/>
      <c r="S663" s="550"/>
      <c r="T663" s="550"/>
      <c r="U663" s="550"/>
      <c r="V663" s="550"/>
      <c r="W663" s="550"/>
      <c r="X663" s="550"/>
      <c r="Y663" s="551"/>
      <c r="Z663" s="551"/>
      <c r="AA663" s="551"/>
      <c r="AB663" s="551"/>
      <c r="AC663" s="551"/>
      <c r="AD663" s="551"/>
      <c r="AE663" s="551"/>
      <c r="AF663" s="551"/>
      <c r="AG663" s="551"/>
      <c r="AH663" s="553"/>
      <c r="AI663" s="552"/>
      <c r="AJ663" s="605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1:65" s="401" customFormat="1" ht="18" customHeight="1" x14ac:dyDescent="0.25">
      <c r="A664" s="568"/>
      <c r="B664" s="549"/>
      <c r="C664" s="19"/>
      <c r="D664" s="353" t="str">
        <f>IFERROR(VLOOKUP($C664,'[2]Mã KH'!$A$3:$E$4001,3,0)," ")</f>
        <v xml:space="preserve"> </v>
      </c>
      <c r="E664" s="19"/>
      <c r="F664" s="550"/>
      <c r="G664" s="686"/>
      <c r="H664" s="550"/>
      <c r="I664" s="550"/>
      <c r="J664" s="550"/>
      <c r="K664" s="550"/>
      <c r="L664" s="550"/>
      <c r="M664" s="550"/>
      <c r="N664" s="550"/>
      <c r="O664" s="550"/>
      <c r="P664" s="550"/>
      <c r="Q664" s="550"/>
      <c r="R664" s="550"/>
      <c r="S664" s="550"/>
      <c r="T664" s="550"/>
      <c r="U664" s="550"/>
      <c r="V664" s="550"/>
      <c r="W664" s="550"/>
      <c r="X664" s="550"/>
      <c r="Y664" s="551"/>
      <c r="Z664" s="551"/>
      <c r="AA664" s="551"/>
      <c r="AB664" s="551"/>
      <c r="AC664" s="551"/>
      <c r="AD664" s="551"/>
      <c r="AE664" s="551"/>
      <c r="AF664" s="551"/>
      <c r="AG664" s="551"/>
      <c r="AH664" s="553"/>
      <c r="AI664" s="552"/>
      <c r="AJ664" s="605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1:65" s="401" customFormat="1" ht="18" customHeight="1" x14ac:dyDescent="0.25">
      <c r="A665" s="568"/>
      <c r="B665" s="549"/>
      <c r="C665" s="19"/>
      <c r="D665" s="353" t="str">
        <f>IFERROR(VLOOKUP($C665,'[2]Mã KH'!$A$3:$E$4001,3,0)," ")</f>
        <v xml:space="preserve"> </v>
      </c>
      <c r="E665" s="19"/>
      <c r="F665" s="550"/>
      <c r="G665" s="686"/>
      <c r="H665" s="550"/>
      <c r="I665" s="550"/>
      <c r="J665" s="550"/>
      <c r="K665" s="550"/>
      <c r="L665" s="550"/>
      <c r="M665" s="550"/>
      <c r="N665" s="550"/>
      <c r="O665" s="550"/>
      <c r="P665" s="550"/>
      <c r="Q665" s="550"/>
      <c r="R665" s="550"/>
      <c r="S665" s="550"/>
      <c r="T665" s="550"/>
      <c r="U665" s="550"/>
      <c r="V665" s="550"/>
      <c r="W665" s="550"/>
      <c r="X665" s="550"/>
      <c r="Y665" s="551"/>
      <c r="Z665" s="551"/>
      <c r="AA665" s="551"/>
      <c r="AB665" s="551"/>
      <c r="AC665" s="551"/>
      <c r="AD665" s="551"/>
      <c r="AE665" s="551"/>
      <c r="AF665" s="551"/>
      <c r="AG665" s="551"/>
      <c r="AH665" s="553"/>
      <c r="AI665" s="552"/>
      <c r="AJ665" s="605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1:65" s="401" customFormat="1" ht="18" customHeight="1" x14ac:dyDescent="0.25">
      <c r="A666" s="568"/>
      <c r="B666" s="549"/>
      <c r="C666" s="19"/>
      <c r="D666" s="353" t="str">
        <f>IFERROR(VLOOKUP($C666,'[2]Mã KH'!$A$3:$E$4001,3,0)," ")</f>
        <v xml:space="preserve"> </v>
      </c>
      <c r="E666" s="19"/>
      <c r="F666" s="550"/>
      <c r="G666" s="686"/>
      <c r="H666" s="550"/>
      <c r="I666" s="550"/>
      <c r="J666" s="550"/>
      <c r="K666" s="550"/>
      <c r="L666" s="550"/>
      <c r="M666" s="550"/>
      <c r="N666" s="550"/>
      <c r="O666" s="550"/>
      <c r="P666" s="550"/>
      <c r="Q666" s="550"/>
      <c r="R666" s="550"/>
      <c r="S666" s="550"/>
      <c r="T666" s="550"/>
      <c r="U666" s="550"/>
      <c r="V666" s="550"/>
      <c r="W666" s="550"/>
      <c r="X666" s="550"/>
      <c r="Y666" s="551"/>
      <c r="Z666" s="551"/>
      <c r="AA666" s="551"/>
      <c r="AB666" s="551"/>
      <c r="AC666" s="551"/>
      <c r="AD666" s="551"/>
      <c r="AE666" s="551"/>
      <c r="AF666" s="551"/>
      <c r="AG666" s="551"/>
      <c r="AH666" s="553"/>
      <c r="AI666" s="552"/>
      <c r="AJ666" s="605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1:65" s="401" customFormat="1" ht="18" customHeight="1" x14ac:dyDescent="0.25">
      <c r="A667" s="568"/>
      <c r="B667" s="549"/>
      <c r="C667" s="19"/>
      <c r="D667" s="353" t="str">
        <f>IFERROR(VLOOKUP($C667,'[2]Mã KH'!$A$3:$E$4001,3,0)," ")</f>
        <v xml:space="preserve"> </v>
      </c>
      <c r="E667" s="19"/>
      <c r="F667" s="550"/>
      <c r="G667" s="686"/>
      <c r="H667" s="550"/>
      <c r="I667" s="550"/>
      <c r="J667" s="550"/>
      <c r="K667" s="550"/>
      <c r="L667" s="550"/>
      <c r="M667" s="550"/>
      <c r="N667" s="550"/>
      <c r="O667" s="550"/>
      <c r="P667" s="550"/>
      <c r="Q667" s="550"/>
      <c r="R667" s="550"/>
      <c r="S667" s="550"/>
      <c r="T667" s="550"/>
      <c r="U667" s="550"/>
      <c r="V667" s="550"/>
      <c r="W667" s="550"/>
      <c r="X667" s="550"/>
      <c r="Y667" s="551"/>
      <c r="Z667" s="551"/>
      <c r="AA667" s="551"/>
      <c r="AB667" s="551"/>
      <c r="AC667" s="551"/>
      <c r="AD667" s="551"/>
      <c r="AE667" s="551"/>
      <c r="AF667" s="551"/>
      <c r="AG667" s="551"/>
      <c r="AH667" s="553"/>
      <c r="AI667" s="552"/>
      <c r="AJ667" s="605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1:65" s="401" customFormat="1" ht="18" customHeight="1" x14ac:dyDescent="0.25">
      <c r="A668" s="568"/>
      <c r="B668" s="549"/>
      <c r="C668" s="19"/>
      <c r="D668" s="353" t="str">
        <f>IFERROR(VLOOKUP($C668,'[2]Mã KH'!$A$3:$E$4001,3,0)," ")</f>
        <v xml:space="preserve"> </v>
      </c>
      <c r="E668" s="19"/>
      <c r="F668" s="550"/>
      <c r="G668" s="686"/>
      <c r="H668" s="550"/>
      <c r="I668" s="550"/>
      <c r="J668" s="550"/>
      <c r="K668" s="550"/>
      <c r="L668" s="550"/>
      <c r="M668" s="550"/>
      <c r="N668" s="550"/>
      <c r="O668" s="550"/>
      <c r="P668" s="550"/>
      <c r="Q668" s="550"/>
      <c r="R668" s="550"/>
      <c r="S668" s="550"/>
      <c r="T668" s="550"/>
      <c r="U668" s="550"/>
      <c r="V668" s="550"/>
      <c r="W668" s="550"/>
      <c r="X668" s="550"/>
      <c r="Y668" s="551"/>
      <c r="Z668" s="551"/>
      <c r="AA668" s="551"/>
      <c r="AB668" s="551"/>
      <c r="AC668" s="551"/>
      <c r="AD668" s="551"/>
      <c r="AE668" s="551"/>
      <c r="AF668" s="551"/>
      <c r="AG668" s="551"/>
      <c r="AH668" s="553"/>
      <c r="AI668" s="552"/>
      <c r="AJ668" s="605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1:65" s="401" customFormat="1" ht="18" customHeight="1" x14ac:dyDescent="0.25">
      <c r="A669" s="568"/>
      <c r="B669" s="549"/>
      <c r="C669" s="19"/>
      <c r="D669" s="353" t="str">
        <f>IFERROR(VLOOKUP($C669,'[2]Mã KH'!$A$3:$E$4001,3,0)," ")</f>
        <v xml:space="preserve"> </v>
      </c>
      <c r="E669" s="19"/>
      <c r="F669" s="550"/>
      <c r="G669" s="686"/>
      <c r="H669" s="550"/>
      <c r="I669" s="550"/>
      <c r="J669" s="550"/>
      <c r="K669" s="550"/>
      <c r="L669" s="550"/>
      <c r="M669" s="550"/>
      <c r="N669" s="550"/>
      <c r="O669" s="550"/>
      <c r="P669" s="550"/>
      <c r="Q669" s="550"/>
      <c r="R669" s="550"/>
      <c r="S669" s="550"/>
      <c r="T669" s="550"/>
      <c r="U669" s="550"/>
      <c r="V669" s="550"/>
      <c r="W669" s="550"/>
      <c r="X669" s="550"/>
      <c r="Y669" s="551"/>
      <c r="Z669" s="551"/>
      <c r="AA669" s="551"/>
      <c r="AB669" s="551"/>
      <c r="AC669" s="551"/>
      <c r="AD669" s="551"/>
      <c r="AE669" s="551"/>
      <c r="AF669" s="551"/>
      <c r="AG669" s="551"/>
      <c r="AH669" s="553"/>
      <c r="AI669" s="552"/>
      <c r="AJ669" s="605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1:65" s="401" customFormat="1" ht="18" customHeight="1" x14ac:dyDescent="0.25">
      <c r="A670" s="568"/>
      <c r="B670" s="549"/>
      <c r="C670" s="19"/>
      <c r="D670" s="353" t="str">
        <f>IFERROR(VLOOKUP($C670,'[2]Mã KH'!$A$3:$E$4001,3,0)," ")</f>
        <v xml:space="preserve"> </v>
      </c>
      <c r="E670" s="19"/>
      <c r="F670" s="550"/>
      <c r="G670" s="686"/>
      <c r="H670" s="550"/>
      <c r="I670" s="550"/>
      <c r="J670" s="550"/>
      <c r="K670" s="550"/>
      <c r="L670" s="550"/>
      <c r="M670" s="550"/>
      <c r="N670" s="550"/>
      <c r="O670" s="550"/>
      <c r="P670" s="550"/>
      <c r="Q670" s="550"/>
      <c r="R670" s="550"/>
      <c r="S670" s="550"/>
      <c r="T670" s="550"/>
      <c r="U670" s="550"/>
      <c r="V670" s="550"/>
      <c r="W670" s="550"/>
      <c r="X670" s="550"/>
      <c r="Y670" s="551"/>
      <c r="Z670" s="551"/>
      <c r="AA670" s="551"/>
      <c r="AB670" s="551"/>
      <c r="AC670" s="551"/>
      <c r="AD670" s="551"/>
      <c r="AE670" s="551"/>
      <c r="AF670" s="551"/>
      <c r="AG670" s="551"/>
      <c r="AH670" s="553"/>
      <c r="AI670" s="552"/>
      <c r="AJ670" s="605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1:65" s="401" customFormat="1" ht="18" customHeight="1" x14ac:dyDescent="0.25">
      <c r="A671" s="568"/>
      <c r="B671" s="549"/>
      <c r="C671" s="19"/>
      <c r="D671" s="353" t="str">
        <f>IFERROR(VLOOKUP($C671,'[2]Mã KH'!$A$3:$E$4001,3,0)," ")</f>
        <v xml:space="preserve"> </v>
      </c>
      <c r="E671" s="19"/>
      <c r="F671" s="550"/>
      <c r="G671" s="686"/>
      <c r="H671" s="550"/>
      <c r="I671" s="550"/>
      <c r="J671" s="550"/>
      <c r="K671" s="550"/>
      <c r="L671" s="550"/>
      <c r="M671" s="550"/>
      <c r="N671" s="550"/>
      <c r="O671" s="550"/>
      <c r="P671" s="550"/>
      <c r="Q671" s="550"/>
      <c r="R671" s="550"/>
      <c r="S671" s="550"/>
      <c r="T671" s="550"/>
      <c r="U671" s="550"/>
      <c r="V671" s="550"/>
      <c r="W671" s="550"/>
      <c r="X671" s="550"/>
      <c r="Y671" s="551"/>
      <c r="Z671" s="551"/>
      <c r="AA671" s="551"/>
      <c r="AB671" s="551"/>
      <c r="AC671" s="551"/>
      <c r="AD671" s="551"/>
      <c r="AE671" s="551"/>
      <c r="AF671" s="551"/>
      <c r="AG671" s="551"/>
      <c r="AH671" s="553"/>
      <c r="AI671" s="552"/>
      <c r="AJ671" s="605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1:65" s="401" customFormat="1" ht="18" customHeight="1" x14ac:dyDescent="0.25">
      <c r="A672" s="568"/>
      <c r="B672" s="549"/>
      <c r="C672" s="19"/>
      <c r="D672" s="353" t="str">
        <f>IFERROR(VLOOKUP($C672,'[2]Mã KH'!$A$3:$E$4001,3,0)," ")</f>
        <v xml:space="preserve"> </v>
      </c>
      <c r="E672" s="19"/>
      <c r="F672" s="550"/>
      <c r="G672" s="686"/>
      <c r="H672" s="550"/>
      <c r="I672" s="550"/>
      <c r="J672" s="550"/>
      <c r="K672" s="550"/>
      <c r="L672" s="550"/>
      <c r="M672" s="550"/>
      <c r="N672" s="550"/>
      <c r="O672" s="550"/>
      <c r="P672" s="550"/>
      <c r="Q672" s="550"/>
      <c r="R672" s="550"/>
      <c r="S672" s="550"/>
      <c r="T672" s="550"/>
      <c r="U672" s="550"/>
      <c r="V672" s="550"/>
      <c r="W672" s="550"/>
      <c r="X672" s="550"/>
      <c r="Y672" s="551"/>
      <c r="Z672" s="551"/>
      <c r="AA672" s="551"/>
      <c r="AB672" s="551"/>
      <c r="AC672" s="551"/>
      <c r="AD672" s="551"/>
      <c r="AE672" s="551"/>
      <c r="AF672" s="551"/>
      <c r="AG672" s="551"/>
      <c r="AH672" s="553"/>
      <c r="AI672" s="552"/>
      <c r="AJ672" s="605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1:65" s="401" customFormat="1" ht="18" customHeight="1" x14ac:dyDescent="0.25">
      <c r="A673" s="568"/>
      <c r="B673" s="549"/>
      <c r="C673" s="19"/>
      <c r="D673" s="353" t="str">
        <f>IFERROR(VLOOKUP($C673,'[2]Mã KH'!$A$3:$E$4001,3,0)," ")</f>
        <v xml:space="preserve"> </v>
      </c>
      <c r="E673" s="19"/>
      <c r="F673" s="550"/>
      <c r="G673" s="686"/>
      <c r="H673" s="550"/>
      <c r="I673" s="550"/>
      <c r="J673" s="550"/>
      <c r="K673" s="550"/>
      <c r="L673" s="550"/>
      <c r="M673" s="550"/>
      <c r="N673" s="550"/>
      <c r="O673" s="550"/>
      <c r="P673" s="550"/>
      <c r="Q673" s="550"/>
      <c r="R673" s="550"/>
      <c r="S673" s="550"/>
      <c r="T673" s="550"/>
      <c r="U673" s="550"/>
      <c r="V673" s="550"/>
      <c r="W673" s="550"/>
      <c r="X673" s="550"/>
      <c r="Y673" s="551"/>
      <c r="Z673" s="551"/>
      <c r="AA673" s="551"/>
      <c r="AB673" s="551"/>
      <c r="AC673" s="551"/>
      <c r="AD673" s="551"/>
      <c r="AE673" s="551"/>
      <c r="AF673" s="551"/>
      <c r="AG673" s="551"/>
      <c r="AH673" s="553"/>
      <c r="AI673" s="552"/>
      <c r="AJ673" s="605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1:65" s="401" customFormat="1" ht="18" customHeight="1" x14ac:dyDescent="0.25">
      <c r="A674" s="568"/>
      <c r="B674" s="549"/>
      <c r="C674" s="19"/>
      <c r="D674" s="353" t="str">
        <f>IFERROR(VLOOKUP($C674,'[2]Mã KH'!$A$3:$E$4001,3,0)," ")</f>
        <v xml:space="preserve"> </v>
      </c>
      <c r="E674" s="19"/>
      <c r="F674" s="550"/>
      <c r="G674" s="686"/>
      <c r="H674" s="550"/>
      <c r="I674" s="550"/>
      <c r="J674" s="550"/>
      <c r="K674" s="550"/>
      <c r="L674" s="550"/>
      <c r="M674" s="550"/>
      <c r="N674" s="550"/>
      <c r="O674" s="550"/>
      <c r="P674" s="550"/>
      <c r="Q674" s="550"/>
      <c r="R674" s="550"/>
      <c r="S674" s="550"/>
      <c r="T674" s="550"/>
      <c r="U674" s="550"/>
      <c r="V674" s="550"/>
      <c r="W674" s="550"/>
      <c r="X674" s="550"/>
      <c r="Y674" s="551"/>
      <c r="Z674" s="551"/>
      <c r="AA674" s="551"/>
      <c r="AB674" s="551"/>
      <c r="AC674" s="551"/>
      <c r="AD674" s="551"/>
      <c r="AE674" s="551"/>
      <c r="AF674" s="551"/>
      <c r="AG674" s="551"/>
      <c r="AH674" s="553"/>
      <c r="AI674" s="552"/>
      <c r="AJ674" s="605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1:65" s="401" customFormat="1" ht="18" customHeight="1" x14ac:dyDescent="0.25">
      <c r="A675" s="568"/>
      <c r="B675" s="549"/>
      <c r="C675" s="19"/>
      <c r="D675" s="353" t="str">
        <f>IFERROR(VLOOKUP($C675,'[2]Mã KH'!$A$3:$E$4001,3,0)," ")</f>
        <v xml:space="preserve"> </v>
      </c>
      <c r="E675" s="19"/>
      <c r="F675" s="550"/>
      <c r="G675" s="686"/>
      <c r="H675" s="550"/>
      <c r="I675" s="550"/>
      <c r="J675" s="550"/>
      <c r="K675" s="550"/>
      <c r="L675" s="550"/>
      <c r="M675" s="550"/>
      <c r="N675" s="550"/>
      <c r="O675" s="550"/>
      <c r="P675" s="550"/>
      <c r="Q675" s="550"/>
      <c r="R675" s="550"/>
      <c r="S675" s="550"/>
      <c r="T675" s="550"/>
      <c r="U675" s="550"/>
      <c r="V675" s="550"/>
      <c r="W675" s="550"/>
      <c r="X675" s="550"/>
      <c r="Y675" s="551"/>
      <c r="Z675" s="551"/>
      <c r="AA675" s="551"/>
      <c r="AB675" s="551"/>
      <c r="AC675" s="551"/>
      <c r="AD675" s="551"/>
      <c r="AE675" s="551"/>
      <c r="AF675" s="551"/>
      <c r="AG675" s="551"/>
      <c r="AH675" s="553"/>
      <c r="AI675" s="552"/>
      <c r="AJ675" s="605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1:65" s="401" customFormat="1" ht="18" customHeight="1" x14ac:dyDescent="0.25">
      <c r="A676" s="568"/>
      <c r="B676" s="549"/>
      <c r="C676" s="19"/>
      <c r="D676" s="353" t="str">
        <f>IFERROR(VLOOKUP($C676,'[2]Mã KH'!$A$3:$E$4001,3,0)," ")</f>
        <v xml:space="preserve"> </v>
      </c>
      <c r="E676" s="19"/>
      <c r="F676" s="550"/>
      <c r="G676" s="686"/>
      <c r="H676" s="550"/>
      <c r="I676" s="550"/>
      <c r="J676" s="550"/>
      <c r="K676" s="550"/>
      <c r="L676" s="550"/>
      <c r="M676" s="550"/>
      <c r="N676" s="550"/>
      <c r="O676" s="550"/>
      <c r="P676" s="550"/>
      <c r="Q676" s="550"/>
      <c r="R676" s="550"/>
      <c r="S676" s="550"/>
      <c r="T676" s="550"/>
      <c r="U676" s="550"/>
      <c r="V676" s="550"/>
      <c r="W676" s="550"/>
      <c r="X676" s="550"/>
      <c r="Y676" s="551"/>
      <c r="Z676" s="551"/>
      <c r="AA676" s="551"/>
      <c r="AB676" s="551"/>
      <c r="AC676" s="551"/>
      <c r="AD676" s="551"/>
      <c r="AE676" s="551"/>
      <c r="AF676" s="551"/>
      <c r="AG676" s="551"/>
      <c r="AH676" s="553"/>
      <c r="AI676" s="552"/>
      <c r="AJ676" s="605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1:65" s="401" customFormat="1" ht="18" customHeight="1" x14ac:dyDescent="0.25">
      <c r="A677" s="568"/>
      <c r="B677" s="549"/>
      <c r="C677" s="19"/>
      <c r="D677" s="353" t="str">
        <f>IFERROR(VLOOKUP($C677,'[2]Mã KH'!$A$3:$E$4001,3,0)," ")</f>
        <v xml:space="preserve"> </v>
      </c>
      <c r="E677" s="19"/>
      <c r="F677" s="550"/>
      <c r="G677" s="686"/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  <c r="T677" s="550"/>
      <c r="U677" s="550"/>
      <c r="V677" s="550"/>
      <c r="W677" s="550"/>
      <c r="X677" s="550"/>
      <c r="Y677" s="551"/>
      <c r="Z677" s="551"/>
      <c r="AA677" s="551"/>
      <c r="AB677" s="551"/>
      <c r="AC677" s="551"/>
      <c r="AD677" s="551"/>
      <c r="AE677" s="551"/>
      <c r="AF677" s="551"/>
      <c r="AG677" s="551"/>
      <c r="AH677" s="553"/>
      <c r="AI677" s="552"/>
      <c r="AJ677" s="605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1:65" s="401" customFormat="1" ht="18" customHeight="1" x14ac:dyDescent="0.25">
      <c r="A678" s="568"/>
      <c r="B678" s="549"/>
      <c r="C678" s="19"/>
      <c r="D678" s="353" t="str">
        <f>IFERROR(VLOOKUP($C678,'[2]Mã KH'!$A$3:$E$4001,3,0)," ")</f>
        <v xml:space="preserve"> </v>
      </c>
      <c r="E678" s="19"/>
      <c r="F678" s="550"/>
      <c r="G678" s="686"/>
      <c r="H678" s="550"/>
      <c r="I678" s="550"/>
      <c r="J678" s="550"/>
      <c r="K678" s="550"/>
      <c r="L678" s="550"/>
      <c r="M678" s="550"/>
      <c r="N678" s="550"/>
      <c r="O678" s="550"/>
      <c r="P678" s="550"/>
      <c r="Q678" s="550"/>
      <c r="R678" s="550"/>
      <c r="S678" s="550"/>
      <c r="T678" s="550"/>
      <c r="U678" s="550"/>
      <c r="V678" s="550"/>
      <c r="W678" s="550"/>
      <c r="X678" s="550"/>
      <c r="Y678" s="551"/>
      <c r="Z678" s="551"/>
      <c r="AA678" s="551"/>
      <c r="AB678" s="551"/>
      <c r="AC678" s="551"/>
      <c r="AD678" s="551"/>
      <c r="AE678" s="551"/>
      <c r="AF678" s="551"/>
      <c r="AG678" s="551"/>
      <c r="AH678" s="553"/>
      <c r="AI678" s="552"/>
      <c r="AJ678" s="605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1:65" s="401" customFormat="1" ht="18" customHeight="1" x14ac:dyDescent="0.25">
      <c r="A679" s="568"/>
      <c r="B679" s="549"/>
      <c r="C679" s="19"/>
      <c r="D679" s="353" t="str">
        <f>IFERROR(VLOOKUP($C679,'[2]Mã KH'!$A$3:$E$4001,3,0)," ")</f>
        <v xml:space="preserve"> </v>
      </c>
      <c r="E679" s="19"/>
      <c r="F679" s="550"/>
      <c r="G679" s="686"/>
      <c r="H679" s="550"/>
      <c r="I679" s="550"/>
      <c r="J679" s="550"/>
      <c r="K679" s="550"/>
      <c r="L679" s="550"/>
      <c r="M679" s="550"/>
      <c r="N679" s="550"/>
      <c r="O679" s="550"/>
      <c r="P679" s="550"/>
      <c r="Q679" s="550"/>
      <c r="R679" s="550"/>
      <c r="S679" s="550"/>
      <c r="T679" s="550"/>
      <c r="U679" s="550"/>
      <c r="V679" s="550"/>
      <c r="W679" s="550"/>
      <c r="X679" s="550"/>
      <c r="Y679" s="551"/>
      <c r="Z679" s="551"/>
      <c r="AA679" s="551"/>
      <c r="AB679" s="551"/>
      <c r="AC679" s="551"/>
      <c r="AD679" s="551"/>
      <c r="AE679" s="551"/>
      <c r="AF679" s="551"/>
      <c r="AG679" s="551"/>
      <c r="AH679" s="553"/>
      <c r="AI679" s="552"/>
      <c r="AJ679" s="605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1:65" s="401" customFormat="1" ht="18" customHeight="1" x14ac:dyDescent="0.25">
      <c r="A680" s="568"/>
      <c r="B680" s="549"/>
      <c r="C680" s="19"/>
      <c r="D680" s="353" t="str">
        <f>IFERROR(VLOOKUP($C680,'[2]Mã KH'!$A$3:$E$4001,3,0)," ")</f>
        <v xml:space="preserve"> </v>
      </c>
      <c r="E680" s="19"/>
      <c r="F680" s="550"/>
      <c r="G680" s="686"/>
      <c r="H680" s="550"/>
      <c r="I680" s="550"/>
      <c r="J680" s="550"/>
      <c r="K680" s="550"/>
      <c r="L680" s="550"/>
      <c r="M680" s="550"/>
      <c r="N680" s="550"/>
      <c r="O680" s="550"/>
      <c r="P680" s="550"/>
      <c r="Q680" s="550"/>
      <c r="R680" s="550"/>
      <c r="S680" s="550"/>
      <c r="T680" s="550"/>
      <c r="U680" s="550"/>
      <c r="V680" s="550"/>
      <c r="W680" s="550"/>
      <c r="X680" s="550"/>
      <c r="Y680" s="551"/>
      <c r="Z680" s="551"/>
      <c r="AA680" s="551"/>
      <c r="AB680" s="551"/>
      <c r="AC680" s="551"/>
      <c r="AD680" s="551"/>
      <c r="AE680" s="551"/>
      <c r="AF680" s="551"/>
      <c r="AG680" s="551"/>
      <c r="AH680" s="553"/>
      <c r="AI680" s="552"/>
      <c r="AJ680" s="605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1:65" s="401" customFormat="1" ht="18" customHeight="1" x14ac:dyDescent="0.25">
      <c r="A681" s="568"/>
      <c r="B681" s="549"/>
      <c r="C681" s="19"/>
      <c r="D681" s="353" t="str">
        <f>IFERROR(VLOOKUP($C681,'[2]Mã KH'!$A$3:$E$4001,3,0)," ")</f>
        <v xml:space="preserve"> </v>
      </c>
      <c r="E681" s="19"/>
      <c r="F681" s="550"/>
      <c r="G681" s="686"/>
      <c r="H681" s="550"/>
      <c r="I681" s="550"/>
      <c r="J681" s="550"/>
      <c r="K681" s="550"/>
      <c r="L681" s="550"/>
      <c r="M681" s="550"/>
      <c r="N681" s="550"/>
      <c r="O681" s="550"/>
      <c r="P681" s="550"/>
      <c r="Q681" s="550"/>
      <c r="R681" s="550"/>
      <c r="S681" s="550"/>
      <c r="T681" s="550"/>
      <c r="U681" s="550"/>
      <c r="V681" s="550"/>
      <c r="W681" s="550"/>
      <c r="X681" s="550"/>
      <c r="Y681" s="551"/>
      <c r="Z681" s="551"/>
      <c r="AA681" s="551"/>
      <c r="AB681" s="551"/>
      <c r="AC681" s="551"/>
      <c r="AD681" s="551"/>
      <c r="AE681" s="551"/>
      <c r="AF681" s="551"/>
      <c r="AG681" s="551"/>
      <c r="AH681" s="553"/>
      <c r="AI681" s="552"/>
      <c r="AJ681" s="605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1:65" s="401" customFormat="1" ht="18" customHeight="1" x14ac:dyDescent="0.25">
      <c r="A682" s="568"/>
      <c r="B682" s="549"/>
      <c r="C682" s="19"/>
      <c r="D682" s="353" t="str">
        <f>IFERROR(VLOOKUP($C682,'[2]Mã KH'!$A$3:$E$4001,3,0)," ")</f>
        <v xml:space="preserve"> </v>
      </c>
      <c r="E682" s="19"/>
      <c r="F682" s="550"/>
      <c r="G682" s="686"/>
      <c r="H682" s="550"/>
      <c r="I682" s="550"/>
      <c r="J682" s="550"/>
      <c r="K682" s="550"/>
      <c r="L682" s="550"/>
      <c r="M682" s="550"/>
      <c r="N682" s="550"/>
      <c r="O682" s="550"/>
      <c r="P682" s="550"/>
      <c r="Q682" s="550"/>
      <c r="R682" s="550"/>
      <c r="S682" s="550"/>
      <c r="T682" s="550"/>
      <c r="U682" s="550"/>
      <c r="V682" s="550"/>
      <c r="W682" s="550"/>
      <c r="X682" s="550"/>
      <c r="Y682" s="551"/>
      <c r="Z682" s="551"/>
      <c r="AA682" s="551"/>
      <c r="AB682" s="551"/>
      <c r="AC682" s="551"/>
      <c r="AD682" s="551"/>
      <c r="AE682" s="551"/>
      <c r="AF682" s="551"/>
      <c r="AG682" s="551"/>
      <c r="AH682" s="553"/>
      <c r="AI682" s="552"/>
      <c r="AJ682" s="605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1:65" s="401" customFormat="1" ht="18" customHeight="1" x14ac:dyDescent="0.25">
      <c r="A683" s="568"/>
      <c r="B683" s="549"/>
      <c r="C683" s="19"/>
      <c r="D683" s="353" t="str">
        <f>IFERROR(VLOOKUP($C683,'[2]Mã KH'!$A$3:$E$4001,3,0)," ")</f>
        <v xml:space="preserve"> </v>
      </c>
      <c r="E683" s="19"/>
      <c r="F683" s="550"/>
      <c r="G683" s="686"/>
      <c r="H683" s="550"/>
      <c r="I683" s="550"/>
      <c r="J683" s="550"/>
      <c r="K683" s="550"/>
      <c r="L683" s="550"/>
      <c r="M683" s="550"/>
      <c r="N683" s="550"/>
      <c r="O683" s="550"/>
      <c r="P683" s="550"/>
      <c r="Q683" s="550"/>
      <c r="R683" s="550"/>
      <c r="S683" s="550"/>
      <c r="T683" s="550"/>
      <c r="U683" s="550"/>
      <c r="V683" s="550"/>
      <c r="W683" s="550"/>
      <c r="X683" s="550"/>
      <c r="Y683" s="551"/>
      <c r="Z683" s="551"/>
      <c r="AA683" s="551"/>
      <c r="AB683" s="551"/>
      <c r="AC683" s="551"/>
      <c r="AD683" s="551"/>
      <c r="AE683" s="551"/>
      <c r="AF683" s="551"/>
      <c r="AG683" s="551"/>
      <c r="AH683" s="553"/>
      <c r="AI683" s="552"/>
      <c r="AJ683" s="605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1:65" s="401" customFormat="1" ht="18" customHeight="1" x14ac:dyDescent="0.25">
      <c r="A684" s="568"/>
      <c r="B684" s="549"/>
      <c r="C684" s="19"/>
      <c r="D684" s="353" t="str">
        <f>IFERROR(VLOOKUP($C684,'[2]Mã KH'!$A$3:$E$4001,3,0)," ")</f>
        <v xml:space="preserve"> </v>
      </c>
      <c r="E684" s="19"/>
      <c r="F684" s="550"/>
      <c r="G684" s="686"/>
      <c r="H684" s="550"/>
      <c r="I684" s="550"/>
      <c r="J684" s="550"/>
      <c r="K684" s="550"/>
      <c r="L684" s="550"/>
      <c r="M684" s="550"/>
      <c r="N684" s="550"/>
      <c r="O684" s="550"/>
      <c r="P684" s="550"/>
      <c r="Q684" s="550"/>
      <c r="R684" s="550"/>
      <c r="S684" s="550"/>
      <c r="T684" s="550"/>
      <c r="U684" s="550"/>
      <c r="V684" s="550"/>
      <c r="W684" s="550"/>
      <c r="X684" s="550"/>
      <c r="Y684" s="551"/>
      <c r="Z684" s="551"/>
      <c r="AA684" s="551"/>
      <c r="AB684" s="551"/>
      <c r="AC684" s="551"/>
      <c r="AD684" s="551"/>
      <c r="AE684" s="551"/>
      <c r="AF684" s="551"/>
      <c r="AG684" s="551"/>
      <c r="AH684" s="553"/>
      <c r="AI684" s="552"/>
      <c r="AJ684" s="605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1:65" s="401" customFormat="1" ht="18" customHeight="1" x14ac:dyDescent="0.25">
      <c r="A685" s="568"/>
      <c r="B685" s="549"/>
      <c r="C685" s="19"/>
      <c r="D685" s="353" t="str">
        <f>IFERROR(VLOOKUP($C685,'[2]Mã KH'!$A$3:$E$4001,3,0)," ")</f>
        <v xml:space="preserve"> </v>
      </c>
      <c r="E685" s="19"/>
      <c r="F685" s="550"/>
      <c r="G685" s="686"/>
      <c r="H685" s="550"/>
      <c r="I685" s="550"/>
      <c r="J685" s="550"/>
      <c r="K685" s="550"/>
      <c r="L685" s="550"/>
      <c r="M685" s="550"/>
      <c r="N685" s="550"/>
      <c r="O685" s="550"/>
      <c r="P685" s="550"/>
      <c r="Q685" s="550"/>
      <c r="R685" s="550"/>
      <c r="S685" s="550"/>
      <c r="T685" s="550"/>
      <c r="U685" s="550"/>
      <c r="V685" s="550"/>
      <c r="W685" s="550"/>
      <c r="X685" s="550"/>
      <c r="Y685" s="551"/>
      <c r="Z685" s="551"/>
      <c r="AA685" s="551"/>
      <c r="AB685" s="551"/>
      <c r="AC685" s="551"/>
      <c r="AD685" s="551"/>
      <c r="AE685" s="551"/>
      <c r="AF685" s="551"/>
      <c r="AG685" s="551"/>
      <c r="AH685" s="553"/>
      <c r="AI685" s="552"/>
      <c r="AJ685" s="605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1:65" s="401" customFormat="1" ht="18" customHeight="1" x14ac:dyDescent="0.25">
      <c r="A686" s="568"/>
      <c r="B686" s="549"/>
      <c r="C686" s="19"/>
      <c r="D686" s="353" t="str">
        <f>IFERROR(VLOOKUP($C686,'[2]Mã KH'!$A$3:$E$4001,3,0)," ")</f>
        <v xml:space="preserve"> </v>
      </c>
      <c r="E686" s="19"/>
      <c r="F686" s="550"/>
      <c r="G686" s="686"/>
      <c r="H686" s="550"/>
      <c r="I686" s="550"/>
      <c r="J686" s="550"/>
      <c r="K686" s="550"/>
      <c r="L686" s="550"/>
      <c r="M686" s="550"/>
      <c r="N686" s="550"/>
      <c r="O686" s="550"/>
      <c r="P686" s="550"/>
      <c r="Q686" s="550"/>
      <c r="R686" s="550"/>
      <c r="S686" s="550"/>
      <c r="T686" s="550"/>
      <c r="U686" s="550"/>
      <c r="V686" s="550"/>
      <c r="W686" s="550"/>
      <c r="X686" s="550"/>
      <c r="Y686" s="551"/>
      <c r="Z686" s="551"/>
      <c r="AA686" s="551"/>
      <c r="AB686" s="551"/>
      <c r="AC686" s="551"/>
      <c r="AD686" s="551"/>
      <c r="AE686" s="551"/>
      <c r="AF686" s="551"/>
      <c r="AG686" s="551"/>
      <c r="AH686" s="553"/>
      <c r="AI686" s="552"/>
      <c r="AJ686" s="605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1:65" s="401" customFormat="1" ht="18" customHeight="1" x14ac:dyDescent="0.25">
      <c r="A687" s="568"/>
      <c r="B687" s="549"/>
      <c r="C687" s="19"/>
      <c r="D687" s="353" t="str">
        <f>IFERROR(VLOOKUP($C687,'[2]Mã KH'!$A$3:$E$4001,3,0)," ")</f>
        <v xml:space="preserve"> </v>
      </c>
      <c r="E687" s="19"/>
      <c r="F687" s="550"/>
      <c r="G687" s="686"/>
      <c r="H687" s="550"/>
      <c r="I687" s="550"/>
      <c r="J687" s="550"/>
      <c r="K687" s="550"/>
      <c r="L687" s="550"/>
      <c r="M687" s="550"/>
      <c r="N687" s="550"/>
      <c r="O687" s="550"/>
      <c r="P687" s="550"/>
      <c r="Q687" s="550"/>
      <c r="R687" s="550"/>
      <c r="S687" s="550"/>
      <c r="T687" s="550"/>
      <c r="U687" s="550"/>
      <c r="V687" s="550"/>
      <c r="W687" s="550"/>
      <c r="X687" s="550"/>
      <c r="Y687" s="551"/>
      <c r="Z687" s="551"/>
      <c r="AA687" s="551"/>
      <c r="AB687" s="551"/>
      <c r="AC687" s="551"/>
      <c r="AD687" s="551"/>
      <c r="AE687" s="551"/>
      <c r="AF687" s="551"/>
      <c r="AG687" s="551"/>
      <c r="AH687" s="553"/>
      <c r="AI687" s="552"/>
      <c r="AJ687" s="605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1:65" s="401" customFormat="1" ht="18" customHeight="1" x14ac:dyDescent="0.25">
      <c r="A688" s="568"/>
      <c r="B688" s="549"/>
      <c r="C688" s="19"/>
      <c r="D688" s="353" t="str">
        <f>IFERROR(VLOOKUP($C688,'[2]Mã KH'!$A$3:$E$4001,3,0)," ")</f>
        <v xml:space="preserve"> </v>
      </c>
      <c r="E688" s="19"/>
      <c r="F688" s="550"/>
      <c r="G688" s="686"/>
      <c r="H688" s="550"/>
      <c r="I688" s="550"/>
      <c r="J688" s="550"/>
      <c r="K688" s="550"/>
      <c r="L688" s="550"/>
      <c r="M688" s="550"/>
      <c r="N688" s="550"/>
      <c r="O688" s="550"/>
      <c r="P688" s="550"/>
      <c r="Q688" s="550"/>
      <c r="R688" s="550"/>
      <c r="S688" s="550"/>
      <c r="T688" s="550"/>
      <c r="U688" s="550"/>
      <c r="V688" s="550"/>
      <c r="W688" s="550"/>
      <c r="X688" s="550"/>
      <c r="Y688" s="551"/>
      <c r="Z688" s="551"/>
      <c r="AA688" s="551"/>
      <c r="AB688" s="551"/>
      <c r="AC688" s="551"/>
      <c r="AD688" s="551"/>
      <c r="AE688" s="551"/>
      <c r="AF688" s="551"/>
      <c r="AG688" s="551"/>
      <c r="AH688" s="553"/>
      <c r="AI688" s="552"/>
      <c r="AJ688" s="605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1:65" s="401" customFormat="1" ht="18" customHeight="1" x14ac:dyDescent="0.25">
      <c r="A689" s="568"/>
      <c r="B689" s="549"/>
      <c r="C689" s="19"/>
      <c r="D689" s="353" t="str">
        <f>IFERROR(VLOOKUP($C689,'[2]Mã KH'!$A$3:$E$4001,3,0)," ")</f>
        <v xml:space="preserve"> </v>
      </c>
      <c r="E689" s="19"/>
      <c r="F689" s="550"/>
      <c r="G689" s="686"/>
      <c r="H689" s="550"/>
      <c r="I689" s="550"/>
      <c r="J689" s="550"/>
      <c r="K689" s="550"/>
      <c r="L689" s="550"/>
      <c r="M689" s="550"/>
      <c r="N689" s="550"/>
      <c r="O689" s="550"/>
      <c r="P689" s="550"/>
      <c r="Q689" s="550"/>
      <c r="R689" s="550"/>
      <c r="S689" s="550"/>
      <c r="T689" s="550"/>
      <c r="U689" s="550"/>
      <c r="V689" s="550"/>
      <c r="W689" s="550"/>
      <c r="X689" s="550"/>
      <c r="Y689" s="551"/>
      <c r="Z689" s="551"/>
      <c r="AA689" s="551"/>
      <c r="AB689" s="551"/>
      <c r="AC689" s="551"/>
      <c r="AD689" s="551"/>
      <c r="AE689" s="551"/>
      <c r="AF689" s="551"/>
      <c r="AG689" s="551"/>
      <c r="AH689" s="553"/>
      <c r="AI689" s="552"/>
      <c r="AJ689" s="605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1:65" s="401" customFormat="1" ht="18" customHeight="1" x14ac:dyDescent="0.25">
      <c r="A690" s="568"/>
      <c r="B690" s="549"/>
      <c r="C690" s="19"/>
      <c r="D690" s="353" t="str">
        <f>IFERROR(VLOOKUP($C690,'[2]Mã KH'!$A$3:$E$4001,3,0)," ")</f>
        <v xml:space="preserve"> </v>
      </c>
      <c r="E690" s="19"/>
      <c r="F690" s="550"/>
      <c r="G690" s="686"/>
      <c r="H690" s="550"/>
      <c r="I690" s="550"/>
      <c r="J690" s="550"/>
      <c r="K690" s="550"/>
      <c r="L690" s="550"/>
      <c r="M690" s="550"/>
      <c r="N690" s="550"/>
      <c r="O690" s="550"/>
      <c r="P690" s="550"/>
      <c r="Q690" s="550"/>
      <c r="R690" s="550"/>
      <c r="S690" s="550"/>
      <c r="T690" s="550"/>
      <c r="U690" s="550"/>
      <c r="V690" s="550"/>
      <c r="W690" s="550"/>
      <c r="X690" s="550"/>
      <c r="Y690" s="551"/>
      <c r="Z690" s="551"/>
      <c r="AA690" s="551"/>
      <c r="AB690" s="551"/>
      <c r="AC690" s="551"/>
      <c r="AD690" s="551"/>
      <c r="AE690" s="551"/>
      <c r="AF690" s="551"/>
      <c r="AG690" s="551"/>
      <c r="AH690" s="553"/>
      <c r="AI690" s="552"/>
      <c r="AJ690" s="583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1:65" s="401" customFormat="1" ht="18" customHeight="1" x14ac:dyDescent="0.25">
      <c r="A691" s="568"/>
      <c r="B691" s="549"/>
      <c r="C691" s="19"/>
      <c r="D691" s="353" t="str">
        <f>IFERROR(VLOOKUP($C691,'[2]Mã KH'!$A$3:$E$4001,3,0)," ")</f>
        <v xml:space="preserve"> </v>
      </c>
      <c r="E691" s="19"/>
      <c r="F691" s="550"/>
      <c r="G691" s="686"/>
      <c r="H691" s="550"/>
      <c r="I691" s="550"/>
      <c r="J691" s="550"/>
      <c r="K691" s="550"/>
      <c r="L691" s="550"/>
      <c r="M691" s="550"/>
      <c r="N691" s="550"/>
      <c r="O691" s="550"/>
      <c r="P691" s="550"/>
      <c r="Q691" s="550"/>
      <c r="R691" s="550"/>
      <c r="S691" s="550"/>
      <c r="T691" s="550"/>
      <c r="U691" s="550"/>
      <c r="V691" s="550"/>
      <c r="W691" s="550"/>
      <c r="X691" s="550"/>
      <c r="Y691" s="551"/>
      <c r="Z691" s="551"/>
      <c r="AA691" s="551"/>
      <c r="AB691" s="551"/>
      <c r="AC691" s="551"/>
      <c r="AD691" s="551"/>
      <c r="AE691" s="551"/>
      <c r="AF691" s="551"/>
      <c r="AG691" s="551"/>
      <c r="AH691" s="553"/>
      <c r="AI691" s="552"/>
      <c r="AJ691" s="583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1:65" s="401" customFormat="1" ht="18" customHeight="1" x14ac:dyDescent="0.25">
      <c r="A692" s="568"/>
      <c r="B692" s="549"/>
      <c r="C692" s="19"/>
      <c r="D692" s="353" t="str">
        <f>IFERROR(VLOOKUP($C692,'[2]Mã KH'!$A$3:$E$4001,3,0)," ")</f>
        <v xml:space="preserve"> </v>
      </c>
      <c r="E692" s="19"/>
      <c r="F692" s="550"/>
      <c r="G692" s="686"/>
      <c r="H692" s="550"/>
      <c r="I692" s="550"/>
      <c r="J692" s="550"/>
      <c r="K692" s="550"/>
      <c r="L692" s="550"/>
      <c r="M692" s="550"/>
      <c r="N692" s="550"/>
      <c r="O692" s="550"/>
      <c r="P692" s="550"/>
      <c r="Q692" s="550"/>
      <c r="R692" s="550"/>
      <c r="S692" s="550"/>
      <c r="T692" s="550"/>
      <c r="U692" s="550"/>
      <c r="V692" s="550"/>
      <c r="W692" s="550"/>
      <c r="X692" s="550"/>
      <c r="Y692" s="551"/>
      <c r="Z692" s="551"/>
      <c r="AA692" s="551"/>
      <c r="AB692" s="551"/>
      <c r="AC692" s="551"/>
      <c r="AD692" s="551"/>
      <c r="AE692" s="551"/>
      <c r="AF692" s="551"/>
      <c r="AG692" s="551"/>
      <c r="AH692" s="553"/>
      <c r="AI692" s="552"/>
      <c r="AJ692" s="583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1:65" s="401" customFormat="1" ht="18" customHeight="1" x14ac:dyDescent="0.25">
      <c r="A693" s="568"/>
      <c r="B693" s="549"/>
      <c r="C693" s="19"/>
      <c r="D693" s="353" t="str">
        <f>IFERROR(VLOOKUP($C693,'[2]Mã KH'!$A$3:$E$4001,3,0)," ")</f>
        <v xml:space="preserve"> </v>
      </c>
      <c r="E693" s="19"/>
      <c r="F693" s="550"/>
      <c r="G693" s="686"/>
      <c r="H693" s="550"/>
      <c r="I693" s="550"/>
      <c r="J693" s="550"/>
      <c r="K693" s="550"/>
      <c r="L693" s="550"/>
      <c r="M693" s="550"/>
      <c r="N693" s="550"/>
      <c r="O693" s="550"/>
      <c r="P693" s="550"/>
      <c r="Q693" s="550"/>
      <c r="R693" s="550"/>
      <c r="S693" s="550"/>
      <c r="T693" s="550"/>
      <c r="U693" s="550"/>
      <c r="V693" s="550"/>
      <c r="W693" s="550"/>
      <c r="X693" s="550"/>
      <c r="Y693" s="551"/>
      <c r="Z693" s="551"/>
      <c r="AA693" s="551"/>
      <c r="AB693" s="551"/>
      <c r="AC693" s="551"/>
      <c r="AD693" s="551"/>
      <c r="AE693" s="551"/>
      <c r="AF693" s="551"/>
      <c r="AG693" s="551"/>
      <c r="AH693" s="553"/>
      <c r="AI693" s="552"/>
      <c r="AJ693" s="583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1:65" s="401" customFormat="1" ht="18" customHeight="1" x14ac:dyDescent="0.25">
      <c r="A694" s="568"/>
      <c r="B694" s="549"/>
      <c r="C694" s="19"/>
      <c r="D694" s="353" t="str">
        <f>IFERROR(VLOOKUP($C694,'[2]Mã KH'!$A$3:$E$4001,3,0)," ")</f>
        <v xml:space="preserve"> </v>
      </c>
      <c r="E694" s="19"/>
      <c r="F694" s="550"/>
      <c r="G694" s="686"/>
      <c r="H694" s="550"/>
      <c r="I694" s="550"/>
      <c r="J694" s="550"/>
      <c r="K694" s="550"/>
      <c r="L694" s="550"/>
      <c r="M694" s="550"/>
      <c r="N694" s="550"/>
      <c r="O694" s="550"/>
      <c r="P694" s="550"/>
      <c r="Q694" s="550"/>
      <c r="R694" s="550"/>
      <c r="S694" s="550"/>
      <c r="T694" s="550"/>
      <c r="U694" s="550"/>
      <c r="V694" s="550"/>
      <c r="W694" s="550"/>
      <c r="X694" s="550"/>
      <c r="Y694" s="551"/>
      <c r="Z694" s="551"/>
      <c r="AA694" s="551"/>
      <c r="AB694" s="551"/>
      <c r="AC694" s="551"/>
      <c r="AD694" s="551"/>
      <c r="AE694" s="551"/>
      <c r="AF694" s="551"/>
      <c r="AG694" s="551"/>
      <c r="AH694" s="553"/>
      <c r="AI694" s="552"/>
      <c r="AJ694" s="583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1:65" s="401" customFormat="1" ht="18" customHeight="1" x14ac:dyDescent="0.25">
      <c r="A695" s="568"/>
      <c r="B695" s="549"/>
      <c r="C695" s="19"/>
      <c r="D695" s="353" t="str">
        <f>IFERROR(VLOOKUP($C695,'[2]Mã KH'!$A$3:$E$4001,3,0)," ")</f>
        <v xml:space="preserve"> </v>
      </c>
      <c r="E695" s="19"/>
      <c r="F695" s="550"/>
      <c r="G695" s="686"/>
      <c r="H695" s="550"/>
      <c r="I695" s="550"/>
      <c r="J695" s="550"/>
      <c r="K695" s="550"/>
      <c r="L695" s="550"/>
      <c r="M695" s="550"/>
      <c r="N695" s="550"/>
      <c r="O695" s="550"/>
      <c r="P695" s="550"/>
      <c r="Q695" s="550"/>
      <c r="R695" s="550"/>
      <c r="S695" s="550"/>
      <c r="T695" s="550"/>
      <c r="U695" s="550"/>
      <c r="V695" s="550"/>
      <c r="W695" s="550"/>
      <c r="X695" s="550"/>
      <c r="Y695" s="551"/>
      <c r="Z695" s="551"/>
      <c r="AA695" s="551"/>
      <c r="AB695" s="551"/>
      <c r="AC695" s="551"/>
      <c r="AD695" s="551"/>
      <c r="AE695" s="551"/>
      <c r="AF695" s="551"/>
      <c r="AG695" s="551"/>
      <c r="AH695" s="553"/>
      <c r="AI695" s="552"/>
      <c r="AJ695" s="583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1:65" s="401" customFormat="1" ht="18" customHeight="1" x14ac:dyDescent="0.25">
      <c r="A696" s="568"/>
      <c r="B696" s="549"/>
      <c r="C696" s="19"/>
      <c r="D696" s="353" t="str">
        <f>IFERROR(VLOOKUP($C696,'[2]Mã KH'!$A$3:$E$4001,3,0)," ")</f>
        <v xml:space="preserve"> </v>
      </c>
      <c r="E696" s="19"/>
      <c r="F696" s="550"/>
      <c r="G696" s="686"/>
      <c r="H696" s="550"/>
      <c r="I696" s="550"/>
      <c r="J696" s="550"/>
      <c r="K696" s="550"/>
      <c r="L696" s="550"/>
      <c r="M696" s="550"/>
      <c r="N696" s="550"/>
      <c r="O696" s="550"/>
      <c r="P696" s="550"/>
      <c r="Q696" s="550"/>
      <c r="R696" s="550"/>
      <c r="S696" s="550"/>
      <c r="T696" s="550"/>
      <c r="U696" s="550"/>
      <c r="V696" s="550"/>
      <c r="W696" s="550"/>
      <c r="X696" s="550"/>
      <c r="Y696" s="551"/>
      <c r="Z696" s="551"/>
      <c r="AA696" s="551"/>
      <c r="AB696" s="551"/>
      <c r="AC696" s="551"/>
      <c r="AD696" s="551"/>
      <c r="AE696" s="551"/>
      <c r="AF696" s="551"/>
      <c r="AG696" s="551"/>
      <c r="AH696" s="553"/>
      <c r="AI696" s="552"/>
      <c r="AJ696" s="583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1:65" s="401" customFormat="1" ht="18" customHeight="1" x14ac:dyDescent="0.25">
      <c r="A697" s="568"/>
      <c r="B697" s="549"/>
      <c r="C697" s="19"/>
      <c r="D697" s="353" t="str">
        <f>IFERROR(VLOOKUP($C697,'[2]Mã KH'!$A$3:$E$4001,3,0)," ")</f>
        <v xml:space="preserve"> </v>
      </c>
      <c r="E697" s="19"/>
      <c r="F697" s="550"/>
      <c r="G697" s="686"/>
      <c r="H697" s="550"/>
      <c r="I697" s="550"/>
      <c r="J697" s="550"/>
      <c r="K697" s="550"/>
      <c r="L697" s="550"/>
      <c r="M697" s="550"/>
      <c r="N697" s="550"/>
      <c r="O697" s="550"/>
      <c r="P697" s="550"/>
      <c r="Q697" s="550"/>
      <c r="R697" s="550"/>
      <c r="S697" s="550"/>
      <c r="T697" s="550"/>
      <c r="U697" s="550"/>
      <c r="V697" s="550"/>
      <c r="W697" s="550"/>
      <c r="X697" s="550"/>
      <c r="Y697" s="551"/>
      <c r="Z697" s="551"/>
      <c r="AA697" s="551"/>
      <c r="AB697" s="551"/>
      <c r="AC697" s="551"/>
      <c r="AD697" s="551"/>
      <c r="AE697" s="551"/>
      <c r="AF697" s="551"/>
      <c r="AG697" s="551"/>
      <c r="AH697" s="553"/>
      <c r="AI697" s="552"/>
      <c r="AJ697" s="583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1:65" s="401" customFormat="1" ht="18" customHeight="1" x14ac:dyDescent="0.25">
      <c r="A698" s="568"/>
      <c r="B698" s="549"/>
      <c r="C698" s="19"/>
      <c r="D698" s="353" t="str">
        <f>IFERROR(VLOOKUP($C698,'[2]Mã KH'!$A$3:$E$4001,3,0)," ")</f>
        <v xml:space="preserve"> </v>
      </c>
      <c r="E698" s="19"/>
      <c r="F698" s="550"/>
      <c r="G698" s="686"/>
      <c r="H698" s="550"/>
      <c r="I698" s="550"/>
      <c r="J698" s="550"/>
      <c r="K698" s="550"/>
      <c r="L698" s="550"/>
      <c r="M698" s="550"/>
      <c r="N698" s="550"/>
      <c r="O698" s="550"/>
      <c r="P698" s="550"/>
      <c r="Q698" s="550"/>
      <c r="R698" s="550"/>
      <c r="S698" s="550"/>
      <c r="T698" s="550"/>
      <c r="U698" s="550"/>
      <c r="V698" s="550"/>
      <c r="W698" s="550"/>
      <c r="X698" s="550"/>
      <c r="Y698" s="551"/>
      <c r="Z698" s="551"/>
      <c r="AA698" s="551"/>
      <c r="AB698" s="551"/>
      <c r="AC698" s="551"/>
      <c r="AD698" s="551"/>
      <c r="AE698" s="551"/>
      <c r="AF698" s="551"/>
      <c r="AG698" s="551"/>
      <c r="AH698" s="553"/>
      <c r="AI698" s="552"/>
      <c r="AJ698" s="583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1:65" s="401" customFormat="1" ht="18" customHeight="1" x14ac:dyDescent="0.25">
      <c r="A699" s="568"/>
      <c r="B699" s="549"/>
      <c r="C699" s="19"/>
      <c r="D699" s="353" t="str">
        <f>IFERROR(VLOOKUP($C699,'[2]Mã KH'!$A$3:$E$4001,3,0)," ")</f>
        <v xml:space="preserve"> </v>
      </c>
      <c r="E699" s="19"/>
      <c r="F699" s="551"/>
      <c r="G699" s="554"/>
      <c r="H699" s="551"/>
      <c r="I699" s="551"/>
      <c r="J699" s="551"/>
      <c r="K699" s="551"/>
      <c r="L699" s="551"/>
      <c r="M699" s="551"/>
      <c r="N699" s="551"/>
      <c r="O699" s="551"/>
      <c r="P699" s="551"/>
      <c r="Q699" s="551"/>
      <c r="R699" s="551"/>
      <c r="S699" s="551"/>
      <c r="T699" s="551"/>
      <c r="U699" s="551"/>
      <c r="V699" s="551"/>
      <c r="W699" s="551"/>
      <c r="X699" s="551"/>
      <c r="Y699" s="551"/>
      <c r="Z699" s="551"/>
      <c r="AA699" s="551"/>
      <c r="AB699" s="551"/>
      <c r="AC699" s="551"/>
      <c r="AD699" s="551"/>
      <c r="AE699" s="551"/>
      <c r="AF699" s="551"/>
      <c r="AG699" s="551"/>
      <c r="AH699" s="396"/>
      <c r="AI699" s="396"/>
      <c r="AJ699" s="117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1:65" s="401" customFormat="1" ht="18" customHeight="1" x14ac:dyDescent="0.25">
      <c r="A700" s="568"/>
      <c r="B700" s="562"/>
      <c r="C700" s="19"/>
      <c r="D700" s="353" t="str">
        <f>IFERROR(VLOOKUP($C700,'[2]Mã KH'!$A$3:$E$4001,3,0)," ")</f>
        <v xml:space="preserve"> </v>
      </c>
      <c r="E700" s="19"/>
      <c r="F700" s="551"/>
      <c r="G700" s="551"/>
      <c r="H700" s="551"/>
      <c r="I700" s="551"/>
      <c r="J700" s="551"/>
      <c r="K700" s="551"/>
      <c r="L700" s="551"/>
      <c r="M700" s="551"/>
      <c r="N700" s="551"/>
      <c r="O700" s="551"/>
      <c r="P700" s="551"/>
      <c r="Q700" s="551"/>
      <c r="R700" s="551"/>
      <c r="S700" s="551"/>
      <c r="T700" s="551"/>
      <c r="U700" s="551"/>
      <c r="V700" s="551"/>
      <c r="W700" s="551"/>
      <c r="X700" s="551"/>
      <c r="Y700" s="551"/>
      <c r="Z700" s="551"/>
      <c r="AA700" s="551"/>
      <c r="AB700" s="551"/>
      <c r="AC700" s="551"/>
      <c r="AD700" s="551"/>
      <c r="AE700" s="551"/>
      <c r="AF700" s="551"/>
      <c r="AG700" s="551"/>
      <c r="AH700" s="396"/>
      <c r="AI700" s="396"/>
      <c r="AJ700" s="117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1:65" s="26" customFormat="1" ht="18" customHeight="1" x14ac:dyDescent="0.25">
      <c r="A701" s="567"/>
      <c r="B701" s="540"/>
      <c r="C701" s="19"/>
      <c r="D701" s="353" t="str">
        <f>IFERROR(VLOOKUP($C701,'[2]Mã KH'!$A$3:$E$4001,3,0)," ")</f>
        <v xml:space="preserve"> </v>
      </c>
      <c r="E701" s="362"/>
      <c r="F701" s="403"/>
      <c r="G701" s="403"/>
      <c r="H701" s="403"/>
      <c r="I701" s="403"/>
      <c r="J701" s="403"/>
      <c r="K701" s="403"/>
      <c r="L701" s="403"/>
      <c r="M701" s="403"/>
      <c r="N701" s="403"/>
      <c r="O701" s="403"/>
      <c r="P701" s="403"/>
      <c r="Q701" s="403"/>
      <c r="R701" s="403"/>
      <c r="S701" s="403"/>
      <c r="T701" s="403"/>
      <c r="U701" s="403"/>
      <c r="V701" s="403"/>
      <c r="W701" s="403"/>
      <c r="X701" s="403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117"/>
    </row>
    <row r="702" spans="1:65" s="26" customFormat="1" ht="18" customHeight="1" x14ac:dyDescent="0.25">
      <c r="A702" s="567"/>
      <c r="B702" s="540"/>
      <c r="C702" s="19"/>
      <c r="D702" s="353" t="str">
        <f>IFERROR(VLOOKUP($C702,'[2]Mã KH'!$A$3:$E$4001,3,0)," ")</f>
        <v xml:space="preserve"> </v>
      </c>
      <c r="E702" s="362"/>
      <c r="F702" s="403"/>
      <c r="G702" s="403"/>
      <c r="H702" s="403"/>
      <c r="I702" s="403"/>
      <c r="J702" s="403"/>
      <c r="K702" s="403"/>
      <c r="L702" s="403"/>
      <c r="M702" s="403"/>
      <c r="N702" s="403"/>
      <c r="O702" s="403"/>
      <c r="P702" s="403"/>
      <c r="Q702" s="403"/>
      <c r="R702" s="403"/>
      <c r="S702" s="403"/>
      <c r="T702" s="403"/>
      <c r="U702" s="403"/>
      <c r="V702" s="403"/>
      <c r="W702" s="403"/>
      <c r="X702" s="403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117"/>
    </row>
    <row r="703" spans="1:65" ht="18" customHeight="1" x14ac:dyDescent="0.25">
      <c r="A703" s="569"/>
      <c r="B703" s="439"/>
      <c r="C703" s="19"/>
      <c r="D703" s="353" t="str">
        <f>IFERROR(VLOOKUP($C703,'[2]Mã KH'!$A$3:$E$4001,3,0)," ")</f>
        <v xml:space="preserve"> </v>
      </c>
      <c r="E703" s="362"/>
      <c r="F703" s="403"/>
      <c r="G703" s="403"/>
      <c r="H703" s="403"/>
      <c r="I703" s="403"/>
      <c r="J703" s="403"/>
      <c r="K703" s="403"/>
      <c r="L703" s="403"/>
      <c r="M703" s="403"/>
      <c r="N703" s="403"/>
      <c r="O703" s="403"/>
      <c r="P703" s="403"/>
      <c r="Q703" s="403"/>
      <c r="R703" s="403"/>
      <c r="S703" s="403"/>
      <c r="T703" s="403"/>
      <c r="U703" s="403"/>
      <c r="V703" s="403"/>
      <c r="W703" s="403"/>
      <c r="X703" s="403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437"/>
    </row>
    <row r="704" spans="1:65" ht="18" customHeight="1" x14ac:dyDescent="0.25">
      <c r="A704" s="569"/>
      <c r="B704" s="440"/>
      <c r="C704" s="722" t="s">
        <v>17012</v>
      </c>
      <c r="D704" s="723"/>
      <c r="E704" s="35"/>
      <c r="F704" s="441">
        <f t="shared" ref="F704:AH704" si="0">SUM(F7:F703)</f>
        <v>2</v>
      </c>
      <c r="G704" s="441">
        <f t="shared" si="0"/>
        <v>13</v>
      </c>
      <c r="H704" s="441">
        <f t="shared" si="0"/>
        <v>0</v>
      </c>
      <c r="I704" s="441">
        <f t="shared" si="0"/>
        <v>0</v>
      </c>
      <c r="J704" s="441">
        <f t="shared" si="0"/>
        <v>15</v>
      </c>
      <c r="K704" s="441">
        <f t="shared" si="0"/>
        <v>0</v>
      </c>
      <c r="L704" s="441">
        <f t="shared" si="0"/>
        <v>743</v>
      </c>
      <c r="M704" s="441">
        <f t="shared" si="0"/>
        <v>25</v>
      </c>
      <c r="N704" s="441">
        <f t="shared" si="0"/>
        <v>0</v>
      </c>
      <c r="O704" s="441">
        <f t="shared" si="0"/>
        <v>40</v>
      </c>
      <c r="P704" s="441">
        <f t="shared" si="0"/>
        <v>0</v>
      </c>
      <c r="Q704" s="441">
        <f t="shared" si="0"/>
        <v>0</v>
      </c>
      <c r="R704" s="441">
        <f t="shared" si="0"/>
        <v>0</v>
      </c>
      <c r="S704" s="441">
        <f t="shared" si="0"/>
        <v>23</v>
      </c>
      <c r="T704" s="441">
        <f t="shared" si="0"/>
        <v>0</v>
      </c>
      <c r="U704" s="441">
        <f t="shared" si="0"/>
        <v>2805</v>
      </c>
      <c r="V704" s="441">
        <f t="shared" si="0"/>
        <v>3320</v>
      </c>
      <c r="W704" s="441">
        <f t="shared" si="0"/>
        <v>0</v>
      </c>
      <c r="X704" s="441">
        <f t="shared" si="0"/>
        <v>0</v>
      </c>
      <c r="Y704" s="441">
        <f t="shared" si="0"/>
        <v>0</v>
      </c>
      <c r="Z704" s="441">
        <f t="shared" si="0"/>
        <v>0</v>
      </c>
      <c r="AA704" s="441">
        <f t="shared" si="0"/>
        <v>172</v>
      </c>
      <c r="AB704" s="441">
        <f t="shared" si="0"/>
        <v>0</v>
      </c>
      <c r="AC704" s="441">
        <f t="shared" si="0"/>
        <v>1635</v>
      </c>
      <c r="AD704" s="441">
        <f t="shared" si="0"/>
        <v>1685</v>
      </c>
      <c r="AE704" s="441">
        <f t="shared" si="0"/>
        <v>0</v>
      </c>
      <c r="AF704" s="441">
        <f t="shared" si="0"/>
        <v>787</v>
      </c>
      <c r="AG704" s="441">
        <f t="shared" si="0"/>
        <v>0</v>
      </c>
      <c r="AH704" s="459">
        <f t="shared" si="0"/>
        <v>409</v>
      </c>
      <c r="AI704" s="441">
        <f>SUM(AI9:AI703)</f>
        <v>0</v>
      </c>
      <c r="AJ704" s="442"/>
    </row>
    <row r="705" spans="1:36" ht="18" customHeight="1" x14ac:dyDescent="0.25">
      <c r="A705" s="569"/>
      <c r="B705" s="443"/>
      <c r="C705" s="755" t="s">
        <v>2848</v>
      </c>
      <c r="D705" s="756"/>
      <c r="E705" s="342"/>
      <c r="F705" s="472">
        <v>101989</v>
      </c>
      <c r="G705" s="473">
        <v>94013</v>
      </c>
      <c r="H705" s="473">
        <v>45788</v>
      </c>
      <c r="I705" s="473">
        <v>45080</v>
      </c>
      <c r="J705" s="473">
        <v>56848</v>
      </c>
      <c r="K705" s="488"/>
      <c r="L705" s="473">
        <v>70000</v>
      </c>
      <c r="M705" s="473">
        <v>30645</v>
      </c>
      <c r="N705" s="473"/>
      <c r="O705" s="473">
        <v>31977</v>
      </c>
      <c r="P705" s="473"/>
      <c r="Q705" s="473"/>
      <c r="R705" s="473"/>
      <c r="S705" s="473">
        <v>111606</v>
      </c>
      <c r="T705" s="473"/>
      <c r="U705" s="473">
        <v>111058</v>
      </c>
      <c r="V705" s="473">
        <v>73431</v>
      </c>
      <c r="W705" s="473">
        <v>119066</v>
      </c>
      <c r="X705" s="473">
        <v>87787</v>
      </c>
      <c r="Y705" s="473">
        <v>130922</v>
      </c>
      <c r="Z705" s="473">
        <v>215677</v>
      </c>
      <c r="AA705" s="473">
        <v>55595</v>
      </c>
      <c r="AB705" s="473">
        <v>107205</v>
      </c>
      <c r="AC705" s="473">
        <v>50182</v>
      </c>
      <c r="AD705" s="473">
        <v>46000</v>
      </c>
      <c r="AE705" s="473">
        <v>90750</v>
      </c>
      <c r="AF705" s="473">
        <v>74250</v>
      </c>
      <c r="AG705" s="473">
        <v>61050</v>
      </c>
      <c r="AH705" s="607">
        <v>70950</v>
      </c>
      <c r="AI705" s="473">
        <v>59400</v>
      </c>
      <c r="AJ705" s="444"/>
    </row>
    <row r="706" spans="1:36" ht="18" customHeight="1" x14ac:dyDescent="0.25">
      <c r="A706" s="569"/>
      <c r="B706" s="445"/>
      <c r="C706" s="754" t="s">
        <v>2849</v>
      </c>
      <c r="D706" s="754"/>
      <c r="E706" s="25"/>
      <c r="F706" s="446">
        <f t="shared" ref="F706:AI706" si="1">F704*F705</f>
        <v>203978</v>
      </c>
      <c r="G706" s="446">
        <f t="shared" si="1"/>
        <v>1222169</v>
      </c>
      <c r="H706" s="446">
        <f t="shared" si="1"/>
        <v>0</v>
      </c>
      <c r="I706" s="446">
        <f t="shared" si="1"/>
        <v>0</v>
      </c>
      <c r="J706" s="446">
        <f t="shared" si="1"/>
        <v>852720</v>
      </c>
      <c r="K706" s="446"/>
      <c r="L706" s="446">
        <f t="shared" si="1"/>
        <v>52010000</v>
      </c>
      <c r="M706" s="446">
        <f t="shared" si="1"/>
        <v>766125</v>
      </c>
      <c r="N706" s="446"/>
      <c r="O706" s="446">
        <f t="shared" si="1"/>
        <v>1279080</v>
      </c>
      <c r="P706" s="446"/>
      <c r="Q706" s="446">
        <f t="shared" si="1"/>
        <v>0</v>
      </c>
      <c r="R706" s="446"/>
      <c r="S706" s="446">
        <f t="shared" si="1"/>
        <v>2566938</v>
      </c>
      <c r="T706" s="446"/>
      <c r="U706" s="446">
        <f t="shared" si="1"/>
        <v>311517690</v>
      </c>
      <c r="V706" s="446">
        <f t="shared" si="1"/>
        <v>243790920</v>
      </c>
      <c r="W706" s="446">
        <f t="shared" si="1"/>
        <v>0</v>
      </c>
      <c r="X706" s="446">
        <f t="shared" si="1"/>
        <v>0</v>
      </c>
      <c r="Y706" s="446">
        <f t="shared" si="1"/>
        <v>0</v>
      </c>
      <c r="Z706" s="446">
        <f t="shared" si="1"/>
        <v>0</v>
      </c>
      <c r="AA706" s="446">
        <f t="shared" si="1"/>
        <v>9562340</v>
      </c>
      <c r="AB706" s="446">
        <f t="shared" si="1"/>
        <v>0</v>
      </c>
      <c r="AC706" s="446">
        <f t="shared" si="1"/>
        <v>82047570</v>
      </c>
      <c r="AD706" s="446">
        <f t="shared" si="1"/>
        <v>77510000</v>
      </c>
      <c r="AE706" s="446">
        <f t="shared" si="1"/>
        <v>0</v>
      </c>
      <c r="AF706" s="446">
        <f t="shared" si="1"/>
        <v>58434750</v>
      </c>
      <c r="AG706" s="446">
        <f t="shared" si="1"/>
        <v>0</v>
      </c>
      <c r="AH706" s="446">
        <f t="shared" si="1"/>
        <v>29018550</v>
      </c>
      <c r="AI706" s="446">
        <f t="shared" si="1"/>
        <v>0</v>
      </c>
      <c r="AJ706" s="447">
        <f>F706+G706+H706+I706+J706+L706+M706+O706+Q706+S706+U706+V706+W706+X706+Y706+Z706+AA706+AB706+AC706+AD706+AE706+AF706+AG706+AH706+AI706</f>
        <v>870782830</v>
      </c>
    </row>
    <row r="707" spans="1:36" ht="18" customHeight="1" x14ac:dyDescent="0.25">
      <c r="A707" s="570"/>
    </row>
  </sheetData>
  <mergeCells count="10">
    <mergeCell ref="C706:D706"/>
    <mergeCell ref="C705:D705"/>
    <mergeCell ref="C704:D704"/>
    <mergeCell ref="C1:AJ1"/>
    <mergeCell ref="C2:AJ2"/>
    <mergeCell ref="J4:K4"/>
    <mergeCell ref="M4:N4"/>
    <mergeCell ref="O4:P4"/>
    <mergeCell ref="Q4:R4"/>
    <mergeCell ref="S4:T4"/>
  </mergeCells>
  <phoneticPr fontId="20" type="noConversion"/>
  <conditionalFormatting sqref="E345 E324:E325 E242 E210 E128:E129 E106 E1:E5 E60:E64 E8:E58 E398:E1048576">
    <cfRule type="duplicateValues" dxfId="7279" priority="4183"/>
    <cfRule type="duplicateValues" dxfId="7278" priority="6866"/>
    <cfRule type="duplicateValues" dxfId="7277" priority="6867"/>
    <cfRule type="duplicateValues" dxfId="7276" priority="8209"/>
    <cfRule type="duplicateValues" dxfId="7275" priority="8657"/>
    <cfRule type="duplicateValues" dxfId="7274" priority="8658"/>
  </conditionalFormatting>
  <conditionalFormatting sqref="E345 E324:E325 E242 E210 E128:E129 E106 E1:E5 E60:E64 E8:E58 E398:E1048576">
    <cfRule type="duplicateValues" dxfId="7273" priority="696075"/>
  </conditionalFormatting>
  <conditionalFormatting sqref="E345 E324:E325 E242 E210 E128:E129 E106 E1:E5 E60:E64 E8:E58 E398:E1048576">
    <cfRule type="duplicateValues" dxfId="7272" priority="696078"/>
    <cfRule type="duplicateValues" dxfId="7271" priority="696079"/>
    <cfRule type="duplicateValues" dxfId="7270" priority="696080"/>
    <cfRule type="duplicateValues" dxfId="7269" priority="696081"/>
    <cfRule type="duplicateValues" dxfId="7268" priority="696082"/>
    <cfRule type="duplicateValues" dxfId="7267" priority="696083"/>
    <cfRule type="duplicateValues" dxfId="7266" priority="696084"/>
    <cfRule type="duplicateValues" dxfId="7265" priority="696085"/>
    <cfRule type="duplicateValues" dxfId="7264" priority="696086"/>
    <cfRule type="duplicateValues" dxfId="7263" priority="696087"/>
    <cfRule type="duplicateValues" dxfId="7262" priority="696088"/>
    <cfRule type="duplicateValues" dxfId="7261" priority="696089"/>
    <cfRule type="duplicateValues" dxfId="7260" priority="696090"/>
    <cfRule type="duplicateValues" dxfId="7259" priority="696091"/>
    <cfRule type="duplicateValues" dxfId="7258" priority="696092"/>
    <cfRule type="duplicateValues" dxfId="7257" priority="696093"/>
    <cfRule type="duplicateValues" dxfId="7256" priority="696094"/>
    <cfRule type="duplicateValues" dxfId="7255" priority="696095"/>
    <cfRule type="duplicateValues" dxfId="7254" priority="696096"/>
    <cfRule type="duplicateValues" dxfId="7253" priority="696097"/>
  </conditionalFormatting>
  <conditionalFormatting sqref="E345 E324:E325 E242 E210 E128:E129 E106 E1:E5 E60:E64 E8:E58 E398:E1048576">
    <cfRule type="duplicateValues" dxfId="7252" priority="696138"/>
    <cfRule type="duplicateValues" dxfId="7251" priority="696139"/>
    <cfRule type="duplicateValues" dxfId="7250" priority="696140"/>
    <cfRule type="duplicateValues" dxfId="7249" priority="696141"/>
    <cfRule type="duplicateValues" dxfId="7248" priority="696142"/>
    <cfRule type="duplicateValues" dxfId="7247" priority="696143"/>
    <cfRule type="duplicateValues" dxfId="7246" priority="696144"/>
  </conditionalFormatting>
  <conditionalFormatting sqref="E345 E324:E325 E242 E210 E128:E129 E106 E1:E5 E60:E64 E8:E58 E398:E1048576">
    <cfRule type="duplicateValues" dxfId="7245" priority="696159"/>
    <cfRule type="duplicateValues" dxfId="7244" priority="696160"/>
    <cfRule type="duplicateValues" dxfId="7243" priority="696161"/>
    <cfRule type="duplicateValues" dxfId="7242" priority="696162"/>
    <cfRule type="duplicateValues" dxfId="7241" priority="696163"/>
    <cfRule type="duplicateValues" dxfId="7240" priority="696164"/>
    <cfRule type="duplicateValues" dxfId="7239" priority="696165"/>
    <cfRule type="duplicateValues" dxfId="7238" priority="696166"/>
    <cfRule type="duplicateValues" dxfId="7237" priority="696167"/>
    <cfRule type="duplicateValues" dxfId="7236" priority="696168"/>
  </conditionalFormatting>
  <conditionalFormatting sqref="E345 E324:E325 E242 E210 E128:E129 E106 E1:E5 E60:E64 E8:E58 E398:E1048576">
    <cfRule type="duplicateValues" dxfId="7235" priority="696189"/>
    <cfRule type="duplicateValues" dxfId="7234" priority="696190"/>
    <cfRule type="duplicateValues" dxfId="7233" priority="696191"/>
  </conditionalFormatting>
  <conditionalFormatting sqref="E345 E324:E325 E242 E210 E128:E129 E106 E1:E5 E60:E64 E8:E58 E398:E1048576">
    <cfRule type="duplicateValues" dxfId="7232" priority="696198"/>
    <cfRule type="duplicateValues" dxfId="7231" priority="696199"/>
    <cfRule type="duplicateValues" dxfId="7230" priority="696200"/>
    <cfRule type="duplicateValues" dxfId="7229" priority="696201"/>
  </conditionalFormatting>
  <conditionalFormatting sqref="E59">
    <cfRule type="duplicateValues" dxfId="7228" priority="3730"/>
    <cfRule type="duplicateValues" dxfId="7227" priority="3731"/>
    <cfRule type="duplicateValues" dxfId="7226" priority="3732"/>
    <cfRule type="duplicateValues" dxfId="7225" priority="3733"/>
    <cfRule type="duplicateValues" dxfId="7224" priority="3734"/>
    <cfRule type="duplicateValues" dxfId="7223" priority="3735"/>
  </conditionalFormatting>
  <conditionalFormatting sqref="E59">
    <cfRule type="duplicateValues" dxfId="7222" priority="3729"/>
  </conditionalFormatting>
  <conditionalFormatting sqref="E59">
    <cfRule type="duplicateValues" dxfId="7221" priority="3709"/>
    <cfRule type="duplicateValues" dxfId="7220" priority="3710"/>
    <cfRule type="duplicateValues" dxfId="7219" priority="3711"/>
    <cfRule type="duplicateValues" dxfId="7218" priority="3712"/>
    <cfRule type="duplicateValues" dxfId="7217" priority="3713"/>
    <cfRule type="duplicateValues" dxfId="7216" priority="3714"/>
    <cfRule type="duplicateValues" dxfId="7215" priority="3715"/>
    <cfRule type="duplicateValues" dxfId="7214" priority="3716"/>
    <cfRule type="duplicateValues" dxfId="7213" priority="3717"/>
    <cfRule type="duplicateValues" dxfId="7212" priority="3718"/>
    <cfRule type="duplicateValues" dxfId="7211" priority="3719"/>
    <cfRule type="duplicateValues" dxfId="7210" priority="3720"/>
    <cfRule type="duplicateValues" dxfId="7209" priority="3721"/>
    <cfRule type="duplicateValues" dxfId="7208" priority="3722"/>
    <cfRule type="duplicateValues" dxfId="7207" priority="3723"/>
    <cfRule type="duplicateValues" dxfId="7206" priority="3724"/>
    <cfRule type="duplicateValues" dxfId="7205" priority="3725"/>
    <cfRule type="duplicateValues" dxfId="7204" priority="3726"/>
    <cfRule type="duplicateValues" dxfId="7203" priority="3727"/>
    <cfRule type="duplicateValues" dxfId="7202" priority="3728"/>
  </conditionalFormatting>
  <conditionalFormatting sqref="E59">
    <cfRule type="duplicateValues" dxfId="7201" priority="3702"/>
    <cfRule type="duplicateValues" dxfId="7200" priority="3703"/>
    <cfRule type="duplicateValues" dxfId="7199" priority="3704"/>
    <cfRule type="duplicateValues" dxfId="7198" priority="3705"/>
    <cfRule type="duplicateValues" dxfId="7197" priority="3706"/>
    <cfRule type="duplicateValues" dxfId="7196" priority="3707"/>
    <cfRule type="duplicateValues" dxfId="7195" priority="3708"/>
  </conditionalFormatting>
  <conditionalFormatting sqref="E59">
    <cfRule type="duplicateValues" dxfId="7194" priority="3692"/>
    <cfRule type="duplicateValues" dxfId="7193" priority="3693"/>
    <cfRule type="duplicateValues" dxfId="7192" priority="3694"/>
    <cfRule type="duplicateValues" dxfId="7191" priority="3695"/>
    <cfRule type="duplicateValues" dxfId="7190" priority="3696"/>
    <cfRule type="duplicateValues" dxfId="7189" priority="3697"/>
    <cfRule type="duplicateValues" dxfId="7188" priority="3698"/>
    <cfRule type="duplicateValues" dxfId="7187" priority="3699"/>
    <cfRule type="duplicateValues" dxfId="7186" priority="3700"/>
    <cfRule type="duplicateValues" dxfId="7185" priority="3701"/>
  </conditionalFormatting>
  <conditionalFormatting sqref="E59">
    <cfRule type="duplicateValues" dxfId="7184" priority="3689"/>
    <cfRule type="duplicateValues" dxfId="7183" priority="3690"/>
    <cfRule type="duplicateValues" dxfId="7182" priority="3691"/>
  </conditionalFormatting>
  <conditionalFormatting sqref="E59">
    <cfRule type="duplicateValues" dxfId="7181" priority="3685"/>
    <cfRule type="duplicateValues" dxfId="7180" priority="3686"/>
    <cfRule type="duplicateValues" dxfId="7179" priority="3687"/>
    <cfRule type="duplicateValues" dxfId="7178" priority="3688"/>
  </conditionalFormatting>
  <conditionalFormatting sqref="E345 E324:E325 E242 E210 E128:E129 E106 E1:E5 E8:E64 E398:E1048576">
    <cfRule type="duplicateValues" dxfId="7177" priority="3683"/>
    <cfRule type="duplicateValues" dxfId="7176" priority="3684"/>
  </conditionalFormatting>
  <conditionalFormatting sqref="E65:E74 E82:E105">
    <cfRule type="duplicateValues" dxfId="7175" priority="3677"/>
    <cfRule type="duplicateValues" dxfId="7174" priority="3678"/>
    <cfRule type="duplicateValues" dxfId="7173" priority="3679"/>
    <cfRule type="duplicateValues" dxfId="7172" priority="3680"/>
    <cfRule type="duplicateValues" dxfId="7171" priority="3681"/>
    <cfRule type="duplicateValues" dxfId="7170" priority="3682"/>
  </conditionalFormatting>
  <conditionalFormatting sqref="E65:E74 E82:E105">
    <cfRule type="duplicateValues" dxfId="7169" priority="3676"/>
  </conditionalFormatting>
  <conditionalFormatting sqref="E65:E74 E82:E105">
    <cfRule type="duplicateValues" dxfId="7168" priority="3656"/>
    <cfRule type="duplicateValues" dxfId="7167" priority="3657"/>
    <cfRule type="duplicateValues" dxfId="7166" priority="3658"/>
    <cfRule type="duplicateValues" dxfId="7165" priority="3659"/>
    <cfRule type="duplicateValues" dxfId="7164" priority="3660"/>
    <cfRule type="duplicateValues" dxfId="7163" priority="3661"/>
    <cfRule type="duplicateValues" dxfId="7162" priority="3662"/>
    <cfRule type="duplicateValues" dxfId="7161" priority="3663"/>
    <cfRule type="duplicateValues" dxfId="7160" priority="3664"/>
    <cfRule type="duplicateValues" dxfId="7159" priority="3665"/>
    <cfRule type="duplicateValues" dxfId="7158" priority="3666"/>
    <cfRule type="duplicateValues" dxfId="7157" priority="3667"/>
    <cfRule type="duplicateValues" dxfId="7156" priority="3668"/>
    <cfRule type="duplicateValues" dxfId="7155" priority="3669"/>
    <cfRule type="duplicateValues" dxfId="7154" priority="3670"/>
    <cfRule type="duplicateValues" dxfId="7153" priority="3671"/>
    <cfRule type="duplicateValues" dxfId="7152" priority="3672"/>
    <cfRule type="duplicateValues" dxfId="7151" priority="3673"/>
    <cfRule type="duplicateValues" dxfId="7150" priority="3674"/>
    <cfRule type="duplicateValues" dxfId="7149" priority="3675"/>
  </conditionalFormatting>
  <conditionalFormatting sqref="E65:E74 E82:E105">
    <cfRule type="duplicateValues" dxfId="7148" priority="3649"/>
    <cfRule type="duplicateValues" dxfId="7147" priority="3650"/>
    <cfRule type="duplicateValues" dxfId="7146" priority="3651"/>
    <cfRule type="duplicateValues" dxfId="7145" priority="3652"/>
    <cfRule type="duplicateValues" dxfId="7144" priority="3653"/>
    <cfRule type="duplicateValues" dxfId="7143" priority="3654"/>
    <cfRule type="duplicateValues" dxfId="7142" priority="3655"/>
  </conditionalFormatting>
  <conditionalFormatting sqref="E65:E74 E82:E105">
    <cfRule type="duplicateValues" dxfId="7141" priority="3639"/>
    <cfRule type="duplicateValues" dxfId="7140" priority="3640"/>
    <cfRule type="duplicateValues" dxfId="7139" priority="3641"/>
    <cfRule type="duplicateValues" dxfId="7138" priority="3642"/>
    <cfRule type="duplicateValues" dxfId="7137" priority="3643"/>
    <cfRule type="duplicateValues" dxfId="7136" priority="3644"/>
    <cfRule type="duplicateValues" dxfId="7135" priority="3645"/>
    <cfRule type="duplicateValues" dxfId="7134" priority="3646"/>
    <cfRule type="duplicateValues" dxfId="7133" priority="3647"/>
    <cfRule type="duplicateValues" dxfId="7132" priority="3648"/>
  </conditionalFormatting>
  <conditionalFormatting sqref="E65:E74 E82:E105">
    <cfRule type="duplicateValues" dxfId="7131" priority="3636"/>
    <cfRule type="duplicateValues" dxfId="7130" priority="3637"/>
    <cfRule type="duplicateValues" dxfId="7129" priority="3638"/>
  </conditionalFormatting>
  <conditionalFormatting sqref="E65:E74 E82:E105">
    <cfRule type="duplicateValues" dxfId="7128" priority="3632"/>
    <cfRule type="duplicateValues" dxfId="7127" priority="3633"/>
    <cfRule type="duplicateValues" dxfId="7126" priority="3634"/>
    <cfRule type="duplicateValues" dxfId="7125" priority="3635"/>
  </conditionalFormatting>
  <conditionalFormatting sqref="E65:E74 E82:E105">
    <cfRule type="duplicateValues" dxfId="7124" priority="3630"/>
    <cfRule type="duplicateValues" dxfId="7123" priority="3631"/>
  </conditionalFormatting>
  <conditionalFormatting sqref="E75:E78">
    <cfRule type="duplicateValues" dxfId="7122" priority="3628"/>
    <cfRule type="duplicateValues" dxfId="7121" priority="3629"/>
  </conditionalFormatting>
  <conditionalFormatting sqref="E75:E78">
    <cfRule type="duplicateValues" dxfId="7120" priority="3627"/>
  </conditionalFormatting>
  <conditionalFormatting sqref="E75:E78">
    <cfRule type="duplicateValues" dxfId="7119" priority="3618"/>
    <cfRule type="duplicateValues" dxfId="7118" priority="3619"/>
    <cfRule type="duplicateValues" dxfId="7117" priority="3620"/>
    <cfRule type="duplicateValues" dxfId="7116" priority="3621"/>
    <cfRule type="duplicateValues" dxfId="7115" priority="3622"/>
    <cfRule type="duplicateValues" dxfId="7114" priority="3623"/>
    <cfRule type="duplicateValues" dxfId="7113" priority="3624"/>
    <cfRule type="duplicateValues" dxfId="7112" priority="3625"/>
    <cfRule type="duplicateValues" dxfId="7111" priority="3626"/>
  </conditionalFormatting>
  <conditionalFormatting sqref="E75:E78">
    <cfRule type="duplicateValues" dxfId="7110" priority="3615"/>
    <cfRule type="duplicateValues" dxfId="7109" priority="3616"/>
    <cfRule type="duplicateValues" dxfId="7108" priority="3617"/>
  </conditionalFormatting>
  <conditionalFormatting sqref="E75:E78">
    <cfRule type="duplicateValues" dxfId="7107" priority="3614"/>
  </conditionalFormatting>
  <conditionalFormatting sqref="E79:E80">
    <cfRule type="duplicateValues" dxfId="7106" priority="3612"/>
    <cfRule type="duplicateValues" dxfId="7105" priority="3613"/>
  </conditionalFormatting>
  <conditionalFormatting sqref="E79:E80">
    <cfRule type="duplicateValues" dxfId="7104" priority="3611"/>
  </conditionalFormatting>
  <conditionalFormatting sqref="E79:E80">
    <cfRule type="duplicateValues" dxfId="7103" priority="3602"/>
    <cfRule type="duplicateValues" dxfId="7102" priority="3603"/>
    <cfRule type="duplicateValues" dxfId="7101" priority="3604"/>
    <cfRule type="duplicateValues" dxfId="7100" priority="3605"/>
    <cfRule type="duplicateValues" dxfId="7099" priority="3606"/>
    <cfRule type="duplicateValues" dxfId="7098" priority="3607"/>
    <cfRule type="duplicateValues" dxfId="7097" priority="3608"/>
    <cfRule type="duplicateValues" dxfId="7096" priority="3609"/>
    <cfRule type="duplicateValues" dxfId="7095" priority="3610"/>
  </conditionalFormatting>
  <conditionalFormatting sqref="E79:E80">
    <cfRule type="duplicateValues" dxfId="7094" priority="3599"/>
    <cfRule type="duplicateValues" dxfId="7093" priority="3600"/>
    <cfRule type="duplicateValues" dxfId="7092" priority="3601"/>
  </conditionalFormatting>
  <conditionalFormatting sqref="E79:E80">
    <cfRule type="duplicateValues" dxfId="7091" priority="3598"/>
  </conditionalFormatting>
  <conditionalFormatting sqref="E81">
    <cfRule type="duplicateValues" dxfId="7090" priority="3596"/>
    <cfRule type="duplicateValues" dxfId="7089" priority="3597"/>
  </conditionalFormatting>
  <conditionalFormatting sqref="E81">
    <cfRule type="duplicateValues" dxfId="7088" priority="3595"/>
  </conditionalFormatting>
  <conditionalFormatting sqref="E81">
    <cfRule type="duplicateValues" dxfId="7087" priority="3586"/>
    <cfRule type="duplicateValues" dxfId="7086" priority="3587"/>
    <cfRule type="duplicateValues" dxfId="7085" priority="3588"/>
    <cfRule type="duplicateValues" dxfId="7084" priority="3589"/>
    <cfRule type="duplicateValues" dxfId="7083" priority="3590"/>
    <cfRule type="duplicateValues" dxfId="7082" priority="3591"/>
    <cfRule type="duplicateValues" dxfId="7081" priority="3592"/>
    <cfRule type="duplicateValues" dxfId="7080" priority="3593"/>
    <cfRule type="duplicateValues" dxfId="7079" priority="3594"/>
  </conditionalFormatting>
  <conditionalFormatting sqref="E81">
    <cfRule type="duplicateValues" dxfId="7078" priority="3583"/>
    <cfRule type="duplicateValues" dxfId="7077" priority="3584"/>
    <cfRule type="duplicateValues" dxfId="7076" priority="3585"/>
  </conditionalFormatting>
  <conditionalFormatting sqref="E81">
    <cfRule type="duplicateValues" dxfId="7075" priority="3582"/>
  </conditionalFormatting>
  <conditionalFormatting sqref="E65:E105">
    <cfRule type="duplicateValues" dxfId="7074" priority="3581"/>
  </conditionalFormatting>
  <conditionalFormatting sqref="E88:E89">
    <cfRule type="duplicateValues" dxfId="7073" priority="3579"/>
    <cfRule type="duplicateValues" dxfId="7072" priority="3580"/>
  </conditionalFormatting>
  <conditionalFormatting sqref="E88:E89">
    <cfRule type="duplicateValues" dxfId="7071" priority="3578"/>
  </conditionalFormatting>
  <conditionalFormatting sqref="E88:E89">
    <cfRule type="duplicateValues" dxfId="7070" priority="3569"/>
    <cfRule type="duplicateValues" dxfId="7069" priority="3570"/>
    <cfRule type="duplicateValues" dxfId="7068" priority="3571"/>
    <cfRule type="duplicateValues" dxfId="7067" priority="3572"/>
    <cfRule type="duplicateValues" dxfId="7066" priority="3573"/>
    <cfRule type="duplicateValues" dxfId="7065" priority="3574"/>
    <cfRule type="duplicateValues" dxfId="7064" priority="3575"/>
    <cfRule type="duplicateValues" dxfId="7063" priority="3576"/>
    <cfRule type="duplicateValues" dxfId="7062" priority="3577"/>
  </conditionalFormatting>
  <conditionalFormatting sqref="E88:E89">
    <cfRule type="duplicateValues" dxfId="7061" priority="3566"/>
    <cfRule type="duplicateValues" dxfId="7060" priority="3567"/>
    <cfRule type="duplicateValues" dxfId="7059" priority="3568"/>
  </conditionalFormatting>
  <conditionalFormatting sqref="E88:E89">
    <cfRule type="duplicateValues" dxfId="7058" priority="3565"/>
  </conditionalFormatting>
  <conditionalFormatting sqref="E102">
    <cfRule type="duplicateValues" dxfId="7057" priority="3563"/>
    <cfRule type="duplicateValues" dxfId="7056" priority="3564"/>
  </conditionalFormatting>
  <conditionalFormatting sqref="E102">
    <cfRule type="duplicateValues" dxfId="7055" priority="3562"/>
  </conditionalFormatting>
  <conditionalFormatting sqref="E102">
    <cfRule type="duplicateValues" dxfId="7054" priority="3553"/>
    <cfRule type="duplicateValues" dxfId="7053" priority="3554"/>
    <cfRule type="duplicateValues" dxfId="7052" priority="3555"/>
    <cfRule type="duplicateValues" dxfId="7051" priority="3556"/>
    <cfRule type="duplicateValues" dxfId="7050" priority="3557"/>
    <cfRule type="duplicateValues" dxfId="7049" priority="3558"/>
    <cfRule type="duplicateValues" dxfId="7048" priority="3559"/>
    <cfRule type="duplicateValues" dxfId="7047" priority="3560"/>
    <cfRule type="duplicateValues" dxfId="7046" priority="3561"/>
  </conditionalFormatting>
  <conditionalFormatting sqref="E102">
    <cfRule type="duplicateValues" dxfId="7045" priority="3550"/>
    <cfRule type="duplicateValues" dxfId="7044" priority="3551"/>
    <cfRule type="duplicateValues" dxfId="7043" priority="3552"/>
  </conditionalFormatting>
  <conditionalFormatting sqref="E102">
    <cfRule type="duplicateValues" dxfId="7042" priority="3549"/>
  </conditionalFormatting>
  <conditionalFormatting sqref="E103:E104">
    <cfRule type="duplicateValues" dxfId="7041" priority="3547"/>
    <cfRule type="duplicateValues" dxfId="7040" priority="3548"/>
  </conditionalFormatting>
  <conditionalFormatting sqref="E103:E104">
    <cfRule type="duplicateValues" dxfId="7039" priority="3546"/>
  </conditionalFormatting>
  <conditionalFormatting sqref="E103:E104">
    <cfRule type="duplicateValues" dxfId="7038" priority="3537"/>
    <cfRule type="duplicateValues" dxfId="7037" priority="3538"/>
    <cfRule type="duplicateValues" dxfId="7036" priority="3539"/>
    <cfRule type="duplicateValues" dxfId="7035" priority="3540"/>
    <cfRule type="duplicateValues" dxfId="7034" priority="3541"/>
    <cfRule type="duplicateValues" dxfId="7033" priority="3542"/>
    <cfRule type="duplicateValues" dxfId="7032" priority="3543"/>
    <cfRule type="duplicateValues" dxfId="7031" priority="3544"/>
    <cfRule type="duplicateValues" dxfId="7030" priority="3545"/>
  </conditionalFormatting>
  <conditionalFormatting sqref="E103:E104">
    <cfRule type="duplicateValues" dxfId="7029" priority="3534"/>
    <cfRule type="duplicateValues" dxfId="7028" priority="3535"/>
    <cfRule type="duplicateValues" dxfId="7027" priority="3536"/>
  </conditionalFormatting>
  <conditionalFormatting sqref="E103:E104">
    <cfRule type="duplicateValues" dxfId="7026" priority="3533"/>
  </conditionalFormatting>
  <conditionalFormatting sqref="E87">
    <cfRule type="duplicateValues" dxfId="7025" priority="3531"/>
    <cfRule type="duplicateValues" dxfId="7024" priority="3532"/>
  </conditionalFormatting>
  <conditionalFormatting sqref="E87">
    <cfRule type="duplicateValues" dxfId="7023" priority="3530"/>
  </conditionalFormatting>
  <conditionalFormatting sqref="E87">
    <cfRule type="duplicateValues" dxfId="7022" priority="3521"/>
    <cfRule type="duplicateValues" dxfId="7021" priority="3522"/>
    <cfRule type="duplicateValues" dxfId="7020" priority="3523"/>
    <cfRule type="duplicateValues" dxfId="7019" priority="3524"/>
    <cfRule type="duplicateValues" dxfId="7018" priority="3525"/>
    <cfRule type="duplicateValues" dxfId="7017" priority="3526"/>
    <cfRule type="duplicateValues" dxfId="7016" priority="3527"/>
    <cfRule type="duplicateValues" dxfId="7015" priority="3528"/>
    <cfRule type="duplicateValues" dxfId="7014" priority="3529"/>
  </conditionalFormatting>
  <conditionalFormatting sqref="E87">
    <cfRule type="duplicateValues" dxfId="7013" priority="3518"/>
    <cfRule type="duplicateValues" dxfId="7012" priority="3519"/>
    <cfRule type="duplicateValues" dxfId="7011" priority="3520"/>
  </conditionalFormatting>
  <conditionalFormatting sqref="E87">
    <cfRule type="duplicateValues" dxfId="7010" priority="3517"/>
  </conditionalFormatting>
  <conditionalFormatting sqref="E110">
    <cfRule type="duplicateValues" dxfId="7009" priority="3459"/>
    <cfRule type="duplicateValues" dxfId="7008" priority="3460"/>
  </conditionalFormatting>
  <conditionalFormatting sqref="E110">
    <cfRule type="duplicateValues" dxfId="7007" priority="3458"/>
  </conditionalFormatting>
  <conditionalFormatting sqref="E110">
    <cfRule type="duplicateValues" dxfId="7006" priority="3449"/>
    <cfRule type="duplicateValues" dxfId="7005" priority="3450"/>
    <cfRule type="duplicateValues" dxfId="7004" priority="3451"/>
    <cfRule type="duplicateValues" dxfId="7003" priority="3452"/>
    <cfRule type="duplicateValues" dxfId="7002" priority="3453"/>
    <cfRule type="duplicateValues" dxfId="7001" priority="3454"/>
    <cfRule type="duplicateValues" dxfId="7000" priority="3455"/>
    <cfRule type="duplicateValues" dxfId="6999" priority="3456"/>
    <cfRule type="duplicateValues" dxfId="6998" priority="3457"/>
  </conditionalFormatting>
  <conditionalFormatting sqref="E110">
    <cfRule type="duplicateValues" dxfId="6997" priority="3446"/>
    <cfRule type="duplicateValues" dxfId="6996" priority="3447"/>
    <cfRule type="duplicateValues" dxfId="6995" priority="3448"/>
  </conditionalFormatting>
  <conditionalFormatting sqref="E110">
    <cfRule type="duplicateValues" dxfId="6994" priority="3445"/>
  </conditionalFormatting>
  <conditionalFormatting sqref="E6">
    <cfRule type="duplicateValues" dxfId="6993" priority="3423"/>
    <cfRule type="duplicateValues" dxfId="6992" priority="3424"/>
    <cfRule type="duplicateValues" dxfId="6991" priority="3425"/>
    <cfRule type="duplicateValues" dxfId="6990" priority="3426"/>
    <cfRule type="duplicateValues" dxfId="6989" priority="3427"/>
    <cfRule type="duplicateValues" dxfId="6988" priority="3428"/>
  </conditionalFormatting>
  <conditionalFormatting sqref="E6">
    <cfRule type="duplicateValues" dxfId="6987" priority="3422"/>
  </conditionalFormatting>
  <conditionalFormatting sqref="E6">
    <cfRule type="duplicateValues" dxfId="6986" priority="3402"/>
    <cfRule type="duplicateValues" dxfId="6985" priority="3403"/>
    <cfRule type="duplicateValues" dxfId="6984" priority="3404"/>
    <cfRule type="duplicateValues" dxfId="6983" priority="3405"/>
    <cfRule type="duplicateValues" dxfId="6982" priority="3406"/>
    <cfRule type="duplicateValues" dxfId="6981" priority="3407"/>
    <cfRule type="duplicateValues" dxfId="6980" priority="3408"/>
    <cfRule type="duplicateValues" dxfId="6979" priority="3409"/>
    <cfRule type="duplicateValues" dxfId="6978" priority="3410"/>
    <cfRule type="duplicateValues" dxfId="6977" priority="3411"/>
    <cfRule type="duplicateValues" dxfId="6976" priority="3412"/>
    <cfRule type="duplicateValues" dxfId="6975" priority="3413"/>
    <cfRule type="duplicateValues" dxfId="6974" priority="3414"/>
    <cfRule type="duplicateValues" dxfId="6973" priority="3415"/>
    <cfRule type="duplicateValues" dxfId="6972" priority="3416"/>
    <cfRule type="duplicateValues" dxfId="6971" priority="3417"/>
    <cfRule type="duplicateValues" dxfId="6970" priority="3418"/>
    <cfRule type="duplicateValues" dxfId="6969" priority="3419"/>
    <cfRule type="duplicateValues" dxfId="6968" priority="3420"/>
    <cfRule type="duplicateValues" dxfId="6967" priority="3421"/>
  </conditionalFormatting>
  <conditionalFormatting sqref="E6">
    <cfRule type="duplicateValues" dxfId="6966" priority="3395"/>
    <cfRule type="duplicateValues" dxfId="6965" priority="3396"/>
    <cfRule type="duplicateValues" dxfId="6964" priority="3397"/>
    <cfRule type="duplicateValues" dxfId="6963" priority="3398"/>
    <cfRule type="duplicateValues" dxfId="6962" priority="3399"/>
    <cfRule type="duplicateValues" dxfId="6961" priority="3400"/>
    <cfRule type="duplicateValues" dxfId="6960" priority="3401"/>
  </conditionalFormatting>
  <conditionalFormatting sqref="E6">
    <cfRule type="duplicateValues" dxfId="6959" priority="3385"/>
    <cfRule type="duplicateValues" dxfId="6958" priority="3386"/>
    <cfRule type="duplicateValues" dxfId="6957" priority="3387"/>
    <cfRule type="duplicateValues" dxfId="6956" priority="3388"/>
    <cfRule type="duplicateValues" dxfId="6955" priority="3389"/>
    <cfRule type="duplicateValues" dxfId="6954" priority="3390"/>
    <cfRule type="duplicateValues" dxfId="6953" priority="3391"/>
    <cfRule type="duplicateValues" dxfId="6952" priority="3392"/>
    <cfRule type="duplicateValues" dxfId="6951" priority="3393"/>
    <cfRule type="duplicateValues" dxfId="6950" priority="3394"/>
  </conditionalFormatting>
  <conditionalFormatting sqref="E6">
    <cfRule type="duplicateValues" dxfId="6949" priority="3382"/>
    <cfRule type="duplicateValues" dxfId="6948" priority="3383"/>
    <cfRule type="duplicateValues" dxfId="6947" priority="3384"/>
  </conditionalFormatting>
  <conditionalFormatting sqref="E6">
    <cfRule type="duplicateValues" dxfId="6946" priority="3378"/>
    <cfRule type="duplicateValues" dxfId="6945" priority="3379"/>
    <cfRule type="duplicateValues" dxfId="6944" priority="3380"/>
    <cfRule type="duplicateValues" dxfId="6943" priority="3381"/>
  </conditionalFormatting>
  <conditionalFormatting sqref="E6">
    <cfRule type="duplicateValues" dxfId="6942" priority="3376"/>
    <cfRule type="duplicateValues" dxfId="6941" priority="3377"/>
  </conditionalFormatting>
  <conditionalFormatting sqref="E7">
    <cfRule type="duplicateValues" dxfId="6940" priority="3370"/>
    <cfRule type="duplicateValues" dxfId="6939" priority="3371"/>
    <cfRule type="duplicateValues" dxfId="6938" priority="3372"/>
    <cfRule type="duplicateValues" dxfId="6937" priority="3373"/>
    <cfRule type="duplicateValues" dxfId="6936" priority="3374"/>
    <cfRule type="duplicateValues" dxfId="6935" priority="3375"/>
  </conditionalFormatting>
  <conditionalFormatting sqref="E7">
    <cfRule type="duplicateValues" dxfId="6934" priority="3369"/>
  </conditionalFormatting>
  <conditionalFormatting sqref="E7">
    <cfRule type="duplicateValues" dxfId="6933" priority="3349"/>
    <cfRule type="duplicateValues" dxfId="6932" priority="3350"/>
    <cfRule type="duplicateValues" dxfId="6931" priority="3351"/>
    <cfRule type="duplicateValues" dxfId="6930" priority="3352"/>
    <cfRule type="duplicateValues" dxfId="6929" priority="3353"/>
    <cfRule type="duplicateValues" dxfId="6928" priority="3354"/>
    <cfRule type="duplicateValues" dxfId="6927" priority="3355"/>
    <cfRule type="duplicateValues" dxfId="6926" priority="3356"/>
    <cfRule type="duplicateValues" dxfId="6925" priority="3357"/>
    <cfRule type="duplicateValues" dxfId="6924" priority="3358"/>
    <cfRule type="duplicateValues" dxfId="6923" priority="3359"/>
    <cfRule type="duplicateValues" dxfId="6922" priority="3360"/>
    <cfRule type="duplicateValues" dxfId="6921" priority="3361"/>
    <cfRule type="duplicateValues" dxfId="6920" priority="3362"/>
    <cfRule type="duplicateValues" dxfId="6919" priority="3363"/>
    <cfRule type="duplicateValues" dxfId="6918" priority="3364"/>
    <cfRule type="duplicateValues" dxfId="6917" priority="3365"/>
    <cfRule type="duplicateValues" dxfId="6916" priority="3366"/>
    <cfRule type="duplicateValues" dxfId="6915" priority="3367"/>
    <cfRule type="duplicateValues" dxfId="6914" priority="3368"/>
  </conditionalFormatting>
  <conditionalFormatting sqref="E7">
    <cfRule type="duplicateValues" dxfId="6913" priority="3342"/>
    <cfRule type="duplicateValues" dxfId="6912" priority="3343"/>
    <cfRule type="duplicateValues" dxfId="6911" priority="3344"/>
    <cfRule type="duplicateValues" dxfId="6910" priority="3345"/>
    <cfRule type="duplicateValues" dxfId="6909" priority="3346"/>
    <cfRule type="duplicateValues" dxfId="6908" priority="3347"/>
    <cfRule type="duplicateValues" dxfId="6907" priority="3348"/>
  </conditionalFormatting>
  <conditionalFormatting sqref="E7">
    <cfRule type="duplicateValues" dxfId="6906" priority="3332"/>
    <cfRule type="duplicateValues" dxfId="6905" priority="3333"/>
    <cfRule type="duplicateValues" dxfId="6904" priority="3334"/>
    <cfRule type="duplicateValues" dxfId="6903" priority="3335"/>
    <cfRule type="duplicateValues" dxfId="6902" priority="3336"/>
    <cfRule type="duplicateValues" dxfId="6901" priority="3337"/>
    <cfRule type="duplicateValues" dxfId="6900" priority="3338"/>
    <cfRule type="duplicateValues" dxfId="6899" priority="3339"/>
    <cfRule type="duplicateValues" dxfId="6898" priority="3340"/>
    <cfRule type="duplicateValues" dxfId="6897" priority="3341"/>
  </conditionalFormatting>
  <conditionalFormatting sqref="E7">
    <cfRule type="duplicateValues" dxfId="6896" priority="3329"/>
    <cfRule type="duplicateValues" dxfId="6895" priority="3330"/>
    <cfRule type="duplicateValues" dxfId="6894" priority="3331"/>
  </conditionalFormatting>
  <conditionalFormatting sqref="E7">
    <cfRule type="duplicateValues" dxfId="6893" priority="3325"/>
    <cfRule type="duplicateValues" dxfId="6892" priority="3326"/>
    <cfRule type="duplicateValues" dxfId="6891" priority="3327"/>
    <cfRule type="duplicateValues" dxfId="6890" priority="3328"/>
  </conditionalFormatting>
  <conditionalFormatting sqref="E7">
    <cfRule type="duplicateValues" dxfId="6889" priority="3323"/>
    <cfRule type="duplicateValues" dxfId="6888" priority="3324"/>
  </conditionalFormatting>
  <conditionalFormatting sqref="E345 E324:E325 E242 E210 E112:E129 E1:E110 E398:E1048576">
    <cfRule type="duplicateValues" dxfId="6887" priority="3322"/>
  </conditionalFormatting>
  <conditionalFormatting sqref="E107:E110 E112:E127">
    <cfRule type="duplicateValues" dxfId="6886" priority="697261"/>
    <cfRule type="duplicateValues" dxfId="6885" priority="697262"/>
    <cfRule type="duplicateValues" dxfId="6884" priority="697263"/>
    <cfRule type="duplicateValues" dxfId="6883" priority="697264"/>
    <cfRule type="duplicateValues" dxfId="6882" priority="697265"/>
    <cfRule type="duplicateValues" dxfId="6881" priority="697266"/>
  </conditionalFormatting>
  <conditionalFormatting sqref="E107:E110 E112:E127">
    <cfRule type="duplicateValues" dxfId="6880" priority="697273"/>
  </conditionalFormatting>
  <conditionalFormatting sqref="E107:E110 E112:E127">
    <cfRule type="duplicateValues" dxfId="6879" priority="697275"/>
    <cfRule type="duplicateValues" dxfId="6878" priority="697276"/>
    <cfRule type="duplicateValues" dxfId="6877" priority="697277"/>
    <cfRule type="duplicateValues" dxfId="6876" priority="697278"/>
    <cfRule type="duplicateValues" dxfId="6875" priority="697279"/>
    <cfRule type="duplicateValues" dxfId="6874" priority="697280"/>
    <cfRule type="duplicateValues" dxfId="6873" priority="697281"/>
    <cfRule type="duplicateValues" dxfId="6872" priority="697282"/>
    <cfRule type="duplicateValues" dxfId="6871" priority="697283"/>
    <cfRule type="duplicateValues" dxfId="6870" priority="697284"/>
    <cfRule type="duplicateValues" dxfId="6869" priority="697285"/>
    <cfRule type="duplicateValues" dxfId="6868" priority="697286"/>
    <cfRule type="duplicateValues" dxfId="6867" priority="697287"/>
    <cfRule type="duplicateValues" dxfId="6866" priority="697288"/>
    <cfRule type="duplicateValues" dxfId="6865" priority="697289"/>
    <cfRule type="duplicateValues" dxfId="6864" priority="697290"/>
    <cfRule type="duplicateValues" dxfId="6863" priority="697291"/>
    <cfRule type="duplicateValues" dxfId="6862" priority="697292"/>
    <cfRule type="duplicateValues" dxfId="6861" priority="697293"/>
    <cfRule type="duplicateValues" dxfId="6860" priority="697294"/>
  </conditionalFormatting>
  <conditionalFormatting sqref="E107:E110 E112:E127">
    <cfRule type="duplicateValues" dxfId="6859" priority="697315"/>
    <cfRule type="duplicateValues" dxfId="6858" priority="697316"/>
    <cfRule type="duplicateValues" dxfId="6857" priority="697317"/>
    <cfRule type="duplicateValues" dxfId="6856" priority="697318"/>
    <cfRule type="duplicateValues" dxfId="6855" priority="697319"/>
    <cfRule type="duplicateValues" dxfId="6854" priority="697320"/>
    <cfRule type="duplicateValues" dxfId="6853" priority="697321"/>
  </conditionalFormatting>
  <conditionalFormatting sqref="E107:E110 E112:E127">
    <cfRule type="duplicateValues" dxfId="6852" priority="697329"/>
    <cfRule type="duplicateValues" dxfId="6851" priority="697330"/>
    <cfRule type="duplicateValues" dxfId="6850" priority="697331"/>
    <cfRule type="duplicateValues" dxfId="6849" priority="697332"/>
    <cfRule type="duplicateValues" dxfId="6848" priority="697333"/>
    <cfRule type="duplicateValues" dxfId="6847" priority="697334"/>
    <cfRule type="duplicateValues" dxfId="6846" priority="697335"/>
    <cfRule type="duplicateValues" dxfId="6845" priority="697336"/>
    <cfRule type="duplicateValues" dxfId="6844" priority="697337"/>
    <cfRule type="duplicateValues" dxfId="6843" priority="697338"/>
  </conditionalFormatting>
  <conditionalFormatting sqref="E107:E110 E112:E127">
    <cfRule type="duplicateValues" dxfId="6842" priority="697349"/>
    <cfRule type="duplicateValues" dxfId="6841" priority="697350"/>
    <cfRule type="duplicateValues" dxfId="6840" priority="697351"/>
  </conditionalFormatting>
  <conditionalFormatting sqref="E107:E110 E112:E127">
    <cfRule type="duplicateValues" dxfId="6839" priority="697355"/>
    <cfRule type="duplicateValues" dxfId="6838" priority="697356"/>
    <cfRule type="duplicateValues" dxfId="6837" priority="697357"/>
    <cfRule type="duplicateValues" dxfId="6836" priority="697358"/>
  </conditionalFormatting>
  <conditionalFormatting sqref="E107:E110 E112:E127">
    <cfRule type="duplicateValues" dxfId="6835" priority="697363"/>
    <cfRule type="duplicateValues" dxfId="6834" priority="697364"/>
  </conditionalFormatting>
  <conditionalFormatting sqref="E183:E191 E130:E131 E193:E209 E159:E178">
    <cfRule type="duplicateValues" dxfId="6833" priority="3316"/>
    <cfRule type="duplicateValues" dxfId="6832" priority="3317"/>
    <cfRule type="duplicateValues" dxfId="6831" priority="3318"/>
    <cfRule type="duplicateValues" dxfId="6830" priority="3319"/>
    <cfRule type="duplicateValues" dxfId="6829" priority="3320"/>
    <cfRule type="duplicateValues" dxfId="6828" priority="3321"/>
  </conditionalFormatting>
  <conditionalFormatting sqref="E183:E191 E130:E131 E193:E209 E159:E178">
    <cfRule type="duplicateValues" dxfId="6827" priority="3315"/>
  </conditionalFormatting>
  <conditionalFormatting sqref="E183:E191 E130:E131 E193:E209 E159:E178">
    <cfRule type="duplicateValues" dxfId="6826" priority="3295"/>
    <cfRule type="duplicateValues" dxfId="6825" priority="3296"/>
    <cfRule type="duplicateValues" dxfId="6824" priority="3297"/>
    <cfRule type="duplicateValues" dxfId="6823" priority="3298"/>
    <cfRule type="duplicateValues" dxfId="6822" priority="3299"/>
    <cfRule type="duplicateValues" dxfId="6821" priority="3300"/>
    <cfRule type="duplicateValues" dxfId="6820" priority="3301"/>
    <cfRule type="duplicateValues" dxfId="6819" priority="3302"/>
    <cfRule type="duplicateValues" dxfId="6818" priority="3303"/>
    <cfRule type="duplicateValues" dxfId="6817" priority="3304"/>
    <cfRule type="duplicateValues" dxfId="6816" priority="3305"/>
    <cfRule type="duplicateValues" dxfId="6815" priority="3306"/>
    <cfRule type="duplicateValues" dxfId="6814" priority="3307"/>
    <cfRule type="duplicateValues" dxfId="6813" priority="3308"/>
    <cfRule type="duplicateValues" dxfId="6812" priority="3309"/>
    <cfRule type="duplicateValues" dxfId="6811" priority="3310"/>
    <cfRule type="duplicateValues" dxfId="6810" priority="3311"/>
    <cfRule type="duplicateValues" dxfId="6809" priority="3312"/>
    <cfRule type="duplicateValues" dxfId="6808" priority="3313"/>
    <cfRule type="duplicateValues" dxfId="6807" priority="3314"/>
  </conditionalFormatting>
  <conditionalFormatting sqref="E183:E191 E130:E131 E193:E209 E159:E178">
    <cfRule type="duplicateValues" dxfId="6806" priority="3288"/>
    <cfRule type="duplicateValues" dxfId="6805" priority="3289"/>
    <cfRule type="duplicateValues" dxfId="6804" priority="3290"/>
    <cfRule type="duplicateValues" dxfId="6803" priority="3291"/>
    <cfRule type="duplicateValues" dxfId="6802" priority="3292"/>
    <cfRule type="duplicateValues" dxfId="6801" priority="3293"/>
    <cfRule type="duplicateValues" dxfId="6800" priority="3294"/>
  </conditionalFormatting>
  <conditionalFormatting sqref="E183:E191 E130:E131 E193:E209 E159:E178">
    <cfRule type="duplicateValues" dxfId="6799" priority="3278"/>
    <cfRule type="duplicateValues" dxfId="6798" priority="3279"/>
    <cfRule type="duplicateValues" dxfId="6797" priority="3280"/>
    <cfRule type="duplicateValues" dxfId="6796" priority="3281"/>
    <cfRule type="duplicateValues" dxfId="6795" priority="3282"/>
    <cfRule type="duplicateValues" dxfId="6794" priority="3283"/>
    <cfRule type="duplicateValues" dxfId="6793" priority="3284"/>
    <cfRule type="duplicateValues" dxfId="6792" priority="3285"/>
    <cfRule type="duplicateValues" dxfId="6791" priority="3286"/>
    <cfRule type="duplicateValues" dxfId="6790" priority="3287"/>
  </conditionalFormatting>
  <conditionalFormatting sqref="E183:E191 E130:E131 E193:E209 E159:E178">
    <cfRule type="duplicateValues" dxfId="6789" priority="3275"/>
    <cfRule type="duplicateValues" dxfId="6788" priority="3276"/>
    <cfRule type="duplicateValues" dxfId="6787" priority="3277"/>
  </conditionalFormatting>
  <conditionalFormatting sqref="E183:E191 E130:E131 E193:E209 E159:E178">
    <cfRule type="duplicateValues" dxfId="6786" priority="3271"/>
    <cfRule type="duplicateValues" dxfId="6785" priority="3272"/>
    <cfRule type="duplicateValues" dxfId="6784" priority="3273"/>
    <cfRule type="duplicateValues" dxfId="6783" priority="3274"/>
  </conditionalFormatting>
  <conditionalFormatting sqref="E183:E191 E130:E131 E193:E209 E159:E178">
    <cfRule type="duplicateValues" dxfId="6782" priority="3269"/>
    <cfRule type="duplicateValues" dxfId="6781" priority="3270"/>
  </conditionalFormatting>
  <conditionalFormatting sqref="E196:E209">
    <cfRule type="duplicateValues" dxfId="6780" priority="3266"/>
    <cfRule type="duplicateValues" dxfId="6779" priority="3267"/>
    <cfRule type="duplicateValues" dxfId="6778" priority="3268"/>
  </conditionalFormatting>
  <conditionalFormatting sqref="E133">
    <cfRule type="duplicateValues" dxfId="6777" priority="3264"/>
    <cfRule type="duplicateValues" dxfId="6776" priority="3265"/>
  </conditionalFormatting>
  <conditionalFormatting sqref="E133">
    <cfRule type="duplicateValues" dxfId="6775" priority="3263"/>
  </conditionalFormatting>
  <conditionalFormatting sqref="E133">
    <cfRule type="duplicateValues" dxfId="6774" priority="3254"/>
    <cfRule type="duplicateValues" dxfId="6773" priority="3255"/>
    <cfRule type="duplicateValues" dxfId="6772" priority="3256"/>
    <cfRule type="duplicateValues" dxfId="6771" priority="3257"/>
    <cfRule type="duplicateValues" dxfId="6770" priority="3258"/>
    <cfRule type="duplicateValues" dxfId="6769" priority="3259"/>
    <cfRule type="duplicateValues" dxfId="6768" priority="3260"/>
    <cfRule type="duplicateValues" dxfId="6767" priority="3261"/>
    <cfRule type="duplicateValues" dxfId="6766" priority="3262"/>
  </conditionalFormatting>
  <conditionalFormatting sqref="E133">
    <cfRule type="duplicateValues" dxfId="6765" priority="3251"/>
    <cfRule type="duplicateValues" dxfId="6764" priority="3252"/>
    <cfRule type="duplicateValues" dxfId="6763" priority="3253"/>
  </conditionalFormatting>
  <conditionalFormatting sqref="E133">
    <cfRule type="duplicateValues" dxfId="6762" priority="3250"/>
  </conditionalFormatting>
  <conditionalFormatting sqref="E183:E191 E193:E209 E130:E178">
    <cfRule type="duplicateValues" dxfId="6761" priority="3248"/>
    <cfRule type="duplicateValues" dxfId="6760" priority="3249"/>
  </conditionalFormatting>
  <conditionalFormatting sqref="E183:E191 E193:E209 E130:E178">
    <cfRule type="duplicateValues" dxfId="6759" priority="3247"/>
  </conditionalFormatting>
  <conditionalFormatting sqref="E196:E209">
    <cfRule type="duplicateValues" dxfId="6758" priority="3246"/>
  </conditionalFormatting>
  <conditionalFormatting sqref="E132:E147">
    <cfRule type="duplicateValues" dxfId="6757" priority="3240"/>
    <cfRule type="duplicateValues" dxfId="6756" priority="3241"/>
    <cfRule type="duplicateValues" dxfId="6755" priority="3242"/>
    <cfRule type="duplicateValues" dxfId="6754" priority="3243"/>
    <cfRule type="duplicateValues" dxfId="6753" priority="3244"/>
    <cfRule type="duplicateValues" dxfId="6752" priority="3245"/>
  </conditionalFormatting>
  <conditionalFormatting sqref="E132:E147">
    <cfRule type="duplicateValues" dxfId="6751" priority="3239"/>
  </conditionalFormatting>
  <conditionalFormatting sqref="E132:E147">
    <cfRule type="duplicateValues" dxfId="6750" priority="3219"/>
    <cfRule type="duplicateValues" dxfId="6749" priority="3220"/>
    <cfRule type="duplicateValues" dxfId="6748" priority="3221"/>
    <cfRule type="duplicateValues" dxfId="6747" priority="3222"/>
    <cfRule type="duplicateValues" dxfId="6746" priority="3223"/>
    <cfRule type="duplicateValues" dxfId="6745" priority="3224"/>
    <cfRule type="duplicateValues" dxfId="6744" priority="3225"/>
    <cfRule type="duplicateValues" dxfId="6743" priority="3226"/>
    <cfRule type="duplicateValues" dxfId="6742" priority="3227"/>
    <cfRule type="duplicateValues" dxfId="6741" priority="3228"/>
    <cfRule type="duplicateValues" dxfId="6740" priority="3229"/>
    <cfRule type="duplicateValues" dxfId="6739" priority="3230"/>
    <cfRule type="duplicateValues" dxfId="6738" priority="3231"/>
    <cfRule type="duplicateValues" dxfId="6737" priority="3232"/>
    <cfRule type="duplicateValues" dxfId="6736" priority="3233"/>
    <cfRule type="duplicateValues" dxfId="6735" priority="3234"/>
    <cfRule type="duplicateValues" dxfId="6734" priority="3235"/>
    <cfRule type="duplicateValues" dxfId="6733" priority="3236"/>
    <cfRule type="duplicateValues" dxfId="6732" priority="3237"/>
    <cfRule type="duplicateValues" dxfId="6731" priority="3238"/>
  </conditionalFormatting>
  <conditionalFormatting sqref="E132:E147">
    <cfRule type="duplicateValues" dxfId="6730" priority="3212"/>
    <cfRule type="duplicateValues" dxfId="6729" priority="3213"/>
    <cfRule type="duplicateValues" dxfId="6728" priority="3214"/>
    <cfRule type="duplicateValues" dxfId="6727" priority="3215"/>
    <cfRule type="duplicateValues" dxfId="6726" priority="3216"/>
    <cfRule type="duplicateValues" dxfId="6725" priority="3217"/>
    <cfRule type="duplicateValues" dxfId="6724" priority="3218"/>
  </conditionalFormatting>
  <conditionalFormatting sqref="E132:E147">
    <cfRule type="duplicateValues" dxfId="6723" priority="3202"/>
    <cfRule type="duplicateValues" dxfId="6722" priority="3203"/>
    <cfRule type="duplicateValues" dxfId="6721" priority="3204"/>
    <cfRule type="duplicateValues" dxfId="6720" priority="3205"/>
    <cfRule type="duplicateValues" dxfId="6719" priority="3206"/>
    <cfRule type="duplicateValues" dxfId="6718" priority="3207"/>
    <cfRule type="duplicateValues" dxfId="6717" priority="3208"/>
    <cfRule type="duplicateValues" dxfId="6716" priority="3209"/>
    <cfRule type="duplicateValues" dxfId="6715" priority="3210"/>
    <cfRule type="duplicateValues" dxfId="6714" priority="3211"/>
  </conditionalFormatting>
  <conditionalFormatting sqref="E132:E147">
    <cfRule type="duplicateValues" dxfId="6713" priority="3199"/>
    <cfRule type="duplicateValues" dxfId="6712" priority="3200"/>
    <cfRule type="duplicateValues" dxfId="6711" priority="3201"/>
  </conditionalFormatting>
  <conditionalFormatting sqref="E132:E147">
    <cfRule type="duplicateValues" dxfId="6710" priority="3195"/>
    <cfRule type="duplicateValues" dxfId="6709" priority="3196"/>
    <cfRule type="duplicateValues" dxfId="6708" priority="3197"/>
    <cfRule type="duplicateValues" dxfId="6707" priority="3198"/>
  </conditionalFormatting>
  <conditionalFormatting sqref="E132:E147">
    <cfRule type="duplicateValues" dxfId="6706" priority="3193"/>
    <cfRule type="duplicateValues" dxfId="6705" priority="3194"/>
  </conditionalFormatting>
  <conditionalFormatting sqref="E148:E158">
    <cfRule type="duplicateValues" dxfId="6704" priority="3187"/>
    <cfRule type="duplicateValues" dxfId="6703" priority="3188"/>
    <cfRule type="duplicateValues" dxfId="6702" priority="3189"/>
    <cfRule type="duplicateValues" dxfId="6701" priority="3190"/>
    <cfRule type="duplicateValues" dxfId="6700" priority="3191"/>
    <cfRule type="duplicateValues" dxfId="6699" priority="3192"/>
  </conditionalFormatting>
  <conditionalFormatting sqref="E148:E158">
    <cfRule type="duplicateValues" dxfId="6698" priority="3186"/>
  </conditionalFormatting>
  <conditionalFormatting sqref="E148:E158">
    <cfRule type="duplicateValues" dxfId="6697" priority="3166"/>
    <cfRule type="duplicateValues" dxfId="6696" priority="3167"/>
    <cfRule type="duplicateValues" dxfId="6695" priority="3168"/>
    <cfRule type="duplicateValues" dxfId="6694" priority="3169"/>
    <cfRule type="duplicateValues" dxfId="6693" priority="3170"/>
    <cfRule type="duplicateValues" dxfId="6692" priority="3171"/>
    <cfRule type="duplicateValues" dxfId="6691" priority="3172"/>
    <cfRule type="duplicateValues" dxfId="6690" priority="3173"/>
    <cfRule type="duplicateValues" dxfId="6689" priority="3174"/>
    <cfRule type="duplicateValues" dxfId="6688" priority="3175"/>
    <cfRule type="duplicateValues" dxfId="6687" priority="3176"/>
    <cfRule type="duplicateValues" dxfId="6686" priority="3177"/>
    <cfRule type="duplicateValues" dxfId="6685" priority="3178"/>
    <cfRule type="duplicateValues" dxfId="6684" priority="3179"/>
    <cfRule type="duplicateValues" dxfId="6683" priority="3180"/>
    <cfRule type="duplicateValues" dxfId="6682" priority="3181"/>
    <cfRule type="duplicateValues" dxfId="6681" priority="3182"/>
    <cfRule type="duplicateValues" dxfId="6680" priority="3183"/>
    <cfRule type="duplicateValues" dxfId="6679" priority="3184"/>
    <cfRule type="duplicateValues" dxfId="6678" priority="3185"/>
  </conditionalFormatting>
  <conditionalFormatting sqref="E148:E158">
    <cfRule type="duplicateValues" dxfId="6677" priority="3159"/>
    <cfRule type="duplicateValues" dxfId="6676" priority="3160"/>
    <cfRule type="duplicateValues" dxfId="6675" priority="3161"/>
    <cfRule type="duplicateValues" dxfId="6674" priority="3162"/>
    <cfRule type="duplicateValues" dxfId="6673" priority="3163"/>
    <cfRule type="duplicateValues" dxfId="6672" priority="3164"/>
    <cfRule type="duplicateValues" dxfId="6671" priority="3165"/>
  </conditionalFormatting>
  <conditionalFormatting sqref="E148:E158">
    <cfRule type="duplicateValues" dxfId="6670" priority="3149"/>
    <cfRule type="duplicateValues" dxfId="6669" priority="3150"/>
    <cfRule type="duplicateValues" dxfId="6668" priority="3151"/>
    <cfRule type="duplicateValues" dxfId="6667" priority="3152"/>
    <cfRule type="duplicateValues" dxfId="6666" priority="3153"/>
    <cfRule type="duplicateValues" dxfId="6665" priority="3154"/>
    <cfRule type="duplicateValues" dxfId="6664" priority="3155"/>
    <cfRule type="duplicateValues" dxfId="6663" priority="3156"/>
    <cfRule type="duplicateValues" dxfId="6662" priority="3157"/>
    <cfRule type="duplicateValues" dxfId="6661" priority="3158"/>
  </conditionalFormatting>
  <conditionalFormatting sqref="E148:E158">
    <cfRule type="duplicateValues" dxfId="6660" priority="3146"/>
    <cfRule type="duplicateValues" dxfId="6659" priority="3147"/>
    <cfRule type="duplicateValues" dxfId="6658" priority="3148"/>
  </conditionalFormatting>
  <conditionalFormatting sqref="E148:E158">
    <cfRule type="duplicateValues" dxfId="6657" priority="3142"/>
    <cfRule type="duplicateValues" dxfId="6656" priority="3143"/>
    <cfRule type="duplicateValues" dxfId="6655" priority="3144"/>
    <cfRule type="duplicateValues" dxfId="6654" priority="3145"/>
  </conditionalFormatting>
  <conditionalFormatting sqref="E148:E158">
    <cfRule type="duplicateValues" dxfId="6653" priority="3140"/>
    <cfRule type="duplicateValues" dxfId="6652" priority="3141"/>
  </conditionalFormatting>
  <conditionalFormatting sqref="E179:E182">
    <cfRule type="duplicateValues" dxfId="6651" priority="3134"/>
    <cfRule type="duplicateValues" dxfId="6650" priority="3135"/>
    <cfRule type="duplicateValues" dxfId="6649" priority="3136"/>
    <cfRule type="duplicateValues" dxfId="6648" priority="3137"/>
    <cfRule type="duplicateValues" dxfId="6647" priority="3138"/>
    <cfRule type="duplicateValues" dxfId="6646" priority="3139"/>
  </conditionalFormatting>
  <conditionalFormatting sqref="E179:E182">
    <cfRule type="duplicateValues" dxfId="6645" priority="3133"/>
  </conditionalFormatting>
  <conditionalFormatting sqref="E179:E182">
    <cfRule type="duplicateValues" dxfId="6644" priority="3113"/>
    <cfRule type="duplicateValues" dxfId="6643" priority="3114"/>
    <cfRule type="duplicateValues" dxfId="6642" priority="3115"/>
    <cfRule type="duplicateValues" dxfId="6641" priority="3116"/>
    <cfRule type="duplicateValues" dxfId="6640" priority="3117"/>
    <cfRule type="duplicateValues" dxfId="6639" priority="3118"/>
    <cfRule type="duplicateValues" dxfId="6638" priority="3119"/>
    <cfRule type="duplicateValues" dxfId="6637" priority="3120"/>
    <cfRule type="duplicateValues" dxfId="6636" priority="3121"/>
    <cfRule type="duplicateValues" dxfId="6635" priority="3122"/>
    <cfRule type="duplicateValues" dxfId="6634" priority="3123"/>
    <cfRule type="duplicateValues" dxfId="6633" priority="3124"/>
    <cfRule type="duplicateValues" dxfId="6632" priority="3125"/>
    <cfRule type="duplicateValues" dxfId="6631" priority="3126"/>
    <cfRule type="duplicateValues" dxfId="6630" priority="3127"/>
    <cfRule type="duplicateValues" dxfId="6629" priority="3128"/>
    <cfRule type="duplicateValues" dxfId="6628" priority="3129"/>
    <cfRule type="duplicateValues" dxfId="6627" priority="3130"/>
    <cfRule type="duplicateValues" dxfId="6626" priority="3131"/>
    <cfRule type="duplicateValues" dxfId="6625" priority="3132"/>
  </conditionalFormatting>
  <conditionalFormatting sqref="E179:E182">
    <cfRule type="duplicateValues" dxfId="6624" priority="3106"/>
    <cfRule type="duplicateValues" dxfId="6623" priority="3107"/>
    <cfRule type="duplicateValues" dxfId="6622" priority="3108"/>
    <cfRule type="duplicateValues" dxfId="6621" priority="3109"/>
    <cfRule type="duplicateValues" dxfId="6620" priority="3110"/>
    <cfRule type="duplicateValues" dxfId="6619" priority="3111"/>
    <cfRule type="duplicateValues" dxfId="6618" priority="3112"/>
  </conditionalFormatting>
  <conditionalFormatting sqref="E179:E182">
    <cfRule type="duplicateValues" dxfId="6617" priority="3096"/>
    <cfRule type="duplicateValues" dxfId="6616" priority="3097"/>
    <cfRule type="duplicateValues" dxfId="6615" priority="3098"/>
    <cfRule type="duplicateValues" dxfId="6614" priority="3099"/>
    <cfRule type="duplicateValues" dxfId="6613" priority="3100"/>
    <cfRule type="duplicateValues" dxfId="6612" priority="3101"/>
    <cfRule type="duplicateValues" dxfId="6611" priority="3102"/>
    <cfRule type="duplicateValues" dxfId="6610" priority="3103"/>
    <cfRule type="duplicateValues" dxfId="6609" priority="3104"/>
    <cfRule type="duplicateValues" dxfId="6608" priority="3105"/>
  </conditionalFormatting>
  <conditionalFormatting sqref="E179:E182">
    <cfRule type="duplicateValues" dxfId="6607" priority="3093"/>
    <cfRule type="duplicateValues" dxfId="6606" priority="3094"/>
    <cfRule type="duplicateValues" dxfId="6605" priority="3095"/>
  </conditionalFormatting>
  <conditionalFormatting sqref="E179:E182">
    <cfRule type="duplicateValues" dxfId="6604" priority="3089"/>
    <cfRule type="duplicateValues" dxfId="6603" priority="3090"/>
    <cfRule type="duplicateValues" dxfId="6602" priority="3091"/>
    <cfRule type="duplicateValues" dxfId="6601" priority="3092"/>
  </conditionalFormatting>
  <conditionalFormatting sqref="E179:E182">
    <cfRule type="duplicateValues" dxfId="6600" priority="3087"/>
    <cfRule type="duplicateValues" dxfId="6599" priority="3088"/>
  </conditionalFormatting>
  <conditionalFormatting sqref="E179:E182">
    <cfRule type="duplicateValues" dxfId="6598" priority="3084"/>
    <cfRule type="duplicateValues" dxfId="6597" priority="3085"/>
    <cfRule type="duplicateValues" dxfId="6596" priority="3086"/>
  </conditionalFormatting>
  <conditionalFormatting sqref="E179:E182">
    <cfRule type="duplicateValues" dxfId="6595" priority="3082"/>
    <cfRule type="duplicateValues" dxfId="6594" priority="3083"/>
  </conditionalFormatting>
  <conditionalFormatting sqref="E179:E182">
    <cfRule type="duplicateValues" dxfId="6593" priority="3081"/>
  </conditionalFormatting>
  <conditionalFormatting sqref="E179:E182">
    <cfRule type="duplicateValues" dxfId="6592" priority="3080"/>
  </conditionalFormatting>
  <conditionalFormatting sqref="E192">
    <cfRule type="duplicateValues" dxfId="6591" priority="3074"/>
    <cfRule type="duplicateValues" dxfId="6590" priority="3075"/>
    <cfRule type="duplicateValues" dxfId="6589" priority="3076"/>
    <cfRule type="duplicateValues" dxfId="6588" priority="3077"/>
    <cfRule type="duplicateValues" dxfId="6587" priority="3078"/>
    <cfRule type="duplicateValues" dxfId="6586" priority="3079"/>
  </conditionalFormatting>
  <conditionalFormatting sqref="E192">
    <cfRule type="duplicateValues" dxfId="6585" priority="3073"/>
  </conditionalFormatting>
  <conditionalFormatting sqref="E192">
    <cfRule type="duplicateValues" dxfId="6584" priority="3053"/>
    <cfRule type="duplicateValues" dxfId="6583" priority="3054"/>
    <cfRule type="duplicateValues" dxfId="6582" priority="3055"/>
    <cfRule type="duplicateValues" dxfId="6581" priority="3056"/>
    <cfRule type="duplicateValues" dxfId="6580" priority="3057"/>
    <cfRule type="duplicateValues" dxfId="6579" priority="3058"/>
    <cfRule type="duplicateValues" dxfId="6578" priority="3059"/>
    <cfRule type="duplicateValues" dxfId="6577" priority="3060"/>
    <cfRule type="duplicateValues" dxfId="6576" priority="3061"/>
    <cfRule type="duplicateValues" dxfId="6575" priority="3062"/>
    <cfRule type="duplicateValues" dxfId="6574" priority="3063"/>
    <cfRule type="duplicateValues" dxfId="6573" priority="3064"/>
    <cfRule type="duplicateValues" dxfId="6572" priority="3065"/>
    <cfRule type="duplicateValues" dxfId="6571" priority="3066"/>
    <cfRule type="duplicateValues" dxfId="6570" priority="3067"/>
    <cfRule type="duplicateValues" dxfId="6569" priority="3068"/>
    <cfRule type="duplicateValues" dxfId="6568" priority="3069"/>
    <cfRule type="duplicateValues" dxfId="6567" priority="3070"/>
    <cfRule type="duplicateValues" dxfId="6566" priority="3071"/>
    <cfRule type="duplicateValues" dxfId="6565" priority="3072"/>
  </conditionalFormatting>
  <conditionalFormatting sqref="E192">
    <cfRule type="duplicateValues" dxfId="6564" priority="3046"/>
    <cfRule type="duplicateValues" dxfId="6563" priority="3047"/>
    <cfRule type="duplicateValues" dxfId="6562" priority="3048"/>
    <cfRule type="duplicateValues" dxfId="6561" priority="3049"/>
    <cfRule type="duplicateValues" dxfId="6560" priority="3050"/>
    <cfRule type="duplicateValues" dxfId="6559" priority="3051"/>
    <cfRule type="duplicateValues" dxfId="6558" priority="3052"/>
  </conditionalFormatting>
  <conditionalFormatting sqref="E192">
    <cfRule type="duplicateValues" dxfId="6557" priority="3036"/>
    <cfRule type="duplicateValues" dxfId="6556" priority="3037"/>
    <cfRule type="duplicateValues" dxfId="6555" priority="3038"/>
    <cfRule type="duplicateValues" dxfId="6554" priority="3039"/>
    <cfRule type="duplicateValues" dxfId="6553" priority="3040"/>
    <cfRule type="duplicateValues" dxfId="6552" priority="3041"/>
    <cfRule type="duplicateValues" dxfId="6551" priority="3042"/>
    <cfRule type="duplicateValues" dxfId="6550" priority="3043"/>
    <cfRule type="duplicateValues" dxfId="6549" priority="3044"/>
    <cfRule type="duplicateValues" dxfId="6548" priority="3045"/>
  </conditionalFormatting>
  <conditionalFormatting sqref="E192">
    <cfRule type="duplicateValues" dxfId="6547" priority="3033"/>
    <cfRule type="duplicateValues" dxfId="6546" priority="3034"/>
    <cfRule type="duplicateValues" dxfId="6545" priority="3035"/>
  </conditionalFormatting>
  <conditionalFormatting sqref="E192">
    <cfRule type="duplicateValues" dxfId="6544" priority="3029"/>
    <cfRule type="duplicateValues" dxfId="6543" priority="3030"/>
    <cfRule type="duplicateValues" dxfId="6542" priority="3031"/>
    <cfRule type="duplicateValues" dxfId="6541" priority="3032"/>
  </conditionalFormatting>
  <conditionalFormatting sqref="E192">
    <cfRule type="duplicateValues" dxfId="6540" priority="3027"/>
    <cfRule type="duplicateValues" dxfId="6539" priority="3028"/>
  </conditionalFormatting>
  <conditionalFormatting sqref="E192">
    <cfRule type="duplicateValues" dxfId="6538" priority="3024"/>
    <cfRule type="duplicateValues" dxfId="6537" priority="3025"/>
    <cfRule type="duplicateValues" dxfId="6536" priority="3026"/>
  </conditionalFormatting>
  <conditionalFormatting sqref="E192">
    <cfRule type="duplicateValues" dxfId="6535" priority="3022"/>
    <cfRule type="duplicateValues" dxfId="6534" priority="3023"/>
  </conditionalFormatting>
  <conditionalFormatting sqref="E192">
    <cfRule type="duplicateValues" dxfId="6533" priority="3021"/>
  </conditionalFormatting>
  <conditionalFormatting sqref="E192">
    <cfRule type="duplicateValues" dxfId="6532" priority="3020"/>
  </conditionalFormatting>
  <conditionalFormatting sqref="E191">
    <cfRule type="duplicateValues" dxfId="6531" priority="2954"/>
    <cfRule type="duplicateValues" dxfId="6530" priority="2955"/>
  </conditionalFormatting>
  <conditionalFormatting sqref="E191">
    <cfRule type="duplicateValues" dxfId="6529" priority="2953"/>
  </conditionalFormatting>
  <conditionalFormatting sqref="E191">
    <cfRule type="duplicateValues" dxfId="6528" priority="2944"/>
    <cfRule type="duplicateValues" dxfId="6527" priority="2945"/>
    <cfRule type="duplicateValues" dxfId="6526" priority="2946"/>
    <cfRule type="duplicateValues" dxfId="6525" priority="2947"/>
    <cfRule type="duplicateValues" dxfId="6524" priority="2948"/>
    <cfRule type="duplicateValues" dxfId="6523" priority="2949"/>
    <cfRule type="duplicateValues" dxfId="6522" priority="2950"/>
    <cfRule type="duplicateValues" dxfId="6521" priority="2951"/>
    <cfRule type="duplicateValues" dxfId="6520" priority="2952"/>
  </conditionalFormatting>
  <conditionalFormatting sqref="E191">
    <cfRule type="duplicateValues" dxfId="6519" priority="2941"/>
    <cfRule type="duplicateValues" dxfId="6518" priority="2942"/>
    <cfRule type="duplicateValues" dxfId="6517" priority="2943"/>
  </conditionalFormatting>
  <conditionalFormatting sqref="E191">
    <cfRule type="duplicateValues" dxfId="6516" priority="2940"/>
  </conditionalFormatting>
  <conditionalFormatting sqref="E191">
    <cfRule type="duplicateValues" dxfId="6515" priority="2934"/>
    <cfRule type="duplicateValues" dxfId="6514" priority="2935"/>
    <cfRule type="duplicateValues" dxfId="6513" priority="2936"/>
    <cfRule type="duplicateValues" dxfId="6512" priority="2937"/>
    <cfRule type="duplicateValues" dxfId="6511" priority="2938"/>
    <cfRule type="duplicateValues" dxfId="6510" priority="2939"/>
  </conditionalFormatting>
  <conditionalFormatting sqref="E191">
    <cfRule type="duplicateValues" dxfId="6509" priority="2933"/>
  </conditionalFormatting>
  <conditionalFormatting sqref="E191">
    <cfRule type="duplicateValues" dxfId="6508" priority="2913"/>
    <cfRule type="duplicateValues" dxfId="6507" priority="2914"/>
    <cfRule type="duplicateValues" dxfId="6506" priority="2915"/>
    <cfRule type="duplicateValues" dxfId="6505" priority="2916"/>
    <cfRule type="duplicateValues" dxfId="6504" priority="2917"/>
    <cfRule type="duplicateValues" dxfId="6503" priority="2918"/>
    <cfRule type="duplicateValues" dxfId="6502" priority="2919"/>
    <cfRule type="duplicateValues" dxfId="6501" priority="2920"/>
    <cfRule type="duplicateValues" dxfId="6500" priority="2921"/>
    <cfRule type="duplicateValues" dxfId="6499" priority="2922"/>
    <cfRule type="duplicateValues" dxfId="6498" priority="2923"/>
    <cfRule type="duplicateValues" dxfId="6497" priority="2924"/>
    <cfRule type="duplicateValues" dxfId="6496" priority="2925"/>
    <cfRule type="duplicateValues" dxfId="6495" priority="2926"/>
    <cfRule type="duplicateValues" dxfId="6494" priority="2927"/>
    <cfRule type="duplicateValues" dxfId="6493" priority="2928"/>
    <cfRule type="duplicateValues" dxfId="6492" priority="2929"/>
    <cfRule type="duplicateValues" dxfId="6491" priority="2930"/>
    <cfRule type="duplicateValues" dxfId="6490" priority="2931"/>
    <cfRule type="duplicateValues" dxfId="6489" priority="2932"/>
  </conditionalFormatting>
  <conditionalFormatting sqref="E191">
    <cfRule type="duplicateValues" dxfId="6488" priority="2906"/>
    <cfRule type="duplicateValues" dxfId="6487" priority="2907"/>
    <cfRule type="duplicateValues" dxfId="6486" priority="2908"/>
    <cfRule type="duplicateValues" dxfId="6485" priority="2909"/>
    <cfRule type="duplicateValues" dxfId="6484" priority="2910"/>
    <cfRule type="duplicateValues" dxfId="6483" priority="2911"/>
    <cfRule type="duplicateValues" dxfId="6482" priority="2912"/>
  </conditionalFormatting>
  <conditionalFormatting sqref="E191">
    <cfRule type="duplicateValues" dxfId="6481" priority="2896"/>
    <cfRule type="duplicateValues" dxfId="6480" priority="2897"/>
    <cfRule type="duplicateValues" dxfId="6479" priority="2898"/>
    <cfRule type="duplicateValues" dxfId="6478" priority="2899"/>
    <cfRule type="duplicateValues" dxfId="6477" priority="2900"/>
    <cfRule type="duplicateValues" dxfId="6476" priority="2901"/>
    <cfRule type="duplicateValues" dxfId="6475" priority="2902"/>
    <cfRule type="duplicateValues" dxfId="6474" priority="2903"/>
    <cfRule type="duplicateValues" dxfId="6473" priority="2904"/>
    <cfRule type="duplicateValues" dxfId="6472" priority="2905"/>
  </conditionalFormatting>
  <conditionalFormatting sqref="E191">
    <cfRule type="duplicateValues" dxfId="6471" priority="2893"/>
    <cfRule type="duplicateValues" dxfId="6470" priority="2894"/>
    <cfRule type="duplicateValues" dxfId="6469" priority="2895"/>
  </conditionalFormatting>
  <conditionalFormatting sqref="E191">
    <cfRule type="duplicateValues" dxfId="6468" priority="2889"/>
    <cfRule type="duplicateValues" dxfId="6467" priority="2890"/>
    <cfRule type="duplicateValues" dxfId="6466" priority="2891"/>
    <cfRule type="duplicateValues" dxfId="6465" priority="2892"/>
  </conditionalFormatting>
  <conditionalFormatting sqref="E191">
    <cfRule type="duplicateValues" dxfId="6464" priority="2887"/>
    <cfRule type="duplicateValues" dxfId="6463" priority="2888"/>
  </conditionalFormatting>
  <conditionalFormatting sqref="E137">
    <cfRule type="duplicateValues" dxfId="6462" priority="2885"/>
    <cfRule type="duplicateValues" dxfId="6461" priority="2886"/>
  </conditionalFormatting>
  <conditionalFormatting sqref="E137">
    <cfRule type="duplicateValues" dxfId="6460" priority="2884"/>
  </conditionalFormatting>
  <conditionalFormatting sqref="E137">
    <cfRule type="duplicateValues" dxfId="6459" priority="2875"/>
    <cfRule type="duplicateValues" dxfId="6458" priority="2876"/>
    <cfRule type="duplicateValues" dxfId="6457" priority="2877"/>
    <cfRule type="duplicateValues" dxfId="6456" priority="2878"/>
    <cfRule type="duplicateValues" dxfId="6455" priority="2879"/>
    <cfRule type="duplicateValues" dxfId="6454" priority="2880"/>
    <cfRule type="duplicateValues" dxfId="6453" priority="2881"/>
    <cfRule type="duplicateValues" dxfId="6452" priority="2882"/>
    <cfRule type="duplicateValues" dxfId="6451" priority="2883"/>
  </conditionalFormatting>
  <conditionalFormatting sqref="E137">
    <cfRule type="duplicateValues" dxfId="6450" priority="2872"/>
    <cfRule type="duplicateValues" dxfId="6449" priority="2873"/>
    <cfRule type="duplicateValues" dxfId="6448" priority="2874"/>
  </conditionalFormatting>
  <conditionalFormatting sqref="E137">
    <cfRule type="duplicateValues" dxfId="6447" priority="2871"/>
  </conditionalFormatting>
  <conditionalFormatting sqref="E111">
    <cfRule type="duplicateValues" dxfId="6446" priority="2865"/>
    <cfRule type="duplicateValues" dxfId="6445" priority="2866"/>
    <cfRule type="duplicateValues" dxfId="6444" priority="2867"/>
    <cfRule type="duplicateValues" dxfId="6443" priority="2868"/>
    <cfRule type="duplicateValues" dxfId="6442" priority="2869"/>
    <cfRule type="duplicateValues" dxfId="6441" priority="2870"/>
  </conditionalFormatting>
  <conditionalFormatting sqref="E111">
    <cfRule type="duplicateValues" dxfId="6440" priority="2864"/>
  </conditionalFormatting>
  <conditionalFormatting sqref="E111">
    <cfRule type="duplicateValues" dxfId="6439" priority="2844"/>
    <cfRule type="duplicateValues" dxfId="6438" priority="2845"/>
    <cfRule type="duplicateValues" dxfId="6437" priority="2846"/>
    <cfRule type="duplicateValues" dxfId="6436" priority="2847"/>
    <cfRule type="duplicateValues" dxfId="6435" priority="2848"/>
    <cfRule type="duplicateValues" dxfId="6434" priority="2849"/>
    <cfRule type="duplicateValues" dxfId="6433" priority="2850"/>
    <cfRule type="duplicateValues" dxfId="6432" priority="2851"/>
    <cfRule type="duplicateValues" dxfId="6431" priority="2852"/>
    <cfRule type="duplicateValues" dxfId="6430" priority="2853"/>
    <cfRule type="duplicateValues" dxfId="6429" priority="2854"/>
    <cfRule type="duplicateValues" dxfId="6428" priority="2855"/>
    <cfRule type="duplicateValues" dxfId="6427" priority="2856"/>
    <cfRule type="duplicateValues" dxfId="6426" priority="2857"/>
    <cfRule type="duplicateValues" dxfId="6425" priority="2858"/>
    <cfRule type="duplicateValues" dxfId="6424" priority="2859"/>
    <cfRule type="duplicateValues" dxfId="6423" priority="2860"/>
    <cfRule type="duplicateValues" dxfId="6422" priority="2861"/>
    <cfRule type="duplicateValues" dxfId="6421" priority="2862"/>
    <cfRule type="duplicateValues" dxfId="6420" priority="2863"/>
  </conditionalFormatting>
  <conditionalFormatting sqref="E111">
    <cfRule type="duplicateValues" dxfId="6419" priority="2837"/>
    <cfRule type="duplicateValues" dxfId="6418" priority="2838"/>
    <cfRule type="duplicateValues" dxfId="6417" priority="2839"/>
    <cfRule type="duplicateValues" dxfId="6416" priority="2840"/>
    <cfRule type="duplicateValues" dxfId="6415" priority="2841"/>
    <cfRule type="duplicateValues" dxfId="6414" priority="2842"/>
    <cfRule type="duplicateValues" dxfId="6413" priority="2843"/>
  </conditionalFormatting>
  <conditionalFormatting sqref="E111">
    <cfRule type="duplicateValues" dxfId="6412" priority="2827"/>
    <cfRule type="duplicateValues" dxfId="6411" priority="2828"/>
    <cfRule type="duplicateValues" dxfId="6410" priority="2829"/>
    <cfRule type="duplicateValues" dxfId="6409" priority="2830"/>
    <cfRule type="duplicateValues" dxfId="6408" priority="2831"/>
    <cfRule type="duplicateValues" dxfId="6407" priority="2832"/>
    <cfRule type="duplicateValues" dxfId="6406" priority="2833"/>
    <cfRule type="duplicateValues" dxfId="6405" priority="2834"/>
    <cfRule type="duplicateValues" dxfId="6404" priority="2835"/>
    <cfRule type="duplicateValues" dxfId="6403" priority="2836"/>
  </conditionalFormatting>
  <conditionalFormatting sqref="E111">
    <cfRule type="duplicateValues" dxfId="6402" priority="2824"/>
    <cfRule type="duplicateValues" dxfId="6401" priority="2825"/>
    <cfRule type="duplicateValues" dxfId="6400" priority="2826"/>
  </conditionalFormatting>
  <conditionalFormatting sqref="E111">
    <cfRule type="duplicateValues" dxfId="6399" priority="2820"/>
    <cfRule type="duplicateValues" dxfId="6398" priority="2821"/>
    <cfRule type="duplicateValues" dxfId="6397" priority="2822"/>
    <cfRule type="duplicateValues" dxfId="6396" priority="2823"/>
  </conditionalFormatting>
  <conditionalFormatting sqref="E111">
    <cfRule type="duplicateValues" dxfId="6395" priority="2818"/>
    <cfRule type="duplicateValues" dxfId="6394" priority="2819"/>
  </conditionalFormatting>
  <conditionalFormatting sqref="E111">
    <cfRule type="duplicateValues" dxfId="6393" priority="2815"/>
    <cfRule type="duplicateValues" dxfId="6392" priority="2816"/>
    <cfRule type="duplicateValues" dxfId="6391" priority="2817"/>
  </conditionalFormatting>
  <conditionalFormatting sqref="E111">
    <cfRule type="duplicateValues" dxfId="6390" priority="2813"/>
    <cfRule type="duplicateValues" dxfId="6389" priority="2814"/>
  </conditionalFormatting>
  <conditionalFormatting sqref="E111">
    <cfRule type="duplicateValues" dxfId="6388" priority="2812"/>
  </conditionalFormatting>
  <conditionalFormatting sqref="E111">
    <cfRule type="duplicateValues" dxfId="6387" priority="2811"/>
  </conditionalFormatting>
  <conditionalFormatting sqref="E111">
    <cfRule type="duplicateValues" dxfId="6386" priority="2807"/>
    <cfRule type="duplicateValues" dxfId="6385" priority="2808"/>
    <cfRule type="duplicateValues" dxfId="6384" priority="2809"/>
    <cfRule type="duplicateValues" dxfId="6383" priority="2810"/>
  </conditionalFormatting>
  <conditionalFormatting sqref="E16">
    <cfRule type="duplicateValues" dxfId="6382" priority="2801"/>
    <cfRule type="duplicateValues" dxfId="6381" priority="2802"/>
    <cfRule type="duplicateValues" dxfId="6380" priority="2803"/>
    <cfRule type="duplicateValues" dxfId="6379" priority="2804"/>
    <cfRule type="duplicateValues" dxfId="6378" priority="2805"/>
    <cfRule type="duplicateValues" dxfId="6377" priority="2806"/>
  </conditionalFormatting>
  <conditionalFormatting sqref="E16">
    <cfRule type="duplicateValues" dxfId="6376" priority="2800"/>
  </conditionalFormatting>
  <conditionalFormatting sqref="E16">
    <cfRule type="duplicateValues" dxfId="6375" priority="2780"/>
    <cfRule type="duplicateValues" dxfId="6374" priority="2781"/>
    <cfRule type="duplicateValues" dxfId="6373" priority="2782"/>
    <cfRule type="duplicateValues" dxfId="6372" priority="2783"/>
    <cfRule type="duplicateValues" dxfId="6371" priority="2784"/>
    <cfRule type="duplicateValues" dxfId="6370" priority="2785"/>
    <cfRule type="duplicateValues" dxfId="6369" priority="2786"/>
    <cfRule type="duplicateValues" dxfId="6368" priority="2787"/>
    <cfRule type="duplicateValues" dxfId="6367" priority="2788"/>
    <cfRule type="duplicateValues" dxfId="6366" priority="2789"/>
    <cfRule type="duplicateValues" dxfId="6365" priority="2790"/>
    <cfRule type="duplicateValues" dxfId="6364" priority="2791"/>
    <cfRule type="duplicateValues" dxfId="6363" priority="2792"/>
    <cfRule type="duplicateValues" dxfId="6362" priority="2793"/>
    <cfRule type="duplicateValues" dxfId="6361" priority="2794"/>
    <cfRule type="duplicateValues" dxfId="6360" priority="2795"/>
    <cfRule type="duplicateValues" dxfId="6359" priority="2796"/>
    <cfRule type="duplicateValues" dxfId="6358" priority="2797"/>
    <cfRule type="duplicateValues" dxfId="6357" priority="2798"/>
    <cfRule type="duplicateValues" dxfId="6356" priority="2799"/>
  </conditionalFormatting>
  <conditionalFormatting sqref="E16">
    <cfRule type="duplicateValues" dxfId="6355" priority="2773"/>
    <cfRule type="duplicateValues" dxfId="6354" priority="2774"/>
    <cfRule type="duplicateValues" dxfId="6353" priority="2775"/>
    <cfRule type="duplicateValues" dxfId="6352" priority="2776"/>
    <cfRule type="duplicateValues" dxfId="6351" priority="2777"/>
    <cfRule type="duplicateValues" dxfId="6350" priority="2778"/>
    <cfRule type="duplicateValues" dxfId="6349" priority="2779"/>
  </conditionalFormatting>
  <conditionalFormatting sqref="E16">
    <cfRule type="duplicateValues" dxfId="6348" priority="2763"/>
    <cfRule type="duplicateValues" dxfId="6347" priority="2764"/>
    <cfRule type="duplicateValues" dxfId="6346" priority="2765"/>
    <cfRule type="duplicateValues" dxfId="6345" priority="2766"/>
    <cfRule type="duplicateValues" dxfId="6344" priority="2767"/>
    <cfRule type="duplicateValues" dxfId="6343" priority="2768"/>
    <cfRule type="duplicateValues" dxfId="6342" priority="2769"/>
    <cfRule type="duplicateValues" dxfId="6341" priority="2770"/>
    <cfRule type="duplicateValues" dxfId="6340" priority="2771"/>
    <cfRule type="duplicateValues" dxfId="6339" priority="2772"/>
  </conditionalFormatting>
  <conditionalFormatting sqref="E16">
    <cfRule type="duplicateValues" dxfId="6338" priority="2760"/>
    <cfRule type="duplicateValues" dxfId="6337" priority="2761"/>
    <cfRule type="duplicateValues" dxfId="6336" priority="2762"/>
  </conditionalFormatting>
  <conditionalFormatting sqref="E16">
    <cfRule type="duplicateValues" dxfId="6335" priority="2756"/>
    <cfRule type="duplicateValues" dxfId="6334" priority="2757"/>
    <cfRule type="duplicateValues" dxfId="6333" priority="2758"/>
    <cfRule type="duplicateValues" dxfId="6332" priority="2759"/>
  </conditionalFormatting>
  <conditionalFormatting sqref="E16">
    <cfRule type="duplicateValues" dxfId="6331" priority="2754"/>
    <cfRule type="duplicateValues" dxfId="6330" priority="2755"/>
  </conditionalFormatting>
  <conditionalFormatting sqref="E20">
    <cfRule type="duplicateValues" dxfId="6329" priority="2748"/>
    <cfRule type="duplicateValues" dxfId="6328" priority="2749"/>
    <cfRule type="duplicateValues" dxfId="6327" priority="2750"/>
    <cfRule type="duplicateValues" dxfId="6326" priority="2751"/>
    <cfRule type="duplicateValues" dxfId="6325" priority="2752"/>
    <cfRule type="duplicateValues" dxfId="6324" priority="2753"/>
  </conditionalFormatting>
  <conditionalFormatting sqref="E20">
    <cfRule type="duplicateValues" dxfId="6323" priority="2747"/>
  </conditionalFormatting>
  <conditionalFormatting sqref="E20">
    <cfRule type="duplicateValues" dxfId="6322" priority="2727"/>
    <cfRule type="duplicateValues" dxfId="6321" priority="2728"/>
    <cfRule type="duplicateValues" dxfId="6320" priority="2729"/>
    <cfRule type="duplicateValues" dxfId="6319" priority="2730"/>
    <cfRule type="duplicateValues" dxfId="6318" priority="2731"/>
    <cfRule type="duplicateValues" dxfId="6317" priority="2732"/>
    <cfRule type="duplicateValues" dxfId="6316" priority="2733"/>
    <cfRule type="duplicateValues" dxfId="6315" priority="2734"/>
    <cfRule type="duplicateValues" dxfId="6314" priority="2735"/>
    <cfRule type="duplicateValues" dxfId="6313" priority="2736"/>
    <cfRule type="duplicateValues" dxfId="6312" priority="2737"/>
    <cfRule type="duplicateValues" dxfId="6311" priority="2738"/>
    <cfRule type="duplicateValues" dxfId="6310" priority="2739"/>
    <cfRule type="duplicateValues" dxfId="6309" priority="2740"/>
    <cfRule type="duplicateValues" dxfId="6308" priority="2741"/>
    <cfRule type="duplicateValues" dxfId="6307" priority="2742"/>
    <cfRule type="duplicateValues" dxfId="6306" priority="2743"/>
    <cfRule type="duplicateValues" dxfId="6305" priority="2744"/>
    <cfRule type="duplicateValues" dxfId="6304" priority="2745"/>
    <cfRule type="duplicateValues" dxfId="6303" priority="2746"/>
  </conditionalFormatting>
  <conditionalFormatting sqref="E20">
    <cfRule type="duplicateValues" dxfId="6302" priority="2720"/>
    <cfRule type="duplicateValues" dxfId="6301" priority="2721"/>
    <cfRule type="duplicateValues" dxfId="6300" priority="2722"/>
    <cfRule type="duplicateValues" dxfId="6299" priority="2723"/>
    <cfRule type="duplicateValues" dxfId="6298" priority="2724"/>
    <cfRule type="duplicateValues" dxfId="6297" priority="2725"/>
    <cfRule type="duplicateValues" dxfId="6296" priority="2726"/>
  </conditionalFormatting>
  <conditionalFormatting sqref="E20">
    <cfRule type="duplicateValues" dxfId="6295" priority="2710"/>
    <cfRule type="duplicateValues" dxfId="6294" priority="2711"/>
    <cfRule type="duplicateValues" dxfId="6293" priority="2712"/>
    <cfRule type="duplicateValues" dxfId="6292" priority="2713"/>
    <cfRule type="duplicateValues" dxfId="6291" priority="2714"/>
    <cfRule type="duplicateValues" dxfId="6290" priority="2715"/>
    <cfRule type="duplicateValues" dxfId="6289" priority="2716"/>
    <cfRule type="duplicateValues" dxfId="6288" priority="2717"/>
    <cfRule type="duplicateValues" dxfId="6287" priority="2718"/>
    <cfRule type="duplicateValues" dxfId="6286" priority="2719"/>
  </conditionalFormatting>
  <conditionalFormatting sqref="E20">
    <cfRule type="duplicateValues" dxfId="6285" priority="2707"/>
    <cfRule type="duplicateValues" dxfId="6284" priority="2708"/>
    <cfRule type="duplicateValues" dxfId="6283" priority="2709"/>
  </conditionalFormatting>
  <conditionalFormatting sqref="E20">
    <cfRule type="duplicateValues" dxfId="6282" priority="2703"/>
    <cfRule type="duplicateValues" dxfId="6281" priority="2704"/>
    <cfRule type="duplicateValues" dxfId="6280" priority="2705"/>
    <cfRule type="duplicateValues" dxfId="6279" priority="2706"/>
  </conditionalFormatting>
  <conditionalFormatting sqref="E20">
    <cfRule type="duplicateValues" dxfId="6278" priority="2701"/>
    <cfRule type="duplicateValues" dxfId="6277" priority="2702"/>
  </conditionalFormatting>
  <conditionalFormatting sqref="E22">
    <cfRule type="duplicateValues" dxfId="6276" priority="2695"/>
    <cfRule type="duplicateValues" dxfId="6275" priority="2696"/>
    <cfRule type="duplicateValues" dxfId="6274" priority="2697"/>
    <cfRule type="duplicateValues" dxfId="6273" priority="2698"/>
    <cfRule type="duplicateValues" dxfId="6272" priority="2699"/>
    <cfRule type="duplicateValues" dxfId="6271" priority="2700"/>
  </conditionalFormatting>
  <conditionalFormatting sqref="E22">
    <cfRule type="duplicateValues" dxfId="6270" priority="2694"/>
  </conditionalFormatting>
  <conditionalFormatting sqref="E22">
    <cfRule type="duplicateValues" dxfId="6269" priority="2674"/>
    <cfRule type="duplicateValues" dxfId="6268" priority="2675"/>
    <cfRule type="duplicateValues" dxfId="6267" priority="2676"/>
    <cfRule type="duplicateValues" dxfId="6266" priority="2677"/>
    <cfRule type="duplicateValues" dxfId="6265" priority="2678"/>
    <cfRule type="duplicateValues" dxfId="6264" priority="2679"/>
    <cfRule type="duplicateValues" dxfId="6263" priority="2680"/>
    <cfRule type="duplicateValues" dxfId="6262" priority="2681"/>
    <cfRule type="duplicateValues" dxfId="6261" priority="2682"/>
    <cfRule type="duplicateValues" dxfId="6260" priority="2683"/>
    <cfRule type="duplicateValues" dxfId="6259" priority="2684"/>
    <cfRule type="duplicateValues" dxfId="6258" priority="2685"/>
    <cfRule type="duplicateValues" dxfId="6257" priority="2686"/>
    <cfRule type="duplicateValues" dxfId="6256" priority="2687"/>
    <cfRule type="duplicateValues" dxfId="6255" priority="2688"/>
    <cfRule type="duplicateValues" dxfId="6254" priority="2689"/>
    <cfRule type="duplicateValues" dxfId="6253" priority="2690"/>
    <cfRule type="duplicateValues" dxfId="6252" priority="2691"/>
    <cfRule type="duplicateValues" dxfId="6251" priority="2692"/>
    <cfRule type="duplicateValues" dxfId="6250" priority="2693"/>
  </conditionalFormatting>
  <conditionalFormatting sqref="E22">
    <cfRule type="duplicateValues" dxfId="6249" priority="2667"/>
    <cfRule type="duplicateValues" dxfId="6248" priority="2668"/>
    <cfRule type="duplicateValues" dxfId="6247" priority="2669"/>
    <cfRule type="duplicateValues" dxfId="6246" priority="2670"/>
    <cfRule type="duplicateValues" dxfId="6245" priority="2671"/>
    <cfRule type="duplicateValues" dxfId="6244" priority="2672"/>
    <cfRule type="duplicateValues" dxfId="6243" priority="2673"/>
  </conditionalFormatting>
  <conditionalFormatting sqref="E22">
    <cfRule type="duplicateValues" dxfId="6242" priority="2657"/>
    <cfRule type="duplicateValues" dxfId="6241" priority="2658"/>
    <cfRule type="duplicateValues" dxfId="6240" priority="2659"/>
    <cfRule type="duplicateValues" dxfId="6239" priority="2660"/>
    <cfRule type="duplicateValues" dxfId="6238" priority="2661"/>
    <cfRule type="duplicateValues" dxfId="6237" priority="2662"/>
    <cfRule type="duplicateValues" dxfId="6236" priority="2663"/>
    <cfRule type="duplicateValues" dxfId="6235" priority="2664"/>
    <cfRule type="duplicateValues" dxfId="6234" priority="2665"/>
    <cfRule type="duplicateValues" dxfId="6233" priority="2666"/>
  </conditionalFormatting>
  <conditionalFormatting sqref="E22">
    <cfRule type="duplicateValues" dxfId="6232" priority="2654"/>
    <cfRule type="duplicateValues" dxfId="6231" priority="2655"/>
    <cfRule type="duplicateValues" dxfId="6230" priority="2656"/>
  </conditionalFormatting>
  <conditionalFormatting sqref="E22">
    <cfRule type="duplicateValues" dxfId="6229" priority="2650"/>
    <cfRule type="duplicateValues" dxfId="6228" priority="2651"/>
    <cfRule type="duplicateValues" dxfId="6227" priority="2652"/>
    <cfRule type="duplicateValues" dxfId="6226" priority="2653"/>
  </conditionalFormatting>
  <conditionalFormatting sqref="E22">
    <cfRule type="duplicateValues" dxfId="6225" priority="2648"/>
    <cfRule type="duplicateValues" dxfId="6224" priority="2649"/>
  </conditionalFormatting>
  <conditionalFormatting sqref="E34">
    <cfRule type="duplicateValues" dxfId="6223" priority="2642"/>
    <cfRule type="duplicateValues" dxfId="6222" priority="2643"/>
    <cfRule type="duplicateValues" dxfId="6221" priority="2644"/>
    <cfRule type="duplicateValues" dxfId="6220" priority="2645"/>
    <cfRule type="duplicateValues" dxfId="6219" priority="2646"/>
    <cfRule type="duplicateValues" dxfId="6218" priority="2647"/>
  </conditionalFormatting>
  <conditionalFormatting sqref="E34">
    <cfRule type="duplicateValues" dxfId="6217" priority="2641"/>
  </conditionalFormatting>
  <conditionalFormatting sqref="E34">
    <cfRule type="duplicateValues" dxfId="6216" priority="2621"/>
    <cfRule type="duplicateValues" dxfId="6215" priority="2622"/>
    <cfRule type="duplicateValues" dxfId="6214" priority="2623"/>
    <cfRule type="duplicateValues" dxfId="6213" priority="2624"/>
    <cfRule type="duplicateValues" dxfId="6212" priority="2625"/>
    <cfRule type="duplicateValues" dxfId="6211" priority="2626"/>
    <cfRule type="duplicateValues" dxfId="6210" priority="2627"/>
    <cfRule type="duplicateValues" dxfId="6209" priority="2628"/>
    <cfRule type="duplicateValues" dxfId="6208" priority="2629"/>
    <cfRule type="duplicateValues" dxfId="6207" priority="2630"/>
    <cfRule type="duplicateValues" dxfId="6206" priority="2631"/>
    <cfRule type="duplicateValues" dxfId="6205" priority="2632"/>
    <cfRule type="duplicateValues" dxfId="6204" priority="2633"/>
    <cfRule type="duplicateValues" dxfId="6203" priority="2634"/>
    <cfRule type="duplicateValues" dxfId="6202" priority="2635"/>
    <cfRule type="duplicateValues" dxfId="6201" priority="2636"/>
    <cfRule type="duplicateValues" dxfId="6200" priority="2637"/>
    <cfRule type="duplicateValues" dxfId="6199" priority="2638"/>
    <cfRule type="duplicateValues" dxfId="6198" priority="2639"/>
    <cfRule type="duplicateValues" dxfId="6197" priority="2640"/>
  </conditionalFormatting>
  <conditionalFormatting sqref="E34">
    <cfRule type="duplicateValues" dxfId="6196" priority="2614"/>
    <cfRule type="duplicateValues" dxfId="6195" priority="2615"/>
    <cfRule type="duplicateValues" dxfId="6194" priority="2616"/>
    <cfRule type="duplicateValues" dxfId="6193" priority="2617"/>
    <cfRule type="duplicateValues" dxfId="6192" priority="2618"/>
    <cfRule type="duplicateValues" dxfId="6191" priority="2619"/>
    <cfRule type="duplicateValues" dxfId="6190" priority="2620"/>
  </conditionalFormatting>
  <conditionalFormatting sqref="E34">
    <cfRule type="duplicateValues" dxfId="6189" priority="2604"/>
    <cfRule type="duplicateValues" dxfId="6188" priority="2605"/>
    <cfRule type="duplicateValues" dxfId="6187" priority="2606"/>
    <cfRule type="duplicateValues" dxfId="6186" priority="2607"/>
    <cfRule type="duplicateValues" dxfId="6185" priority="2608"/>
    <cfRule type="duplicateValues" dxfId="6184" priority="2609"/>
    <cfRule type="duplicateValues" dxfId="6183" priority="2610"/>
    <cfRule type="duplicateValues" dxfId="6182" priority="2611"/>
    <cfRule type="duplicateValues" dxfId="6181" priority="2612"/>
    <cfRule type="duplicateValues" dxfId="6180" priority="2613"/>
  </conditionalFormatting>
  <conditionalFormatting sqref="E34">
    <cfRule type="duplicateValues" dxfId="6179" priority="2601"/>
    <cfRule type="duplicateValues" dxfId="6178" priority="2602"/>
    <cfRule type="duplicateValues" dxfId="6177" priority="2603"/>
  </conditionalFormatting>
  <conditionalFormatting sqref="E34">
    <cfRule type="duplicateValues" dxfId="6176" priority="2597"/>
    <cfRule type="duplicateValues" dxfId="6175" priority="2598"/>
    <cfRule type="duplicateValues" dxfId="6174" priority="2599"/>
    <cfRule type="duplicateValues" dxfId="6173" priority="2600"/>
  </conditionalFormatting>
  <conditionalFormatting sqref="E34">
    <cfRule type="duplicateValues" dxfId="6172" priority="2595"/>
    <cfRule type="duplicateValues" dxfId="6171" priority="2596"/>
  </conditionalFormatting>
  <conditionalFormatting sqref="E37">
    <cfRule type="duplicateValues" dxfId="6170" priority="2589"/>
    <cfRule type="duplicateValues" dxfId="6169" priority="2590"/>
    <cfRule type="duplicateValues" dxfId="6168" priority="2591"/>
    <cfRule type="duplicateValues" dxfId="6167" priority="2592"/>
    <cfRule type="duplicateValues" dxfId="6166" priority="2593"/>
    <cfRule type="duplicateValues" dxfId="6165" priority="2594"/>
  </conditionalFormatting>
  <conditionalFormatting sqref="E37">
    <cfRule type="duplicateValues" dxfId="6164" priority="2588"/>
  </conditionalFormatting>
  <conditionalFormatting sqref="E37">
    <cfRule type="duplicateValues" dxfId="6163" priority="2568"/>
    <cfRule type="duplicateValues" dxfId="6162" priority="2569"/>
    <cfRule type="duplicateValues" dxfId="6161" priority="2570"/>
    <cfRule type="duplicateValues" dxfId="6160" priority="2571"/>
    <cfRule type="duplicateValues" dxfId="6159" priority="2572"/>
    <cfRule type="duplicateValues" dxfId="6158" priority="2573"/>
    <cfRule type="duplicateValues" dxfId="6157" priority="2574"/>
    <cfRule type="duplicateValues" dxfId="6156" priority="2575"/>
    <cfRule type="duplicateValues" dxfId="6155" priority="2576"/>
    <cfRule type="duplicateValues" dxfId="6154" priority="2577"/>
    <cfRule type="duplicateValues" dxfId="6153" priority="2578"/>
    <cfRule type="duplicateValues" dxfId="6152" priority="2579"/>
    <cfRule type="duplicateValues" dxfId="6151" priority="2580"/>
    <cfRule type="duplicateValues" dxfId="6150" priority="2581"/>
    <cfRule type="duplicateValues" dxfId="6149" priority="2582"/>
    <cfRule type="duplicateValues" dxfId="6148" priority="2583"/>
    <cfRule type="duplicateValues" dxfId="6147" priority="2584"/>
    <cfRule type="duplicateValues" dxfId="6146" priority="2585"/>
    <cfRule type="duplicateValues" dxfId="6145" priority="2586"/>
    <cfRule type="duplicateValues" dxfId="6144" priority="2587"/>
  </conditionalFormatting>
  <conditionalFormatting sqref="E37">
    <cfRule type="duplicateValues" dxfId="6143" priority="2561"/>
    <cfRule type="duplicateValues" dxfId="6142" priority="2562"/>
    <cfRule type="duplicateValues" dxfId="6141" priority="2563"/>
    <cfRule type="duplicateValues" dxfId="6140" priority="2564"/>
    <cfRule type="duplicateValues" dxfId="6139" priority="2565"/>
    <cfRule type="duplicateValues" dxfId="6138" priority="2566"/>
    <cfRule type="duplicateValues" dxfId="6137" priority="2567"/>
  </conditionalFormatting>
  <conditionalFormatting sqref="E37">
    <cfRule type="duplicateValues" dxfId="6136" priority="2551"/>
    <cfRule type="duplicateValues" dxfId="6135" priority="2552"/>
    <cfRule type="duplicateValues" dxfId="6134" priority="2553"/>
    <cfRule type="duplicateValues" dxfId="6133" priority="2554"/>
    <cfRule type="duplicateValues" dxfId="6132" priority="2555"/>
    <cfRule type="duplicateValues" dxfId="6131" priority="2556"/>
    <cfRule type="duplicateValues" dxfId="6130" priority="2557"/>
    <cfRule type="duplicateValues" dxfId="6129" priority="2558"/>
    <cfRule type="duplicateValues" dxfId="6128" priority="2559"/>
    <cfRule type="duplicateValues" dxfId="6127" priority="2560"/>
  </conditionalFormatting>
  <conditionalFormatting sqref="E37">
    <cfRule type="duplicateValues" dxfId="6126" priority="2548"/>
    <cfRule type="duplicateValues" dxfId="6125" priority="2549"/>
    <cfRule type="duplicateValues" dxfId="6124" priority="2550"/>
  </conditionalFormatting>
  <conditionalFormatting sqref="E37">
    <cfRule type="duplicateValues" dxfId="6123" priority="2544"/>
    <cfRule type="duplicateValues" dxfId="6122" priority="2545"/>
    <cfRule type="duplicateValues" dxfId="6121" priority="2546"/>
    <cfRule type="duplicateValues" dxfId="6120" priority="2547"/>
  </conditionalFormatting>
  <conditionalFormatting sqref="E37">
    <cfRule type="duplicateValues" dxfId="6119" priority="2542"/>
    <cfRule type="duplicateValues" dxfId="6118" priority="2543"/>
  </conditionalFormatting>
  <conditionalFormatting sqref="E41">
    <cfRule type="duplicateValues" dxfId="6117" priority="2536"/>
    <cfRule type="duplicateValues" dxfId="6116" priority="2537"/>
    <cfRule type="duplicateValues" dxfId="6115" priority="2538"/>
    <cfRule type="duplicateValues" dxfId="6114" priority="2539"/>
    <cfRule type="duplicateValues" dxfId="6113" priority="2540"/>
    <cfRule type="duplicateValues" dxfId="6112" priority="2541"/>
  </conditionalFormatting>
  <conditionalFormatting sqref="E41">
    <cfRule type="duplicateValues" dxfId="6111" priority="2535"/>
  </conditionalFormatting>
  <conditionalFormatting sqref="E41">
    <cfRule type="duplicateValues" dxfId="6110" priority="2515"/>
    <cfRule type="duplicateValues" dxfId="6109" priority="2516"/>
    <cfRule type="duplicateValues" dxfId="6108" priority="2517"/>
    <cfRule type="duplicateValues" dxfId="6107" priority="2518"/>
    <cfRule type="duplicateValues" dxfId="6106" priority="2519"/>
    <cfRule type="duplicateValues" dxfId="6105" priority="2520"/>
    <cfRule type="duplicateValues" dxfId="6104" priority="2521"/>
    <cfRule type="duplicateValues" dxfId="6103" priority="2522"/>
    <cfRule type="duplicateValues" dxfId="6102" priority="2523"/>
    <cfRule type="duplicateValues" dxfId="6101" priority="2524"/>
    <cfRule type="duplicateValues" dxfId="6100" priority="2525"/>
    <cfRule type="duplicateValues" dxfId="6099" priority="2526"/>
    <cfRule type="duplicateValues" dxfId="6098" priority="2527"/>
    <cfRule type="duplicateValues" dxfId="6097" priority="2528"/>
    <cfRule type="duplicateValues" dxfId="6096" priority="2529"/>
    <cfRule type="duplicateValues" dxfId="6095" priority="2530"/>
    <cfRule type="duplicateValues" dxfId="6094" priority="2531"/>
    <cfRule type="duplicateValues" dxfId="6093" priority="2532"/>
    <cfRule type="duplicateValues" dxfId="6092" priority="2533"/>
    <cfRule type="duplicateValues" dxfId="6091" priority="2534"/>
  </conditionalFormatting>
  <conditionalFormatting sqref="E41">
    <cfRule type="duplicateValues" dxfId="6090" priority="2508"/>
    <cfRule type="duplicateValues" dxfId="6089" priority="2509"/>
    <cfRule type="duplicateValues" dxfId="6088" priority="2510"/>
    <cfRule type="duplicateValues" dxfId="6087" priority="2511"/>
    <cfRule type="duplicateValues" dxfId="6086" priority="2512"/>
    <cfRule type="duplicateValues" dxfId="6085" priority="2513"/>
    <cfRule type="duplicateValues" dxfId="6084" priority="2514"/>
  </conditionalFormatting>
  <conditionalFormatting sqref="E41">
    <cfRule type="duplicateValues" dxfId="6083" priority="2498"/>
    <cfRule type="duplicateValues" dxfId="6082" priority="2499"/>
    <cfRule type="duplicateValues" dxfId="6081" priority="2500"/>
    <cfRule type="duplicateValues" dxfId="6080" priority="2501"/>
    <cfRule type="duplicateValues" dxfId="6079" priority="2502"/>
    <cfRule type="duplicateValues" dxfId="6078" priority="2503"/>
    <cfRule type="duplicateValues" dxfId="6077" priority="2504"/>
    <cfRule type="duplicateValues" dxfId="6076" priority="2505"/>
    <cfRule type="duplicateValues" dxfId="6075" priority="2506"/>
    <cfRule type="duplicateValues" dxfId="6074" priority="2507"/>
  </conditionalFormatting>
  <conditionalFormatting sqref="E41">
    <cfRule type="duplicateValues" dxfId="6073" priority="2495"/>
    <cfRule type="duplicateValues" dxfId="6072" priority="2496"/>
    <cfRule type="duplicateValues" dxfId="6071" priority="2497"/>
  </conditionalFormatting>
  <conditionalFormatting sqref="E41">
    <cfRule type="duplicateValues" dxfId="6070" priority="2491"/>
    <cfRule type="duplicateValues" dxfId="6069" priority="2492"/>
    <cfRule type="duplicateValues" dxfId="6068" priority="2493"/>
    <cfRule type="duplicateValues" dxfId="6067" priority="2494"/>
  </conditionalFormatting>
  <conditionalFormatting sqref="E41">
    <cfRule type="duplicateValues" dxfId="6066" priority="2489"/>
    <cfRule type="duplicateValues" dxfId="6065" priority="2490"/>
  </conditionalFormatting>
  <conditionalFormatting sqref="E48">
    <cfRule type="duplicateValues" dxfId="6064" priority="2483"/>
    <cfRule type="duplicateValues" dxfId="6063" priority="2484"/>
    <cfRule type="duplicateValues" dxfId="6062" priority="2485"/>
    <cfRule type="duplicateValues" dxfId="6061" priority="2486"/>
    <cfRule type="duplicateValues" dxfId="6060" priority="2487"/>
    <cfRule type="duplicateValues" dxfId="6059" priority="2488"/>
  </conditionalFormatting>
  <conditionalFormatting sqref="E48">
    <cfRule type="duplicateValues" dxfId="6058" priority="2482"/>
  </conditionalFormatting>
  <conditionalFormatting sqref="E48">
    <cfRule type="duplicateValues" dxfId="6057" priority="2462"/>
    <cfRule type="duplicateValues" dxfId="6056" priority="2463"/>
    <cfRule type="duplicateValues" dxfId="6055" priority="2464"/>
    <cfRule type="duplicateValues" dxfId="6054" priority="2465"/>
    <cfRule type="duplicateValues" dxfId="6053" priority="2466"/>
    <cfRule type="duplicateValues" dxfId="6052" priority="2467"/>
    <cfRule type="duplicateValues" dxfId="6051" priority="2468"/>
    <cfRule type="duplicateValues" dxfId="6050" priority="2469"/>
    <cfRule type="duplicateValues" dxfId="6049" priority="2470"/>
    <cfRule type="duplicateValues" dxfId="6048" priority="2471"/>
    <cfRule type="duplicateValues" dxfId="6047" priority="2472"/>
    <cfRule type="duplicateValues" dxfId="6046" priority="2473"/>
    <cfRule type="duplicateValues" dxfId="6045" priority="2474"/>
    <cfRule type="duplicateValues" dxfId="6044" priority="2475"/>
    <cfRule type="duplicateValues" dxfId="6043" priority="2476"/>
    <cfRule type="duplicateValues" dxfId="6042" priority="2477"/>
    <cfRule type="duplicateValues" dxfId="6041" priority="2478"/>
    <cfRule type="duplicateValues" dxfId="6040" priority="2479"/>
    <cfRule type="duplicateValues" dxfId="6039" priority="2480"/>
    <cfRule type="duplicateValues" dxfId="6038" priority="2481"/>
  </conditionalFormatting>
  <conditionalFormatting sqref="E48">
    <cfRule type="duplicateValues" dxfId="6037" priority="2455"/>
    <cfRule type="duplicateValues" dxfId="6036" priority="2456"/>
    <cfRule type="duplicateValues" dxfId="6035" priority="2457"/>
    <cfRule type="duplicateValues" dxfId="6034" priority="2458"/>
    <cfRule type="duplicateValues" dxfId="6033" priority="2459"/>
    <cfRule type="duplicateValues" dxfId="6032" priority="2460"/>
    <cfRule type="duplicateValues" dxfId="6031" priority="2461"/>
  </conditionalFormatting>
  <conditionalFormatting sqref="E48">
    <cfRule type="duplicateValues" dxfId="6030" priority="2445"/>
    <cfRule type="duplicateValues" dxfId="6029" priority="2446"/>
    <cfRule type="duplicateValues" dxfId="6028" priority="2447"/>
    <cfRule type="duplicateValues" dxfId="6027" priority="2448"/>
    <cfRule type="duplicateValues" dxfId="6026" priority="2449"/>
    <cfRule type="duplicateValues" dxfId="6025" priority="2450"/>
    <cfRule type="duplicateValues" dxfId="6024" priority="2451"/>
    <cfRule type="duplicateValues" dxfId="6023" priority="2452"/>
    <cfRule type="duplicateValues" dxfId="6022" priority="2453"/>
    <cfRule type="duplicateValues" dxfId="6021" priority="2454"/>
  </conditionalFormatting>
  <conditionalFormatting sqref="E48">
    <cfRule type="duplicateValues" dxfId="6020" priority="2442"/>
    <cfRule type="duplicateValues" dxfId="6019" priority="2443"/>
    <cfRule type="duplicateValues" dxfId="6018" priority="2444"/>
  </conditionalFormatting>
  <conditionalFormatting sqref="E48">
    <cfRule type="duplicateValues" dxfId="6017" priority="2438"/>
    <cfRule type="duplicateValues" dxfId="6016" priority="2439"/>
    <cfRule type="duplicateValues" dxfId="6015" priority="2440"/>
    <cfRule type="duplicateValues" dxfId="6014" priority="2441"/>
  </conditionalFormatting>
  <conditionalFormatting sqref="E48">
    <cfRule type="duplicateValues" dxfId="6013" priority="2436"/>
    <cfRule type="duplicateValues" dxfId="6012" priority="2437"/>
  </conditionalFormatting>
  <conditionalFormatting sqref="E211:E241">
    <cfRule type="duplicateValues" dxfId="6011" priority="2430"/>
    <cfRule type="duplicateValues" dxfId="6010" priority="2431"/>
    <cfRule type="duplicateValues" dxfId="6009" priority="2432"/>
    <cfRule type="duplicateValues" dxfId="6008" priority="2433"/>
    <cfRule type="duplicateValues" dxfId="6007" priority="2434"/>
    <cfRule type="duplicateValues" dxfId="6006" priority="2435"/>
  </conditionalFormatting>
  <conditionalFormatting sqref="E211:E241">
    <cfRule type="duplicateValues" dxfId="6005" priority="2429"/>
  </conditionalFormatting>
  <conditionalFormatting sqref="E211:E241">
    <cfRule type="duplicateValues" dxfId="6004" priority="2409"/>
    <cfRule type="duplicateValues" dxfId="6003" priority="2410"/>
    <cfRule type="duplicateValues" dxfId="6002" priority="2411"/>
    <cfRule type="duplicateValues" dxfId="6001" priority="2412"/>
    <cfRule type="duplicateValues" dxfId="6000" priority="2413"/>
    <cfRule type="duplicateValues" dxfId="5999" priority="2414"/>
    <cfRule type="duplicateValues" dxfId="5998" priority="2415"/>
    <cfRule type="duplicateValues" dxfId="5997" priority="2416"/>
    <cfRule type="duplicateValues" dxfId="5996" priority="2417"/>
    <cfRule type="duplicateValues" dxfId="5995" priority="2418"/>
    <cfRule type="duplicateValues" dxfId="5994" priority="2419"/>
    <cfRule type="duplicateValues" dxfId="5993" priority="2420"/>
    <cfRule type="duplicateValues" dxfId="5992" priority="2421"/>
    <cfRule type="duplicateValues" dxfId="5991" priority="2422"/>
    <cfRule type="duplicateValues" dxfId="5990" priority="2423"/>
    <cfRule type="duplicateValues" dxfId="5989" priority="2424"/>
    <cfRule type="duplicateValues" dxfId="5988" priority="2425"/>
    <cfRule type="duplicateValues" dxfId="5987" priority="2426"/>
    <cfRule type="duplicateValues" dxfId="5986" priority="2427"/>
    <cfRule type="duplicateValues" dxfId="5985" priority="2428"/>
  </conditionalFormatting>
  <conditionalFormatting sqref="E211:E241">
    <cfRule type="duplicateValues" dxfId="5984" priority="2402"/>
    <cfRule type="duplicateValues" dxfId="5983" priority="2403"/>
    <cfRule type="duplicateValues" dxfId="5982" priority="2404"/>
    <cfRule type="duplicateValues" dxfId="5981" priority="2405"/>
    <cfRule type="duplicateValues" dxfId="5980" priority="2406"/>
    <cfRule type="duplicateValues" dxfId="5979" priority="2407"/>
    <cfRule type="duplicateValues" dxfId="5978" priority="2408"/>
  </conditionalFormatting>
  <conditionalFormatting sqref="E211:E241">
    <cfRule type="duplicateValues" dxfId="5977" priority="2392"/>
    <cfRule type="duplicateValues" dxfId="5976" priority="2393"/>
    <cfRule type="duplicateValues" dxfId="5975" priority="2394"/>
    <cfRule type="duplicateValues" dxfId="5974" priority="2395"/>
    <cfRule type="duplicateValues" dxfId="5973" priority="2396"/>
    <cfRule type="duplicateValues" dxfId="5972" priority="2397"/>
    <cfRule type="duplicateValues" dxfId="5971" priority="2398"/>
    <cfRule type="duplicateValues" dxfId="5970" priority="2399"/>
    <cfRule type="duplicateValues" dxfId="5969" priority="2400"/>
    <cfRule type="duplicateValues" dxfId="5968" priority="2401"/>
  </conditionalFormatting>
  <conditionalFormatting sqref="E211:E241">
    <cfRule type="duplicateValues" dxfId="5967" priority="2389"/>
    <cfRule type="duplicateValues" dxfId="5966" priority="2390"/>
    <cfRule type="duplicateValues" dxfId="5965" priority="2391"/>
  </conditionalFormatting>
  <conditionalFormatting sqref="E211:E241">
    <cfRule type="duplicateValues" dxfId="5964" priority="2385"/>
    <cfRule type="duplicateValues" dxfId="5963" priority="2386"/>
    <cfRule type="duplicateValues" dxfId="5962" priority="2387"/>
    <cfRule type="duplicateValues" dxfId="5961" priority="2388"/>
  </conditionalFormatting>
  <conditionalFormatting sqref="E211:E241">
    <cfRule type="duplicateValues" dxfId="5960" priority="2383"/>
    <cfRule type="duplicateValues" dxfId="5959" priority="2384"/>
  </conditionalFormatting>
  <conditionalFormatting sqref="E211:E241">
    <cfRule type="duplicateValues" dxfId="5958" priority="2380"/>
    <cfRule type="duplicateValues" dxfId="5957" priority="2381"/>
    <cfRule type="duplicateValues" dxfId="5956" priority="2382"/>
  </conditionalFormatting>
  <conditionalFormatting sqref="E211:E241">
    <cfRule type="duplicateValues" dxfId="5955" priority="2378"/>
    <cfRule type="duplicateValues" dxfId="5954" priority="2379"/>
  </conditionalFormatting>
  <conditionalFormatting sqref="E211:E241">
    <cfRule type="duplicateValues" dxfId="5953" priority="2377"/>
  </conditionalFormatting>
  <conditionalFormatting sqref="E211:E241">
    <cfRule type="duplicateValues" dxfId="5952" priority="2376"/>
  </conditionalFormatting>
  <conditionalFormatting sqref="E211:E241">
    <cfRule type="duplicateValues" dxfId="5951" priority="2372"/>
    <cfRule type="duplicateValues" dxfId="5950" priority="2373"/>
    <cfRule type="duplicateValues" dxfId="5949" priority="2374"/>
    <cfRule type="duplicateValues" dxfId="5948" priority="2375"/>
  </conditionalFormatting>
  <conditionalFormatting sqref="E211:E241">
    <cfRule type="duplicateValues" dxfId="5947" priority="2371"/>
  </conditionalFormatting>
  <conditionalFormatting sqref="E345 E324:E325 E1:E242 E398:E1048576">
    <cfRule type="duplicateValues" dxfId="5946" priority="2370"/>
  </conditionalFormatting>
  <conditionalFormatting sqref="E125:E126">
    <cfRule type="duplicateValues" dxfId="5945" priority="2368"/>
    <cfRule type="duplicateValues" dxfId="5944" priority="2369"/>
  </conditionalFormatting>
  <conditionalFormatting sqref="E125:E126">
    <cfRule type="duplicateValues" dxfId="5943" priority="2367"/>
  </conditionalFormatting>
  <conditionalFormatting sqref="E125:E126">
    <cfRule type="duplicateValues" dxfId="5942" priority="2358"/>
    <cfRule type="duplicateValues" dxfId="5941" priority="2359"/>
    <cfRule type="duplicateValues" dxfId="5940" priority="2360"/>
    <cfRule type="duplicateValues" dxfId="5939" priority="2361"/>
    <cfRule type="duplicateValues" dxfId="5938" priority="2362"/>
    <cfRule type="duplicateValues" dxfId="5937" priority="2363"/>
    <cfRule type="duplicateValues" dxfId="5936" priority="2364"/>
    <cfRule type="duplicateValues" dxfId="5935" priority="2365"/>
    <cfRule type="duplicateValues" dxfId="5934" priority="2366"/>
  </conditionalFormatting>
  <conditionalFormatting sqref="E125:E126">
    <cfRule type="duplicateValues" dxfId="5933" priority="2355"/>
    <cfRule type="duplicateValues" dxfId="5932" priority="2356"/>
    <cfRule type="duplicateValues" dxfId="5931" priority="2357"/>
  </conditionalFormatting>
  <conditionalFormatting sqref="E125:E126">
    <cfRule type="duplicateValues" dxfId="5930" priority="2354"/>
  </conditionalFormatting>
  <conditionalFormatting sqref="E243:E312">
    <cfRule type="duplicateValues" dxfId="5929" priority="2348"/>
    <cfRule type="duplicateValues" dxfId="5928" priority="2349"/>
    <cfRule type="duplicateValues" dxfId="5927" priority="2350"/>
    <cfRule type="duplicateValues" dxfId="5926" priority="2351"/>
    <cfRule type="duplicateValues" dxfId="5925" priority="2352"/>
    <cfRule type="duplicateValues" dxfId="5924" priority="2353"/>
  </conditionalFormatting>
  <conditionalFormatting sqref="E243:E312">
    <cfRule type="duplicateValues" dxfId="5923" priority="2347"/>
  </conditionalFormatting>
  <conditionalFormatting sqref="E243:E312">
    <cfRule type="duplicateValues" dxfId="5922" priority="2327"/>
    <cfRule type="duplicateValues" dxfId="5921" priority="2328"/>
    <cfRule type="duplicateValues" dxfId="5920" priority="2329"/>
    <cfRule type="duplicateValues" dxfId="5919" priority="2330"/>
    <cfRule type="duplicateValues" dxfId="5918" priority="2331"/>
    <cfRule type="duplicateValues" dxfId="5917" priority="2332"/>
    <cfRule type="duplicateValues" dxfId="5916" priority="2333"/>
    <cfRule type="duplicateValues" dxfId="5915" priority="2334"/>
    <cfRule type="duplicateValues" dxfId="5914" priority="2335"/>
    <cfRule type="duplicateValues" dxfId="5913" priority="2336"/>
    <cfRule type="duplicateValues" dxfId="5912" priority="2337"/>
    <cfRule type="duplicateValues" dxfId="5911" priority="2338"/>
    <cfRule type="duplicateValues" dxfId="5910" priority="2339"/>
    <cfRule type="duplicateValues" dxfId="5909" priority="2340"/>
    <cfRule type="duplicateValues" dxfId="5908" priority="2341"/>
    <cfRule type="duplicateValues" dxfId="5907" priority="2342"/>
    <cfRule type="duplicateValues" dxfId="5906" priority="2343"/>
    <cfRule type="duplicateValues" dxfId="5905" priority="2344"/>
    <cfRule type="duplicateValues" dxfId="5904" priority="2345"/>
    <cfRule type="duplicateValues" dxfId="5903" priority="2346"/>
  </conditionalFormatting>
  <conditionalFormatting sqref="E243:E312">
    <cfRule type="duplicateValues" dxfId="5902" priority="2320"/>
    <cfRule type="duplicateValues" dxfId="5901" priority="2321"/>
    <cfRule type="duplicateValues" dxfId="5900" priority="2322"/>
    <cfRule type="duplicateValues" dxfId="5899" priority="2323"/>
    <cfRule type="duplicateValues" dxfId="5898" priority="2324"/>
    <cfRule type="duplicateValues" dxfId="5897" priority="2325"/>
    <cfRule type="duplicateValues" dxfId="5896" priority="2326"/>
  </conditionalFormatting>
  <conditionalFormatting sqref="E243:E312">
    <cfRule type="duplicateValues" dxfId="5895" priority="2310"/>
    <cfRule type="duplicateValues" dxfId="5894" priority="2311"/>
    <cfRule type="duplicateValues" dxfId="5893" priority="2312"/>
    <cfRule type="duplicateValues" dxfId="5892" priority="2313"/>
    <cfRule type="duplicateValues" dxfId="5891" priority="2314"/>
    <cfRule type="duplicateValues" dxfId="5890" priority="2315"/>
    <cfRule type="duplicateValues" dxfId="5889" priority="2316"/>
    <cfRule type="duplicateValues" dxfId="5888" priority="2317"/>
    <cfRule type="duplicateValues" dxfId="5887" priority="2318"/>
    <cfRule type="duplicateValues" dxfId="5886" priority="2319"/>
  </conditionalFormatting>
  <conditionalFormatting sqref="E243:E312">
    <cfRule type="duplicateValues" dxfId="5885" priority="2307"/>
    <cfRule type="duplicateValues" dxfId="5884" priority="2308"/>
    <cfRule type="duplicateValues" dxfId="5883" priority="2309"/>
  </conditionalFormatting>
  <conditionalFormatting sqref="E243:E312">
    <cfRule type="duplicateValues" dxfId="5882" priority="2303"/>
    <cfRule type="duplicateValues" dxfId="5881" priority="2304"/>
    <cfRule type="duplicateValues" dxfId="5880" priority="2305"/>
    <cfRule type="duplicateValues" dxfId="5879" priority="2306"/>
  </conditionalFormatting>
  <conditionalFormatting sqref="E243:E312">
    <cfRule type="duplicateValues" dxfId="5878" priority="2301"/>
    <cfRule type="duplicateValues" dxfId="5877" priority="2302"/>
  </conditionalFormatting>
  <conditionalFormatting sqref="E243:E312">
    <cfRule type="duplicateValues" dxfId="5876" priority="2298"/>
    <cfRule type="duplicateValues" dxfId="5875" priority="2299"/>
    <cfRule type="duplicateValues" dxfId="5874" priority="2300"/>
  </conditionalFormatting>
  <conditionalFormatting sqref="E243:E312">
    <cfRule type="duplicateValues" dxfId="5873" priority="2296"/>
    <cfRule type="duplicateValues" dxfId="5872" priority="2297"/>
  </conditionalFormatting>
  <conditionalFormatting sqref="E243:E312">
    <cfRule type="duplicateValues" dxfId="5871" priority="2295"/>
  </conditionalFormatting>
  <conditionalFormatting sqref="E243:E312">
    <cfRule type="duplicateValues" dxfId="5870" priority="2294"/>
  </conditionalFormatting>
  <conditionalFormatting sqref="E243:E312">
    <cfRule type="duplicateValues" dxfId="5869" priority="2290"/>
    <cfRule type="duplicateValues" dxfId="5868" priority="2291"/>
    <cfRule type="duplicateValues" dxfId="5867" priority="2292"/>
    <cfRule type="duplicateValues" dxfId="5866" priority="2293"/>
  </conditionalFormatting>
  <conditionalFormatting sqref="E243:E312">
    <cfRule type="duplicateValues" dxfId="5865" priority="2289"/>
  </conditionalFormatting>
  <conditionalFormatting sqref="E266:E273">
    <cfRule type="duplicateValues" dxfId="5864" priority="2287"/>
    <cfRule type="duplicateValues" dxfId="5863" priority="2288"/>
  </conditionalFormatting>
  <conditionalFormatting sqref="E266:E273">
    <cfRule type="duplicateValues" dxfId="5862" priority="2286"/>
  </conditionalFormatting>
  <conditionalFormatting sqref="E266:E273">
    <cfRule type="duplicateValues" dxfId="5861" priority="2277"/>
    <cfRule type="duplicateValues" dxfId="5860" priority="2278"/>
    <cfRule type="duplicateValues" dxfId="5859" priority="2279"/>
    <cfRule type="duplicateValues" dxfId="5858" priority="2280"/>
    <cfRule type="duplicateValues" dxfId="5857" priority="2281"/>
    <cfRule type="duplicateValues" dxfId="5856" priority="2282"/>
    <cfRule type="duplicateValues" dxfId="5855" priority="2283"/>
    <cfRule type="duplicateValues" dxfId="5854" priority="2284"/>
    <cfRule type="duplicateValues" dxfId="5853" priority="2285"/>
  </conditionalFormatting>
  <conditionalFormatting sqref="E266:E273">
    <cfRule type="duplicateValues" dxfId="5852" priority="2274"/>
    <cfRule type="duplicateValues" dxfId="5851" priority="2275"/>
    <cfRule type="duplicateValues" dxfId="5850" priority="2276"/>
  </conditionalFormatting>
  <conditionalFormatting sqref="E266:E273">
    <cfRule type="duplicateValues" dxfId="5849" priority="2273"/>
  </conditionalFormatting>
  <conditionalFormatting sqref="E266:E273">
    <cfRule type="duplicateValues" dxfId="5848" priority="2267"/>
    <cfRule type="duplicateValues" dxfId="5847" priority="2268"/>
    <cfRule type="duplicateValues" dxfId="5846" priority="2269"/>
    <cfRule type="duplicateValues" dxfId="5845" priority="2270"/>
    <cfRule type="duplicateValues" dxfId="5844" priority="2271"/>
    <cfRule type="duplicateValues" dxfId="5843" priority="2272"/>
  </conditionalFormatting>
  <conditionalFormatting sqref="E266:E273">
    <cfRule type="duplicateValues" dxfId="5842" priority="2266"/>
  </conditionalFormatting>
  <conditionalFormatting sqref="E266:E273">
    <cfRule type="duplicateValues" dxfId="5841" priority="2246"/>
    <cfRule type="duplicateValues" dxfId="5840" priority="2247"/>
    <cfRule type="duplicateValues" dxfId="5839" priority="2248"/>
    <cfRule type="duplicateValues" dxfId="5838" priority="2249"/>
    <cfRule type="duplicateValues" dxfId="5837" priority="2250"/>
    <cfRule type="duplicateValues" dxfId="5836" priority="2251"/>
    <cfRule type="duplicateValues" dxfId="5835" priority="2252"/>
    <cfRule type="duplicateValues" dxfId="5834" priority="2253"/>
    <cfRule type="duplicateValues" dxfId="5833" priority="2254"/>
    <cfRule type="duplicateValues" dxfId="5832" priority="2255"/>
    <cfRule type="duplicateValues" dxfId="5831" priority="2256"/>
    <cfRule type="duplicateValues" dxfId="5830" priority="2257"/>
    <cfRule type="duplicateValues" dxfId="5829" priority="2258"/>
    <cfRule type="duplicateValues" dxfId="5828" priority="2259"/>
    <cfRule type="duplicateValues" dxfId="5827" priority="2260"/>
    <cfRule type="duplicateValues" dxfId="5826" priority="2261"/>
    <cfRule type="duplicateValues" dxfId="5825" priority="2262"/>
    <cfRule type="duplicateValues" dxfId="5824" priority="2263"/>
    <cfRule type="duplicateValues" dxfId="5823" priority="2264"/>
    <cfRule type="duplicateValues" dxfId="5822" priority="2265"/>
  </conditionalFormatting>
  <conditionalFormatting sqref="E266:E273">
    <cfRule type="duplicateValues" dxfId="5821" priority="2239"/>
    <cfRule type="duplicateValues" dxfId="5820" priority="2240"/>
    <cfRule type="duplicateValues" dxfId="5819" priority="2241"/>
    <cfRule type="duplicateValues" dxfId="5818" priority="2242"/>
    <cfRule type="duplicateValues" dxfId="5817" priority="2243"/>
    <cfRule type="duplicateValues" dxfId="5816" priority="2244"/>
    <cfRule type="duplicateValues" dxfId="5815" priority="2245"/>
  </conditionalFormatting>
  <conditionalFormatting sqref="E266:E273">
    <cfRule type="duplicateValues" dxfId="5814" priority="2229"/>
    <cfRule type="duplicateValues" dxfId="5813" priority="2230"/>
    <cfRule type="duplicateValues" dxfId="5812" priority="2231"/>
    <cfRule type="duplicateValues" dxfId="5811" priority="2232"/>
    <cfRule type="duplicateValues" dxfId="5810" priority="2233"/>
    <cfRule type="duplicateValues" dxfId="5809" priority="2234"/>
    <cfRule type="duplicateValues" dxfId="5808" priority="2235"/>
    <cfRule type="duplicateValues" dxfId="5807" priority="2236"/>
    <cfRule type="duplicateValues" dxfId="5806" priority="2237"/>
    <cfRule type="duplicateValues" dxfId="5805" priority="2238"/>
  </conditionalFormatting>
  <conditionalFormatting sqref="E266:E273">
    <cfRule type="duplicateValues" dxfId="5804" priority="2226"/>
    <cfRule type="duplicateValues" dxfId="5803" priority="2227"/>
    <cfRule type="duplicateValues" dxfId="5802" priority="2228"/>
  </conditionalFormatting>
  <conditionalFormatting sqref="E266:E273">
    <cfRule type="duplicateValues" dxfId="5801" priority="2222"/>
    <cfRule type="duplicateValues" dxfId="5800" priority="2223"/>
    <cfRule type="duplicateValues" dxfId="5799" priority="2224"/>
    <cfRule type="duplicateValues" dxfId="5798" priority="2225"/>
  </conditionalFormatting>
  <conditionalFormatting sqref="E266:E273">
    <cfRule type="duplicateValues" dxfId="5797" priority="2220"/>
    <cfRule type="duplicateValues" dxfId="5796" priority="2221"/>
  </conditionalFormatting>
  <conditionalFormatting sqref="E286">
    <cfRule type="duplicateValues" dxfId="5795" priority="2218"/>
    <cfRule type="duplicateValues" dxfId="5794" priority="2219"/>
  </conditionalFormatting>
  <conditionalFormatting sqref="E286">
    <cfRule type="duplicateValues" dxfId="5793" priority="2217"/>
  </conditionalFormatting>
  <conditionalFormatting sqref="E286">
    <cfRule type="duplicateValues" dxfId="5792" priority="2208"/>
    <cfRule type="duplicateValues" dxfId="5791" priority="2209"/>
    <cfRule type="duplicateValues" dxfId="5790" priority="2210"/>
    <cfRule type="duplicateValues" dxfId="5789" priority="2211"/>
    <cfRule type="duplicateValues" dxfId="5788" priority="2212"/>
    <cfRule type="duplicateValues" dxfId="5787" priority="2213"/>
    <cfRule type="duplicateValues" dxfId="5786" priority="2214"/>
    <cfRule type="duplicateValues" dxfId="5785" priority="2215"/>
    <cfRule type="duplicateValues" dxfId="5784" priority="2216"/>
  </conditionalFormatting>
  <conditionalFormatting sqref="E286">
    <cfRule type="duplicateValues" dxfId="5783" priority="2205"/>
    <cfRule type="duplicateValues" dxfId="5782" priority="2206"/>
    <cfRule type="duplicateValues" dxfId="5781" priority="2207"/>
  </conditionalFormatting>
  <conditionalFormatting sqref="E286">
    <cfRule type="duplicateValues" dxfId="5780" priority="2204"/>
  </conditionalFormatting>
  <conditionalFormatting sqref="E286">
    <cfRule type="duplicateValues" dxfId="5779" priority="2198"/>
    <cfRule type="duplicateValues" dxfId="5778" priority="2199"/>
    <cfRule type="duplicateValues" dxfId="5777" priority="2200"/>
    <cfRule type="duplicateValues" dxfId="5776" priority="2201"/>
    <cfRule type="duplicateValues" dxfId="5775" priority="2202"/>
    <cfRule type="duplicateValues" dxfId="5774" priority="2203"/>
  </conditionalFormatting>
  <conditionalFormatting sqref="E286">
    <cfRule type="duplicateValues" dxfId="5773" priority="2197"/>
  </conditionalFormatting>
  <conditionalFormatting sqref="E286">
    <cfRule type="duplicateValues" dxfId="5772" priority="2177"/>
    <cfRule type="duplicateValues" dxfId="5771" priority="2178"/>
    <cfRule type="duplicateValues" dxfId="5770" priority="2179"/>
    <cfRule type="duplicateValues" dxfId="5769" priority="2180"/>
    <cfRule type="duplicateValues" dxfId="5768" priority="2181"/>
    <cfRule type="duplicateValues" dxfId="5767" priority="2182"/>
    <cfRule type="duplicateValues" dxfId="5766" priority="2183"/>
    <cfRule type="duplicateValues" dxfId="5765" priority="2184"/>
    <cfRule type="duplicateValues" dxfId="5764" priority="2185"/>
    <cfRule type="duplicateValues" dxfId="5763" priority="2186"/>
    <cfRule type="duplicateValues" dxfId="5762" priority="2187"/>
    <cfRule type="duplicateValues" dxfId="5761" priority="2188"/>
    <cfRule type="duplicateValues" dxfId="5760" priority="2189"/>
    <cfRule type="duplicateValues" dxfId="5759" priority="2190"/>
    <cfRule type="duplicateValues" dxfId="5758" priority="2191"/>
    <cfRule type="duplicateValues" dxfId="5757" priority="2192"/>
    <cfRule type="duplicateValues" dxfId="5756" priority="2193"/>
    <cfRule type="duplicateValues" dxfId="5755" priority="2194"/>
    <cfRule type="duplicateValues" dxfId="5754" priority="2195"/>
    <cfRule type="duplicateValues" dxfId="5753" priority="2196"/>
  </conditionalFormatting>
  <conditionalFormatting sqref="E286">
    <cfRule type="duplicateValues" dxfId="5752" priority="2170"/>
    <cfRule type="duplicateValues" dxfId="5751" priority="2171"/>
    <cfRule type="duplicateValues" dxfId="5750" priority="2172"/>
    <cfRule type="duplicateValues" dxfId="5749" priority="2173"/>
    <cfRule type="duplicateValues" dxfId="5748" priority="2174"/>
    <cfRule type="duplicateValues" dxfId="5747" priority="2175"/>
    <cfRule type="duplicateValues" dxfId="5746" priority="2176"/>
  </conditionalFormatting>
  <conditionalFormatting sqref="E286">
    <cfRule type="duplicateValues" dxfId="5745" priority="2160"/>
    <cfRule type="duplicateValues" dxfId="5744" priority="2161"/>
    <cfRule type="duplicateValues" dxfId="5743" priority="2162"/>
    <cfRule type="duplicateValues" dxfId="5742" priority="2163"/>
    <cfRule type="duplicateValues" dxfId="5741" priority="2164"/>
    <cfRule type="duplicateValues" dxfId="5740" priority="2165"/>
    <cfRule type="duplicateValues" dxfId="5739" priority="2166"/>
    <cfRule type="duplicateValues" dxfId="5738" priority="2167"/>
    <cfRule type="duplicateValues" dxfId="5737" priority="2168"/>
    <cfRule type="duplicateValues" dxfId="5736" priority="2169"/>
  </conditionalFormatting>
  <conditionalFormatting sqref="E286">
    <cfRule type="duplicateValues" dxfId="5735" priority="2157"/>
    <cfRule type="duplicateValues" dxfId="5734" priority="2158"/>
    <cfRule type="duplicateValues" dxfId="5733" priority="2159"/>
  </conditionalFormatting>
  <conditionalFormatting sqref="E286">
    <cfRule type="duplicateValues" dxfId="5732" priority="2153"/>
    <cfRule type="duplicateValues" dxfId="5731" priority="2154"/>
    <cfRule type="duplicateValues" dxfId="5730" priority="2155"/>
    <cfRule type="duplicateValues" dxfId="5729" priority="2156"/>
  </conditionalFormatting>
  <conditionalFormatting sqref="E286">
    <cfRule type="duplicateValues" dxfId="5728" priority="2151"/>
    <cfRule type="duplicateValues" dxfId="5727" priority="2152"/>
  </conditionalFormatting>
  <conditionalFormatting sqref="E289">
    <cfRule type="duplicateValues" dxfId="5726" priority="2149"/>
    <cfRule type="duplicateValues" dxfId="5725" priority="2150"/>
  </conditionalFormatting>
  <conditionalFormatting sqref="E289">
    <cfRule type="duplicateValues" dxfId="5724" priority="2148"/>
  </conditionalFormatting>
  <conditionalFormatting sqref="E289">
    <cfRule type="duplicateValues" dxfId="5723" priority="2139"/>
    <cfRule type="duplicateValues" dxfId="5722" priority="2140"/>
    <cfRule type="duplicateValues" dxfId="5721" priority="2141"/>
    <cfRule type="duplicateValues" dxfId="5720" priority="2142"/>
    <cfRule type="duplicateValues" dxfId="5719" priority="2143"/>
    <cfRule type="duplicateValues" dxfId="5718" priority="2144"/>
    <cfRule type="duplicateValues" dxfId="5717" priority="2145"/>
    <cfRule type="duplicateValues" dxfId="5716" priority="2146"/>
    <cfRule type="duplicateValues" dxfId="5715" priority="2147"/>
  </conditionalFormatting>
  <conditionalFormatting sqref="E289">
    <cfRule type="duplicateValues" dxfId="5714" priority="2136"/>
    <cfRule type="duplicateValues" dxfId="5713" priority="2137"/>
    <cfRule type="duplicateValues" dxfId="5712" priority="2138"/>
  </conditionalFormatting>
  <conditionalFormatting sqref="E289">
    <cfRule type="duplicateValues" dxfId="5711" priority="2135"/>
  </conditionalFormatting>
  <conditionalFormatting sqref="E289">
    <cfRule type="duplicateValues" dxfId="5710" priority="2129"/>
    <cfRule type="duplicateValues" dxfId="5709" priority="2130"/>
    <cfRule type="duplicateValues" dxfId="5708" priority="2131"/>
    <cfRule type="duplicateValues" dxfId="5707" priority="2132"/>
    <cfRule type="duplicateValues" dxfId="5706" priority="2133"/>
    <cfRule type="duplicateValues" dxfId="5705" priority="2134"/>
  </conditionalFormatting>
  <conditionalFormatting sqref="E289">
    <cfRule type="duplicateValues" dxfId="5704" priority="2128"/>
  </conditionalFormatting>
  <conditionalFormatting sqref="E289">
    <cfRule type="duplicateValues" dxfId="5703" priority="2108"/>
    <cfRule type="duplicateValues" dxfId="5702" priority="2109"/>
    <cfRule type="duplicateValues" dxfId="5701" priority="2110"/>
    <cfRule type="duplicateValues" dxfId="5700" priority="2111"/>
    <cfRule type="duplicateValues" dxfId="5699" priority="2112"/>
    <cfRule type="duplicateValues" dxfId="5698" priority="2113"/>
    <cfRule type="duplicateValues" dxfId="5697" priority="2114"/>
    <cfRule type="duplicateValues" dxfId="5696" priority="2115"/>
    <cfRule type="duplicateValues" dxfId="5695" priority="2116"/>
    <cfRule type="duplicateValues" dxfId="5694" priority="2117"/>
    <cfRule type="duplicateValues" dxfId="5693" priority="2118"/>
    <cfRule type="duplicateValues" dxfId="5692" priority="2119"/>
    <cfRule type="duplicateValues" dxfId="5691" priority="2120"/>
    <cfRule type="duplicateValues" dxfId="5690" priority="2121"/>
    <cfRule type="duplicateValues" dxfId="5689" priority="2122"/>
    <cfRule type="duplicateValues" dxfId="5688" priority="2123"/>
    <cfRule type="duplicateValues" dxfId="5687" priority="2124"/>
    <cfRule type="duplicateValues" dxfId="5686" priority="2125"/>
    <cfRule type="duplicateValues" dxfId="5685" priority="2126"/>
    <cfRule type="duplicateValues" dxfId="5684" priority="2127"/>
  </conditionalFormatting>
  <conditionalFormatting sqref="E289">
    <cfRule type="duplicateValues" dxfId="5683" priority="2101"/>
    <cfRule type="duplicateValues" dxfId="5682" priority="2102"/>
    <cfRule type="duplicateValues" dxfId="5681" priority="2103"/>
    <cfRule type="duplicateValues" dxfId="5680" priority="2104"/>
    <cfRule type="duplicateValues" dxfId="5679" priority="2105"/>
    <cfRule type="duplicateValues" dxfId="5678" priority="2106"/>
    <cfRule type="duplicateValues" dxfId="5677" priority="2107"/>
  </conditionalFormatting>
  <conditionalFormatting sqref="E289">
    <cfRule type="duplicateValues" dxfId="5676" priority="2091"/>
    <cfRule type="duplicateValues" dxfId="5675" priority="2092"/>
    <cfRule type="duplicateValues" dxfId="5674" priority="2093"/>
    <cfRule type="duplicateValues" dxfId="5673" priority="2094"/>
    <cfRule type="duplicateValues" dxfId="5672" priority="2095"/>
    <cfRule type="duplicateValues" dxfId="5671" priority="2096"/>
    <cfRule type="duplicateValues" dxfId="5670" priority="2097"/>
    <cfRule type="duplicateValues" dxfId="5669" priority="2098"/>
    <cfRule type="duplicateValues" dxfId="5668" priority="2099"/>
    <cfRule type="duplicateValues" dxfId="5667" priority="2100"/>
  </conditionalFormatting>
  <conditionalFormatting sqref="E289">
    <cfRule type="duplicateValues" dxfId="5666" priority="2088"/>
    <cfRule type="duplicateValues" dxfId="5665" priority="2089"/>
    <cfRule type="duplicateValues" dxfId="5664" priority="2090"/>
  </conditionalFormatting>
  <conditionalFormatting sqref="E289">
    <cfRule type="duplicateValues" dxfId="5663" priority="2084"/>
    <cfRule type="duplicateValues" dxfId="5662" priority="2085"/>
    <cfRule type="duplicateValues" dxfId="5661" priority="2086"/>
    <cfRule type="duplicateValues" dxfId="5660" priority="2087"/>
  </conditionalFormatting>
  <conditionalFormatting sqref="E289">
    <cfRule type="duplicateValues" dxfId="5659" priority="2082"/>
    <cfRule type="duplicateValues" dxfId="5658" priority="2083"/>
  </conditionalFormatting>
  <conditionalFormatting sqref="E313:E320 E322:E323">
    <cfRule type="duplicateValues" dxfId="5657" priority="2076"/>
    <cfRule type="duplicateValues" dxfId="5656" priority="2077"/>
    <cfRule type="duplicateValues" dxfId="5655" priority="2078"/>
    <cfRule type="duplicateValues" dxfId="5654" priority="2079"/>
    <cfRule type="duplicateValues" dxfId="5653" priority="2080"/>
    <cfRule type="duplicateValues" dxfId="5652" priority="2081"/>
  </conditionalFormatting>
  <conditionalFormatting sqref="E313:E320 E322:E323">
    <cfRule type="duplicateValues" dxfId="5651" priority="2075"/>
  </conditionalFormatting>
  <conditionalFormatting sqref="E313:E320 E322:E323">
    <cfRule type="duplicateValues" dxfId="5650" priority="2055"/>
    <cfRule type="duplicateValues" dxfId="5649" priority="2056"/>
    <cfRule type="duplicateValues" dxfId="5648" priority="2057"/>
    <cfRule type="duplicateValues" dxfId="5647" priority="2058"/>
    <cfRule type="duplicateValues" dxfId="5646" priority="2059"/>
    <cfRule type="duplicateValues" dxfId="5645" priority="2060"/>
    <cfRule type="duplicateValues" dxfId="5644" priority="2061"/>
    <cfRule type="duplicateValues" dxfId="5643" priority="2062"/>
    <cfRule type="duplicateValues" dxfId="5642" priority="2063"/>
    <cfRule type="duplicateValues" dxfId="5641" priority="2064"/>
    <cfRule type="duplicateValues" dxfId="5640" priority="2065"/>
    <cfRule type="duplicateValues" dxfId="5639" priority="2066"/>
    <cfRule type="duplicateValues" dxfId="5638" priority="2067"/>
    <cfRule type="duplicateValues" dxfId="5637" priority="2068"/>
    <cfRule type="duplicateValues" dxfId="5636" priority="2069"/>
    <cfRule type="duplicateValues" dxfId="5635" priority="2070"/>
    <cfRule type="duplicateValues" dxfId="5634" priority="2071"/>
    <cfRule type="duplicateValues" dxfId="5633" priority="2072"/>
    <cfRule type="duplicateValues" dxfId="5632" priority="2073"/>
    <cfRule type="duplicateValues" dxfId="5631" priority="2074"/>
  </conditionalFormatting>
  <conditionalFormatting sqref="E313:E320 E322:E323">
    <cfRule type="duplicateValues" dxfId="5630" priority="2048"/>
    <cfRule type="duplicateValues" dxfId="5629" priority="2049"/>
    <cfRule type="duplicateValues" dxfId="5628" priority="2050"/>
    <cfRule type="duplicateValues" dxfId="5627" priority="2051"/>
    <cfRule type="duplicateValues" dxfId="5626" priority="2052"/>
    <cfRule type="duplicateValues" dxfId="5625" priority="2053"/>
    <cfRule type="duplicateValues" dxfId="5624" priority="2054"/>
  </conditionalFormatting>
  <conditionalFormatting sqref="E313:E320 E322:E323">
    <cfRule type="duplicateValues" dxfId="5623" priority="2038"/>
    <cfRule type="duplicateValues" dxfId="5622" priority="2039"/>
    <cfRule type="duplicateValues" dxfId="5621" priority="2040"/>
    <cfRule type="duplicateValues" dxfId="5620" priority="2041"/>
    <cfRule type="duplicateValues" dxfId="5619" priority="2042"/>
    <cfRule type="duplicateValues" dxfId="5618" priority="2043"/>
    <cfRule type="duplicateValues" dxfId="5617" priority="2044"/>
    <cfRule type="duplicateValues" dxfId="5616" priority="2045"/>
    <cfRule type="duplicateValues" dxfId="5615" priority="2046"/>
    <cfRule type="duplicateValues" dxfId="5614" priority="2047"/>
  </conditionalFormatting>
  <conditionalFormatting sqref="E313:E320 E322:E323">
    <cfRule type="duplicateValues" dxfId="5613" priority="2035"/>
    <cfRule type="duplicateValues" dxfId="5612" priority="2036"/>
    <cfRule type="duplicateValues" dxfId="5611" priority="2037"/>
  </conditionalFormatting>
  <conditionalFormatting sqref="E313:E320 E322:E323">
    <cfRule type="duplicateValues" dxfId="5610" priority="2031"/>
    <cfRule type="duplicateValues" dxfId="5609" priority="2032"/>
    <cfRule type="duplicateValues" dxfId="5608" priority="2033"/>
    <cfRule type="duplicateValues" dxfId="5607" priority="2034"/>
  </conditionalFormatting>
  <conditionalFormatting sqref="E313:E320 E322:E323">
    <cfRule type="duplicateValues" dxfId="5606" priority="2029"/>
    <cfRule type="duplicateValues" dxfId="5605" priority="2030"/>
  </conditionalFormatting>
  <conditionalFormatting sqref="E313:E320">
    <cfRule type="duplicateValues" dxfId="5604" priority="2026"/>
    <cfRule type="duplicateValues" dxfId="5603" priority="2027"/>
    <cfRule type="duplicateValues" dxfId="5602" priority="2028"/>
  </conditionalFormatting>
  <conditionalFormatting sqref="E313:E320">
    <cfRule type="duplicateValues" dxfId="5601" priority="2024"/>
    <cfRule type="duplicateValues" dxfId="5600" priority="2025"/>
  </conditionalFormatting>
  <conditionalFormatting sqref="E313:E320">
    <cfRule type="duplicateValues" dxfId="5599" priority="2023"/>
  </conditionalFormatting>
  <conditionalFormatting sqref="E313:E320">
    <cfRule type="duplicateValues" dxfId="5598" priority="2022"/>
  </conditionalFormatting>
  <conditionalFormatting sqref="E313:E320">
    <cfRule type="duplicateValues" dxfId="5597" priority="2018"/>
    <cfRule type="duplicateValues" dxfId="5596" priority="2019"/>
    <cfRule type="duplicateValues" dxfId="5595" priority="2020"/>
    <cfRule type="duplicateValues" dxfId="5594" priority="2021"/>
  </conditionalFormatting>
  <conditionalFormatting sqref="E313:E320">
    <cfRule type="duplicateValues" dxfId="5593" priority="2017"/>
  </conditionalFormatting>
  <conditionalFormatting sqref="E207">
    <cfRule type="duplicateValues" dxfId="5592" priority="2015"/>
    <cfRule type="duplicateValues" dxfId="5591" priority="2016"/>
  </conditionalFormatting>
  <conditionalFormatting sqref="E207">
    <cfRule type="duplicateValues" dxfId="5590" priority="2014"/>
  </conditionalFormatting>
  <conditionalFormatting sqref="E207">
    <cfRule type="duplicateValues" dxfId="5589" priority="2005"/>
    <cfRule type="duplicateValues" dxfId="5588" priority="2006"/>
    <cfRule type="duplicateValues" dxfId="5587" priority="2007"/>
    <cfRule type="duplicateValues" dxfId="5586" priority="2008"/>
    <cfRule type="duplicateValues" dxfId="5585" priority="2009"/>
    <cfRule type="duplicateValues" dxfId="5584" priority="2010"/>
    <cfRule type="duplicateValues" dxfId="5583" priority="2011"/>
    <cfRule type="duplicateValues" dxfId="5582" priority="2012"/>
    <cfRule type="duplicateValues" dxfId="5581" priority="2013"/>
  </conditionalFormatting>
  <conditionalFormatting sqref="E207">
    <cfRule type="duplicateValues" dxfId="5580" priority="2002"/>
    <cfRule type="duplicateValues" dxfId="5579" priority="2003"/>
    <cfRule type="duplicateValues" dxfId="5578" priority="2004"/>
  </conditionalFormatting>
  <conditionalFormatting sqref="E207">
    <cfRule type="duplicateValues" dxfId="5577" priority="2001"/>
  </conditionalFormatting>
  <conditionalFormatting sqref="E207">
    <cfRule type="duplicateValues" dxfId="5576" priority="1995"/>
    <cfRule type="duplicateValues" dxfId="5575" priority="1996"/>
    <cfRule type="duplicateValues" dxfId="5574" priority="1997"/>
    <cfRule type="duplicateValues" dxfId="5573" priority="1998"/>
    <cfRule type="duplicateValues" dxfId="5572" priority="1999"/>
    <cfRule type="duplicateValues" dxfId="5571" priority="2000"/>
  </conditionalFormatting>
  <conditionalFormatting sqref="E207">
    <cfRule type="duplicateValues" dxfId="5570" priority="1994"/>
  </conditionalFormatting>
  <conditionalFormatting sqref="E207">
    <cfRule type="duplicateValues" dxfId="5569" priority="1974"/>
    <cfRule type="duplicateValues" dxfId="5568" priority="1975"/>
    <cfRule type="duplicateValues" dxfId="5567" priority="1976"/>
    <cfRule type="duplicateValues" dxfId="5566" priority="1977"/>
    <cfRule type="duplicateValues" dxfId="5565" priority="1978"/>
    <cfRule type="duplicateValues" dxfId="5564" priority="1979"/>
    <cfRule type="duplicateValues" dxfId="5563" priority="1980"/>
    <cfRule type="duplicateValues" dxfId="5562" priority="1981"/>
    <cfRule type="duplicateValues" dxfId="5561" priority="1982"/>
    <cfRule type="duplicateValues" dxfId="5560" priority="1983"/>
    <cfRule type="duplicateValues" dxfId="5559" priority="1984"/>
    <cfRule type="duplicateValues" dxfId="5558" priority="1985"/>
    <cfRule type="duplicateValues" dxfId="5557" priority="1986"/>
    <cfRule type="duplicateValues" dxfId="5556" priority="1987"/>
    <cfRule type="duplicateValues" dxfId="5555" priority="1988"/>
    <cfRule type="duplicateValues" dxfId="5554" priority="1989"/>
    <cfRule type="duplicateValues" dxfId="5553" priority="1990"/>
    <cfRule type="duplicateValues" dxfId="5552" priority="1991"/>
    <cfRule type="duplicateValues" dxfId="5551" priority="1992"/>
    <cfRule type="duplicateValues" dxfId="5550" priority="1993"/>
  </conditionalFormatting>
  <conditionalFormatting sqref="E207">
    <cfRule type="duplicateValues" dxfId="5549" priority="1967"/>
    <cfRule type="duplicateValues" dxfId="5548" priority="1968"/>
    <cfRule type="duplicateValues" dxfId="5547" priority="1969"/>
    <cfRule type="duplicateValues" dxfId="5546" priority="1970"/>
    <cfRule type="duplicateValues" dxfId="5545" priority="1971"/>
    <cfRule type="duplicateValues" dxfId="5544" priority="1972"/>
    <cfRule type="duplicateValues" dxfId="5543" priority="1973"/>
  </conditionalFormatting>
  <conditionalFormatting sqref="E207">
    <cfRule type="duplicateValues" dxfId="5542" priority="1957"/>
    <cfRule type="duplicateValues" dxfId="5541" priority="1958"/>
    <cfRule type="duplicateValues" dxfId="5540" priority="1959"/>
    <cfRule type="duplicateValues" dxfId="5539" priority="1960"/>
    <cfRule type="duplicateValues" dxfId="5538" priority="1961"/>
    <cfRule type="duplicateValues" dxfId="5537" priority="1962"/>
    <cfRule type="duplicateValues" dxfId="5536" priority="1963"/>
    <cfRule type="duplicateValues" dxfId="5535" priority="1964"/>
    <cfRule type="duplicateValues" dxfId="5534" priority="1965"/>
    <cfRule type="duplicateValues" dxfId="5533" priority="1966"/>
  </conditionalFormatting>
  <conditionalFormatting sqref="E207">
    <cfRule type="duplicateValues" dxfId="5532" priority="1954"/>
    <cfRule type="duplicateValues" dxfId="5531" priority="1955"/>
    <cfRule type="duplicateValues" dxfId="5530" priority="1956"/>
  </conditionalFormatting>
  <conditionalFormatting sqref="E207">
    <cfRule type="duplicateValues" dxfId="5529" priority="1950"/>
    <cfRule type="duplicateValues" dxfId="5528" priority="1951"/>
    <cfRule type="duplicateValues" dxfId="5527" priority="1952"/>
    <cfRule type="duplicateValues" dxfId="5526" priority="1953"/>
  </conditionalFormatting>
  <conditionalFormatting sqref="E207">
    <cfRule type="duplicateValues" dxfId="5525" priority="1948"/>
    <cfRule type="duplicateValues" dxfId="5524" priority="1949"/>
  </conditionalFormatting>
  <conditionalFormatting sqref="E130:E209">
    <cfRule type="duplicateValues" dxfId="5523" priority="698449"/>
    <cfRule type="duplicateValues" dxfId="5522" priority="698450"/>
    <cfRule type="duplicateValues" dxfId="5521" priority="698451"/>
    <cfRule type="duplicateValues" dxfId="5520" priority="698452"/>
  </conditionalFormatting>
  <conditionalFormatting sqref="E178">
    <cfRule type="duplicateValues" dxfId="5519" priority="1946"/>
    <cfRule type="duplicateValues" dxfId="5518" priority="1947"/>
  </conditionalFormatting>
  <conditionalFormatting sqref="E178">
    <cfRule type="duplicateValues" dxfId="5517" priority="1945"/>
  </conditionalFormatting>
  <conditionalFormatting sqref="E178">
    <cfRule type="duplicateValues" dxfId="5516" priority="1936"/>
    <cfRule type="duplicateValues" dxfId="5515" priority="1937"/>
    <cfRule type="duplicateValues" dxfId="5514" priority="1938"/>
    <cfRule type="duplicateValues" dxfId="5513" priority="1939"/>
    <cfRule type="duplicateValues" dxfId="5512" priority="1940"/>
    <cfRule type="duplicateValues" dxfId="5511" priority="1941"/>
    <cfRule type="duplicateValues" dxfId="5510" priority="1942"/>
    <cfRule type="duplicateValues" dxfId="5509" priority="1943"/>
    <cfRule type="duplicateValues" dxfId="5508" priority="1944"/>
  </conditionalFormatting>
  <conditionalFormatting sqref="E178">
    <cfRule type="duplicateValues" dxfId="5507" priority="1933"/>
    <cfRule type="duplicateValues" dxfId="5506" priority="1934"/>
    <cfRule type="duplicateValues" dxfId="5505" priority="1935"/>
  </conditionalFormatting>
  <conditionalFormatting sqref="E178">
    <cfRule type="duplicateValues" dxfId="5504" priority="1932"/>
  </conditionalFormatting>
  <conditionalFormatting sqref="E178">
    <cfRule type="duplicateValues" dxfId="5503" priority="1926"/>
    <cfRule type="duplicateValues" dxfId="5502" priority="1927"/>
    <cfRule type="duplicateValues" dxfId="5501" priority="1928"/>
    <cfRule type="duplicateValues" dxfId="5500" priority="1929"/>
    <cfRule type="duplicateValues" dxfId="5499" priority="1930"/>
    <cfRule type="duplicateValues" dxfId="5498" priority="1931"/>
  </conditionalFormatting>
  <conditionalFormatting sqref="E178">
    <cfRule type="duplicateValues" dxfId="5497" priority="1925"/>
  </conditionalFormatting>
  <conditionalFormatting sqref="E178">
    <cfRule type="duplicateValues" dxfId="5496" priority="1905"/>
    <cfRule type="duplicateValues" dxfId="5495" priority="1906"/>
    <cfRule type="duplicateValues" dxfId="5494" priority="1907"/>
    <cfRule type="duplicateValues" dxfId="5493" priority="1908"/>
    <cfRule type="duplicateValues" dxfId="5492" priority="1909"/>
    <cfRule type="duplicateValues" dxfId="5491" priority="1910"/>
    <cfRule type="duplicateValues" dxfId="5490" priority="1911"/>
    <cfRule type="duplicateValues" dxfId="5489" priority="1912"/>
    <cfRule type="duplicateValues" dxfId="5488" priority="1913"/>
    <cfRule type="duplicateValues" dxfId="5487" priority="1914"/>
    <cfRule type="duplicateValues" dxfId="5486" priority="1915"/>
    <cfRule type="duplicateValues" dxfId="5485" priority="1916"/>
    <cfRule type="duplicateValues" dxfId="5484" priority="1917"/>
    <cfRule type="duplicateValues" dxfId="5483" priority="1918"/>
    <cfRule type="duplicateValues" dxfId="5482" priority="1919"/>
    <cfRule type="duplicateValues" dxfId="5481" priority="1920"/>
    <cfRule type="duplicateValues" dxfId="5480" priority="1921"/>
    <cfRule type="duplicateValues" dxfId="5479" priority="1922"/>
    <cfRule type="duplicateValues" dxfId="5478" priority="1923"/>
    <cfRule type="duplicateValues" dxfId="5477" priority="1924"/>
  </conditionalFormatting>
  <conditionalFormatting sqref="E178">
    <cfRule type="duplicateValues" dxfId="5476" priority="1898"/>
    <cfRule type="duplicateValues" dxfId="5475" priority="1899"/>
    <cfRule type="duplicateValues" dxfId="5474" priority="1900"/>
    <cfRule type="duplicateValues" dxfId="5473" priority="1901"/>
    <cfRule type="duplicateValues" dxfId="5472" priority="1902"/>
    <cfRule type="duplicateValues" dxfId="5471" priority="1903"/>
    <cfRule type="duplicateValues" dxfId="5470" priority="1904"/>
  </conditionalFormatting>
  <conditionalFormatting sqref="E178">
    <cfRule type="duplicateValues" dxfId="5469" priority="1888"/>
    <cfRule type="duplicateValues" dxfId="5468" priority="1889"/>
    <cfRule type="duplicateValues" dxfId="5467" priority="1890"/>
    <cfRule type="duplicateValues" dxfId="5466" priority="1891"/>
    <cfRule type="duplicateValues" dxfId="5465" priority="1892"/>
    <cfRule type="duplicateValues" dxfId="5464" priority="1893"/>
    <cfRule type="duplicateValues" dxfId="5463" priority="1894"/>
    <cfRule type="duplicateValues" dxfId="5462" priority="1895"/>
    <cfRule type="duplicateValues" dxfId="5461" priority="1896"/>
    <cfRule type="duplicateValues" dxfId="5460" priority="1897"/>
  </conditionalFormatting>
  <conditionalFormatting sqref="E178">
    <cfRule type="duplicateValues" dxfId="5459" priority="1885"/>
    <cfRule type="duplicateValues" dxfId="5458" priority="1886"/>
    <cfRule type="duplicateValues" dxfId="5457" priority="1887"/>
  </conditionalFormatting>
  <conditionalFormatting sqref="E178">
    <cfRule type="duplicateValues" dxfId="5456" priority="1881"/>
    <cfRule type="duplicateValues" dxfId="5455" priority="1882"/>
    <cfRule type="duplicateValues" dxfId="5454" priority="1883"/>
    <cfRule type="duplicateValues" dxfId="5453" priority="1884"/>
  </conditionalFormatting>
  <conditionalFormatting sqref="E178">
    <cfRule type="duplicateValues" dxfId="5452" priority="1879"/>
    <cfRule type="duplicateValues" dxfId="5451" priority="1880"/>
  </conditionalFormatting>
  <conditionalFormatting sqref="E131">
    <cfRule type="duplicateValues" dxfId="5450" priority="1877"/>
    <cfRule type="duplicateValues" dxfId="5449" priority="1878"/>
  </conditionalFormatting>
  <conditionalFormatting sqref="E131">
    <cfRule type="duplicateValues" dxfId="5448" priority="1876"/>
  </conditionalFormatting>
  <conditionalFormatting sqref="E131">
    <cfRule type="duplicateValues" dxfId="5447" priority="1867"/>
    <cfRule type="duplicateValues" dxfId="5446" priority="1868"/>
    <cfRule type="duplicateValues" dxfId="5445" priority="1869"/>
    <cfRule type="duplicateValues" dxfId="5444" priority="1870"/>
    <cfRule type="duplicateValues" dxfId="5443" priority="1871"/>
    <cfRule type="duplicateValues" dxfId="5442" priority="1872"/>
    <cfRule type="duplicateValues" dxfId="5441" priority="1873"/>
    <cfRule type="duplicateValues" dxfId="5440" priority="1874"/>
    <cfRule type="duplicateValues" dxfId="5439" priority="1875"/>
  </conditionalFormatting>
  <conditionalFormatting sqref="E131">
    <cfRule type="duplicateValues" dxfId="5438" priority="1864"/>
    <cfRule type="duplicateValues" dxfId="5437" priority="1865"/>
    <cfRule type="duplicateValues" dxfId="5436" priority="1866"/>
  </conditionalFormatting>
  <conditionalFormatting sqref="E131">
    <cfRule type="duplicateValues" dxfId="5435" priority="1863"/>
  </conditionalFormatting>
  <conditionalFormatting sqref="E131">
    <cfRule type="duplicateValues" dxfId="5434" priority="1857"/>
    <cfRule type="duplicateValues" dxfId="5433" priority="1858"/>
    <cfRule type="duplicateValues" dxfId="5432" priority="1859"/>
    <cfRule type="duplicateValues" dxfId="5431" priority="1860"/>
    <cfRule type="duplicateValues" dxfId="5430" priority="1861"/>
    <cfRule type="duplicateValues" dxfId="5429" priority="1862"/>
  </conditionalFormatting>
  <conditionalFormatting sqref="E131">
    <cfRule type="duplicateValues" dxfId="5428" priority="1856"/>
  </conditionalFormatting>
  <conditionalFormatting sqref="E131">
    <cfRule type="duplicateValues" dxfId="5427" priority="1836"/>
    <cfRule type="duplicateValues" dxfId="5426" priority="1837"/>
    <cfRule type="duplicateValues" dxfId="5425" priority="1838"/>
    <cfRule type="duplicateValues" dxfId="5424" priority="1839"/>
    <cfRule type="duplicateValues" dxfId="5423" priority="1840"/>
    <cfRule type="duplicateValues" dxfId="5422" priority="1841"/>
    <cfRule type="duplicateValues" dxfId="5421" priority="1842"/>
    <cfRule type="duplicateValues" dxfId="5420" priority="1843"/>
    <cfRule type="duplicateValues" dxfId="5419" priority="1844"/>
    <cfRule type="duplicateValues" dxfId="5418" priority="1845"/>
    <cfRule type="duplicateValues" dxfId="5417" priority="1846"/>
    <cfRule type="duplicateValues" dxfId="5416" priority="1847"/>
    <cfRule type="duplicateValues" dxfId="5415" priority="1848"/>
    <cfRule type="duplicateValues" dxfId="5414" priority="1849"/>
    <cfRule type="duplicateValues" dxfId="5413" priority="1850"/>
    <cfRule type="duplicateValues" dxfId="5412" priority="1851"/>
    <cfRule type="duplicateValues" dxfId="5411" priority="1852"/>
    <cfRule type="duplicateValues" dxfId="5410" priority="1853"/>
    <cfRule type="duplicateValues" dxfId="5409" priority="1854"/>
    <cfRule type="duplicateValues" dxfId="5408" priority="1855"/>
  </conditionalFormatting>
  <conditionalFormatting sqref="E131">
    <cfRule type="duplicateValues" dxfId="5407" priority="1829"/>
    <cfRule type="duplicateValues" dxfId="5406" priority="1830"/>
    <cfRule type="duplicateValues" dxfId="5405" priority="1831"/>
    <cfRule type="duplicateValues" dxfId="5404" priority="1832"/>
    <cfRule type="duplicateValues" dxfId="5403" priority="1833"/>
    <cfRule type="duplicateValues" dxfId="5402" priority="1834"/>
    <cfRule type="duplicateValues" dxfId="5401" priority="1835"/>
  </conditionalFormatting>
  <conditionalFormatting sqref="E131">
    <cfRule type="duplicateValues" dxfId="5400" priority="1819"/>
    <cfRule type="duplicateValues" dxfId="5399" priority="1820"/>
    <cfRule type="duplicateValues" dxfId="5398" priority="1821"/>
    <cfRule type="duplicateValues" dxfId="5397" priority="1822"/>
    <cfRule type="duplicateValues" dxfId="5396" priority="1823"/>
    <cfRule type="duplicateValues" dxfId="5395" priority="1824"/>
    <cfRule type="duplicateValues" dxfId="5394" priority="1825"/>
    <cfRule type="duplicateValues" dxfId="5393" priority="1826"/>
    <cfRule type="duplicateValues" dxfId="5392" priority="1827"/>
    <cfRule type="duplicateValues" dxfId="5391" priority="1828"/>
  </conditionalFormatting>
  <conditionalFormatting sqref="E131">
    <cfRule type="duplicateValues" dxfId="5390" priority="1816"/>
    <cfRule type="duplicateValues" dxfId="5389" priority="1817"/>
    <cfRule type="duplicateValues" dxfId="5388" priority="1818"/>
  </conditionalFormatting>
  <conditionalFormatting sqref="E131">
    <cfRule type="duplicateValues" dxfId="5387" priority="1812"/>
    <cfRule type="duplicateValues" dxfId="5386" priority="1813"/>
    <cfRule type="duplicateValues" dxfId="5385" priority="1814"/>
    <cfRule type="duplicateValues" dxfId="5384" priority="1815"/>
  </conditionalFormatting>
  <conditionalFormatting sqref="E131">
    <cfRule type="duplicateValues" dxfId="5383" priority="1810"/>
    <cfRule type="duplicateValues" dxfId="5382" priority="1811"/>
  </conditionalFormatting>
  <conditionalFormatting sqref="E326:E344">
    <cfRule type="duplicateValues" dxfId="5381" priority="1804"/>
    <cfRule type="duplicateValues" dxfId="5380" priority="1805"/>
    <cfRule type="duplicateValues" dxfId="5379" priority="1806"/>
    <cfRule type="duplicateValues" dxfId="5378" priority="1807"/>
    <cfRule type="duplicateValues" dxfId="5377" priority="1808"/>
    <cfRule type="duplicateValues" dxfId="5376" priority="1809"/>
  </conditionalFormatting>
  <conditionalFormatting sqref="E326:E344">
    <cfRule type="duplicateValues" dxfId="5375" priority="1803"/>
  </conditionalFormatting>
  <conditionalFormatting sqref="E326:E344">
    <cfRule type="duplicateValues" dxfId="5374" priority="1783"/>
    <cfRule type="duplicateValues" dxfId="5373" priority="1784"/>
    <cfRule type="duplicateValues" dxfId="5372" priority="1785"/>
    <cfRule type="duplicateValues" dxfId="5371" priority="1786"/>
    <cfRule type="duplicateValues" dxfId="5370" priority="1787"/>
    <cfRule type="duplicateValues" dxfId="5369" priority="1788"/>
    <cfRule type="duplicateValues" dxfId="5368" priority="1789"/>
    <cfRule type="duplicateValues" dxfId="5367" priority="1790"/>
    <cfRule type="duplicateValues" dxfId="5366" priority="1791"/>
    <cfRule type="duplicateValues" dxfId="5365" priority="1792"/>
    <cfRule type="duplicateValues" dxfId="5364" priority="1793"/>
    <cfRule type="duplicateValues" dxfId="5363" priority="1794"/>
    <cfRule type="duplicateValues" dxfId="5362" priority="1795"/>
    <cfRule type="duplicateValues" dxfId="5361" priority="1796"/>
    <cfRule type="duplicateValues" dxfId="5360" priority="1797"/>
    <cfRule type="duplicateValues" dxfId="5359" priority="1798"/>
    <cfRule type="duplicateValues" dxfId="5358" priority="1799"/>
    <cfRule type="duplicateValues" dxfId="5357" priority="1800"/>
    <cfRule type="duplicateValues" dxfId="5356" priority="1801"/>
    <cfRule type="duplicateValues" dxfId="5355" priority="1802"/>
  </conditionalFormatting>
  <conditionalFormatting sqref="E326:E344">
    <cfRule type="duplicateValues" dxfId="5354" priority="1776"/>
    <cfRule type="duplicateValues" dxfId="5353" priority="1777"/>
    <cfRule type="duplicateValues" dxfId="5352" priority="1778"/>
    <cfRule type="duplicateValues" dxfId="5351" priority="1779"/>
    <cfRule type="duplicateValues" dxfId="5350" priority="1780"/>
    <cfRule type="duplicateValues" dxfId="5349" priority="1781"/>
    <cfRule type="duplicateValues" dxfId="5348" priority="1782"/>
  </conditionalFormatting>
  <conditionalFormatting sqref="E326:E344">
    <cfRule type="duplicateValues" dxfId="5347" priority="1766"/>
    <cfRule type="duplicateValues" dxfId="5346" priority="1767"/>
    <cfRule type="duplicateValues" dxfId="5345" priority="1768"/>
    <cfRule type="duplicateValues" dxfId="5344" priority="1769"/>
    <cfRule type="duplicateValues" dxfId="5343" priority="1770"/>
    <cfRule type="duplicateValues" dxfId="5342" priority="1771"/>
    <cfRule type="duplicateValues" dxfId="5341" priority="1772"/>
    <cfRule type="duplicateValues" dxfId="5340" priority="1773"/>
    <cfRule type="duplicateValues" dxfId="5339" priority="1774"/>
    <cfRule type="duplicateValues" dxfId="5338" priority="1775"/>
  </conditionalFormatting>
  <conditionalFormatting sqref="E326:E344">
    <cfRule type="duplicateValues" dxfId="5337" priority="1763"/>
    <cfRule type="duplicateValues" dxfId="5336" priority="1764"/>
    <cfRule type="duplicateValues" dxfId="5335" priority="1765"/>
  </conditionalFormatting>
  <conditionalFormatting sqref="E326:E344">
    <cfRule type="duplicateValues" dxfId="5334" priority="1759"/>
    <cfRule type="duplicateValues" dxfId="5333" priority="1760"/>
    <cfRule type="duplicateValues" dxfId="5332" priority="1761"/>
    <cfRule type="duplicateValues" dxfId="5331" priority="1762"/>
  </conditionalFormatting>
  <conditionalFormatting sqref="E326:E344">
    <cfRule type="duplicateValues" dxfId="5330" priority="1757"/>
    <cfRule type="duplicateValues" dxfId="5329" priority="1758"/>
  </conditionalFormatting>
  <conditionalFormatting sqref="E326:E344">
    <cfRule type="duplicateValues" dxfId="5328" priority="1754"/>
    <cfRule type="duplicateValues" dxfId="5327" priority="1755"/>
    <cfRule type="duplicateValues" dxfId="5326" priority="1756"/>
  </conditionalFormatting>
  <conditionalFormatting sqref="E326:E344">
    <cfRule type="duplicateValues" dxfId="5325" priority="1752"/>
    <cfRule type="duplicateValues" dxfId="5324" priority="1753"/>
  </conditionalFormatting>
  <conditionalFormatting sqref="E326:E344">
    <cfRule type="duplicateValues" dxfId="5323" priority="1751"/>
  </conditionalFormatting>
  <conditionalFormatting sqref="E326:E344">
    <cfRule type="duplicateValues" dxfId="5322" priority="1750"/>
  </conditionalFormatting>
  <conditionalFormatting sqref="E326:E344">
    <cfRule type="duplicateValues" dxfId="5321" priority="1746"/>
    <cfRule type="duplicateValues" dxfId="5320" priority="1747"/>
    <cfRule type="duplicateValues" dxfId="5319" priority="1748"/>
    <cfRule type="duplicateValues" dxfId="5318" priority="1749"/>
  </conditionalFormatting>
  <conditionalFormatting sqref="E326:E344">
    <cfRule type="duplicateValues" dxfId="5317" priority="1745"/>
  </conditionalFormatting>
  <conditionalFormatting sqref="E330">
    <cfRule type="duplicateValues" dxfId="5316" priority="1743"/>
    <cfRule type="duplicateValues" dxfId="5315" priority="1744"/>
  </conditionalFormatting>
  <conditionalFormatting sqref="E330">
    <cfRule type="duplicateValues" dxfId="5314" priority="1742"/>
  </conditionalFormatting>
  <conditionalFormatting sqref="E330">
    <cfRule type="duplicateValues" dxfId="5313" priority="1733"/>
    <cfRule type="duplicateValues" dxfId="5312" priority="1734"/>
    <cfRule type="duplicateValues" dxfId="5311" priority="1735"/>
    <cfRule type="duplicateValues" dxfId="5310" priority="1736"/>
    <cfRule type="duplicateValues" dxfId="5309" priority="1737"/>
    <cfRule type="duplicateValues" dxfId="5308" priority="1738"/>
    <cfRule type="duplicateValues" dxfId="5307" priority="1739"/>
    <cfRule type="duplicateValues" dxfId="5306" priority="1740"/>
    <cfRule type="duplicateValues" dxfId="5305" priority="1741"/>
  </conditionalFormatting>
  <conditionalFormatting sqref="E330">
    <cfRule type="duplicateValues" dxfId="5304" priority="1730"/>
    <cfRule type="duplicateValues" dxfId="5303" priority="1731"/>
    <cfRule type="duplicateValues" dxfId="5302" priority="1732"/>
  </conditionalFormatting>
  <conditionalFormatting sqref="E330">
    <cfRule type="duplicateValues" dxfId="5301" priority="1729"/>
  </conditionalFormatting>
  <conditionalFormatting sqref="E330">
    <cfRule type="duplicateValues" dxfId="5300" priority="1723"/>
    <cfRule type="duplicateValues" dxfId="5299" priority="1724"/>
    <cfRule type="duplicateValues" dxfId="5298" priority="1725"/>
    <cfRule type="duplicateValues" dxfId="5297" priority="1726"/>
    <cfRule type="duplicateValues" dxfId="5296" priority="1727"/>
    <cfRule type="duplicateValues" dxfId="5295" priority="1728"/>
  </conditionalFormatting>
  <conditionalFormatting sqref="E330">
    <cfRule type="duplicateValues" dxfId="5294" priority="1722"/>
  </conditionalFormatting>
  <conditionalFormatting sqref="E330">
    <cfRule type="duplicateValues" dxfId="5293" priority="1702"/>
    <cfRule type="duplicateValues" dxfId="5292" priority="1703"/>
    <cfRule type="duplicateValues" dxfId="5291" priority="1704"/>
    <cfRule type="duplicateValues" dxfId="5290" priority="1705"/>
    <cfRule type="duplicateValues" dxfId="5289" priority="1706"/>
    <cfRule type="duplicateValues" dxfId="5288" priority="1707"/>
    <cfRule type="duplicateValues" dxfId="5287" priority="1708"/>
    <cfRule type="duplicateValues" dxfId="5286" priority="1709"/>
    <cfRule type="duplicateValues" dxfId="5285" priority="1710"/>
    <cfRule type="duplicateValues" dxfId="5284" priority="1711"/>
    <cfRule type="duplicateValues" dxfId="5283" priority="1712"/>
    <cfRule type="duplicateValues" dxfId="5282" priority="1713"/>
    <cfRule type="duplicateValues" dxfId="5281" priority="1714"/>
    <cfRule type="duplicateValues" dxfId="5280" priority="1715"/>
    <cfRule type="duplicateValues" dxfId="5279" priority="1716"/>
    <cfRule type="duplicateValues" dxfId="5278" priority="1717"/>
    <cfRule type="duplicateValues" dxfId="5277" priority="1718"/>
    <cfRule type="duplicateValues" dxfId="5276" priority="1719"/>
    <cfRule type="duplicateValues" dxfId="5275" priority="1720"/>
    <cfRule type="duplicateValues" dxfId="5274" priority="1721"/>
  </conditionalFormatting>
  <conditionalFormatting sqref="E330">
    <cfRule type="duplicateValues" dxfId="5273" priority="1695"/>
    <cfRule type="duplicateValues" dxfId="5272" priority="1696"/>
    <cfRule type="duplicateValues" dxfId="5271" priority="1697"/>
    <cfRule type="duplicateValues" dxfId="5270" priority="1698"/>
    <cfRule type="duplicateValues" dxfId="5269" priority="1699"/>
    <cfRule type="duplicateValues" dxfId="5268" priority="1700"/>
    <cfRule type="duplicateValues" dxfId="5267" priority="1701"/>
  </conditionalFormatting>
  <conditionalFormatting sqref="E330">
    <cfRule type="duplicateValues" dxfId="5266" priority="1685"/>
    <cfRule type="duplicateValues" dxfId="5265" priority="1686"/>
    <cfRule type="duplicateValues" dxfId="5264" priority="1687"/>
    <cfRule type="duplicateValues" dxfId="5263" priority="1688"/>
    <cfRule type="duplicateValues" dxfId="5262" priority="1689"/>
    <cfRule type="duplicateValues" dxfId="5261" priority="1690"/>
    <cfRule type="duplicateValues" dxfId="5260" priority="1691"/>
    <cfRule type="duplicateValues" dxfId="5259" priority="1692"/>
    <cfRule type="duplicateValues" dxfId="5258" priority="1693"/>
    <cfRule type="duplicateValues" dxfId="5257" priority="1694"/>
  </conditionalFormatting>
  <conditionalFormatting sqref="E330">
    <cfRule type="duplicateValues" dxfId="5256" priority="1682"/>
    <cfRule type="duplicateValues" dxfId="5255" priority="1683"/>
    <cfRule type="duplicateValues" dxfId="5254" priority="1684"/>
  </conditionalFormatting>
  <conditionalFormatting sqref="E330">
    <cfRule type="duplicateValues" dxfId="5253" priority="1678"/>
    <cfRule type="duplicateValues" dxfId="5252" priority="1679"/>
    <cfRule type="duplicateValues" dxfId="5251" priority="1680"/>
    <cfRule type="duplicateValues" dxfId="5250" priority="1681"/>
  </conditionalFormatting>
  <conditionalFormatting sqref="E330">
    <cfRule type="duplicateValues" dxfId="5249" priority="1676"/>
    <cfRule type="duplicateValues" dxfId="5248" priority="1677"/>
  </conditionalFormatting>
  <conditionalFormatting sqref="E215">
    <cfRule type="duplicateValues" dxfId="5247" priority="1670"/>
    <cfRule type="duplicateValues" dxfId="5246" priority="1671"/>
    <cfRule type="duplicateValues" dxfId="5245" priority="1672"/>
    <cfRule type="duplicateValues" dxfId="5244" priority="1673"/>
    <cfRule type="duplicateValues" dxfId="5243" priority="1674"/>
    <cfRule type="duplicateValues" dxfId="5242" priority="1675"/>
  </conditionalFormatting>
  <conditionalFormatting sqref="E215">
    <cfRule type="duplicateValues" dxfId="5241" priority="1669"/>
  </conditionalFormatting>
  <conditionalFormatting sqref="E215">
    <cfRule type="duplicateValues" dxfId="5240" priority="1649"/>
    <cfRule type="duplicateValues" dxfId="5239" priority="1650"/>
    <cfRule type="duplicateValues" dxfId="5238" priority="1651"/>
    <cfRule type="duplicateValues" dxfId="5237" priority="1652"/>
    <cfRule type="duplicateValues" dxfId="5236" priority="1653"/>
    <cfRule type="duplicateValues" dxfId="5235" priority="1654"/>
    <cfRule type="duplicateValues" dxfId="5234" priority="1655"/>
    <cfRule type="duplicateValues" dxfId="5233" priority="1656"/>
    <cfRule type="duplicateValues" dxfId="5232" priority="1657"/>
    <cfRule type="duplicateValues" dxfId="5231" priority="1658"/>
    <cfRule type="duplicateValues" dxfId="5230" priority="1659"/>
    <cfRule type="duplicateValues" dxfId="5229" priority="1660"/>
    <cfRule type="duplicateValues" dxfId="5228" priority="1661"/>
    <cfRule type="duplicateValues" dxfId="5227" priority="1662"/>
    <cfRule type="duplicateValues" dxfId="5226" priority="1663"/>
    <cfRule type="duplicateValues" dxfId="5225" priority="1664"/>
    <cfRule type="duplicateValues" dxfId="5224" priority="1665"/>
    <cfRule type="duplicateValues" dxfId="5223" priority="1666"/>
    <cfRule type="duplicateValues" dxfId="5222" priority="1667"/>
    <cfRule type="duplicateValues" dxfId="5221" priority="1668"/>
  </conditionalFormatting>
  <conditionalFormatting sqref="E215">
    <cfRule type="duplicateValues" dxfId="5220" priority="1642"/>
    <cfRule type="duplicateValues" dxfId="5219" priority="1643"/>
    <cfRule type="duplicateValues" dxfId="5218" priority="1644"/>
    <cfRule type="duplicateValues" dxfId="5217" priority="1645"/>
    <cfRule type="duplicateValues" dxfId="5216" priority="1646"/>
    <cfRule type="duplicateValues" dxfId="5215" priority="1647"/>
    <cfRule type="duplicateValues" dxfId="5214" priority="1648"/>
  </conditionalFormatting>
  <conditionalFormatting sqref="E215">
    <cfRule type="duplicateValues" dxfId="5213" priority="1632"/>
    <cfRule type="duplicateValues" dxfId="5212" priority="1633"/>
    <cfRule type="duplicateValues" dxfId="5211" priority="1634"/>
    <cfRule type="duplicateValues" dxfId="5210" priority="1635"/>
    <cfRule type="duplicateValues" dxfId="5209" priority="1636"/>
    <cfRule type="duplicateValues" dxfId="5208" priority="1637"/>
    <cfRule type="duplicateValues" dxfId="5207" priority="1638"/>
    <cfRule type="duplicateValues" dxfId="5206" priority="1639"/>
    <cfRule type="duplicateValues" dxfId="5205" priority="1640"/>
    <cfRule type="duplicateValues" dxfId="5204" priority="1641"/>
  </conditionalFormatting>
  <conditionalFormatting sqref="E215">
    <cfRule type="duplicateValues" dxfId="5203" priority="1629"/>
    <cfRule type="duplicateValues" dxfId="5202" priority="1630"/>
    <cfRule type="duplicateValues" dxfId="5201" priority="1631"/>
  </conditionalFormatting>
  <conditionalFormatting sqref="E215">
    <cfRule type="duplicateValues" dxfId="5200" priority="1625"/>
    <cfRule type="duplicateValues" dxfId="5199" priority="1626"/>
    <cfRule type="duplicateValues" dxfId="5198" priority="1627"/>
    <cfRule type="duplicateValues" dxfId="5197" priority="1628"/>
  </conditionalFormatting>
  <conditionalFormatting sqref="E215">
    <cfRule type="duplicateValues" dxfId="5196" priority="1623"/>
    <cfRule type="duplicateValues" dxfId="5195" priority="1624"/>
  </conditionalFormatting>
  <conditionalFormatting sqref="E215">
    <cfRule type="duplicateValues" dxfId="5194" priority="1622"/>
  </conditionalFormatting>
  <conditionalFormatting sqref="E215">
    <cfRule type="duplicateValues" dxfId="5193" priority="1620"/>
    <cfRule type="duplicateValues" dxfId="5192" priority="1621"/>
  </conditionalFormatting>
  <conditionalFormatting sqref="E215">
    <cfRule type="duplicateValues" dxfId="5191" priority="1619"/>
  </conditionalFormatting>
  <conditionalFormatting sqref="E215">
    <cfRule type="duplicateValues" dxfId="5190" priority="1610"/>
    <cfRule type="duplicateValues" dxfId="5189" priority="1611"/>
    <cfRule type="duplicateValues" dxfId="5188" priority="1612"/>
    <cfRule type="duplicateValues" dxfId="5187" priority="1613"/>
    <cfRule type="duplicateValues" dxfId="5186" priority="1614"/>
    <cfRule type="duplicateValues" dxfId="5185" priority="1615"/>
    <cfRule type="duplicateValues" dxfId="5184" priority="1616"/>
    <cfRule type="duplicateValues" dxfId="5183" priority="1617"/>
    <cfRule type="duplicateValues" dxfId="5182" priority="1618"/>
  </conditionalFormatting>
  <conditionalFormatting sqref="E215">
    <cfRule type="duplicateValues" dxfId="5181" priority="1607"/>
    <cfRule type="duplicateValues" dxfId="5180" priority="1608"/>
    <cfRule type="duplicateValues" dxfId="5179" priority="1609"/>
  </conditionalFormatting>
  <conditionalFormatting sqref="E215">
    <cfRule type="duplicateValues" dxfId="5178" priority="1606"/>
  </conditionalFormatting>
  <conditionalFormatting sqref="E215">
    <cfRule type="duplicateValues" dxfId="5177" priority="1605"/>
  </conditionalFormatting>
  <conditionalFormatting sqref="E236">
    <cfRule type="duplicateValues" dxfId="5176" priority="1599"/>
    <cfRule type="duplicateValues" dxfId="5175" priority="1600"/>
    <cfRule type="duplicateValues" dxfId="5174" priority="1601"/>
    <cfRule type="duplicateValues" dxfId="5173" priority="1602"/>
    <cfRule type="duplicateValues" dxfId="5172" priority="1603"/>
    <cfRule type="duplicateValues" dxfId="5171" priority="1604"/>
  </conditionalFormatting>
  <conditionalFormatting sqref="E236">
    <cfRule type="duplicateValues" dxfId="5170" priority="1598"/>
  </conditionalFormatting>
  <conditionalFormatting sqref="E236">
    <cfRule type="duplicateValues" dxfId="5169" priority="1578"/>
    <cfRule type="duplicateValues" dxfId="5168" priority="1579"/>
    <cfRule type="duplicateValues" dxfId="5167" priority="1580"/>
    <cfRule type="duplicateValues" dxfId="5166" priority="1581"/>
    <cfRule type="duplicateValues" dxfId="5165" priority="1582"/>
    <cfRule type="duplicateValues" dxfId="5164" priority="1583"/>
    <cfRule type="duplicateValues" dxfId="5163" priority="1584"/>
    <cfRule type="duplicateValues" dxfId="5162" priority="1585"/>
    <cfRule type="duplicateValues" dxfId="5161" priority="1586"/>
    <cfRule type="duplicateValues" dxfId="5160" priority="1587"/>
    <cfRule type="duplicateValues" dxfId="5159" priority="1588"/>
    <cfRule type="duplicateValues" dxfId="5158" priority="1589"/>
    <cfRule type="duplicateValues" dxfId="5157" priority="1590"/>
    <cfRule type="duplicateValues" dxfId="5156" priority="1591"/>
    <cfRule type="duplicateValues" dxfId="5155" priority="1592"/>
    <cfRule type="duplicateValues" dxfId="5154" priority="1593"/>
    <cfRule type="duplicateValues" dxfId="5153" priority="1594"/>
    <cfRule type="duplicateValues" dxfId="5152" priority="1595"/>
    <cfRule type="duplicateValues" dxfId="5151" priority="1596"/>
    <cfRule type="duplicateValues" dxfId="5150" priority="1597"/>
  </conditionalFormatting>
  <conditionalFormatting sqref="E236">
    <cfRule type="duplicateValues" dxfId="5149" priority="1571"/>
    <cfRule type="duplicateValues" dxfId="5148" priority="1572"/>
    <cfRule type="duplicateValues" dxfId="5147" priority="1573"/>
    <cfRule type="duplicateValues" dxfId="5146" priority="1574"/>
    <cfRule type="duplicateValues" dxfId="5145" priority="1575"/>
    <cfRule type="duplicateValues" dxfId="5144" priority="1576"/>
    <cfRule type="duplicateValues" dxfId="5143" priority="1577"/>
  </conditionalFormatting>
  <conditionalFormatting sqref="E236">
    <cfRule type="duplicateValues" dxfId="5142" priority="1561"/>
    <cfRule type="duplicateValues" dxfId="5141" priority="1562"/>
    <cfRule type="duplicateValues" dxfId="5140" priority="1563"/>
    <cfRule type="duplicateValues" dxfId="5139" priority="1564"/>
    <cfRule type="duplicateValues" dxfId="5138" priority="1565"/>
    <cfRule type="duplicateValues" dxfId="5137" priority="1566"/>
    <cfRule type="duplicateValues" dxfId="5136" priority="1567"/>
    <cfRule type="duplicateValues" dxfId="5135" priority="1568"/>
    <cfRule type="duplicateValues" dxfId="5134" priority="1569"/>
    <cfRule type="duplicateValues" dxfId="5133" priority="1570"/>
  </conditionalFormatting>
  <conditionalFormatting sqref="E236">
    <cfRule type="duplicateValues" dxfId="5132" priority="1558"/>
    <cfRule type="duplicateValues" dxfId="5131" priority="1559"/>
    <cfRule type="duplicateValues" dxfId="5130" priority="1560"/>
  </conditionalFormatting>
  <conditionalFormatting sqref="E236">
    <cfRule type="duplicateValues" dxfId="5129" priority="1554"/>
    <cfRule type="duplicateValues" dxfId="5128" priority="1555"/>
    <cfRule type="duplicateValues" dxfId="5127" priority="1556"/>
    <cfRule type="duplicateValues" dxfId="5126" priority="1557"/>
  </conditionalFormatting>
  <conditionalFormatting sqref="E236">
    <cfRule type="duplicateValues" dxfId="5125" priority="1552"/>
    <cfRule type="duplicateValues" dxfId="5124" priority="1553"/>
  </conditionalFormatting>
  <conditionalFormatting sqref="E236">
    <cfRule type="duplicateValues" dxfId="5123" priority="1550"/>
    <cfRule type="duplicateValues" dxfId="5122" priority="1551"/>
  </conditionalFormatting>
  <conditionalFormatting sqref="E236">
    <cfRule type="duplicateValues" dxfId="5121" priority="1549"/>
  </conditionalFormatting>
  <conditionalFormatting sqref="E236">
    <cfRule type="duplicateValues" dxfId="5120" priority="1547"/>
    <cfRule type="duplicateValues" dxfId="5119" priority="1548"/>
  </conditionalFormatting>
  <conditionalFormatting sqref="E236">
    <cfRule type="duplicateValues" dxfId="5118" priority="1546"/>
  </conditionalFormatting>
  <conditionalFormatting sqref="E236">
    <cfRule type="duplicateValues" dxfId="5117" priority="1537"/>
    <cfRule type="duplicateValues" dxfId="5116" priority="1538"/>
    <cfRule type="duplicateValues" dxfId="5115" priority="1539"/>
    <cfRule type="duplicateValues" dxfId="5114" priority="1540"/>
    <cfRule type="duplicateValues" dxfId="5113" priority="1541"/>
    <cfRule type="duplicateValues" dxfId="5112" priority="1542"/>
    <cfRule type="duplicateValues" dxfId="5111" priority="1543"/>
    <cfRule type="duplicateValues" dxfId="5110" priority="1544"/>
    <cfRule type="duplicateValues" dxfId="5109" priority="1545"/>
  </conditionalFormatting>
  <conditionalFormatting sqref="E236">
    <cfRule type="duplicateValues" dxfId="5108" priority="1534"/>
    <cfRule type="duplicateValues" dxfId="5107" priority="1535"/>
    <cfRule type="duplicateValues" dxfId="5106" priority="1536"/>
  </conditionalFormatting>
  <conditionalFormatting sqref="E236">
    <cfRule type="duplicateValues" dxfId="5105" priority="1533"/>
  </conditionalFormatting>
  <conditionalFormatting sqref="E236">
    <cfRule type="duplicateValues" dxfId="5104" priority="1527"/>
    <cfRule type="duplicateValues" dxfId="5103" priority="1528"/>
    <cfRule type="duplicateValues" dxfId="5102" priority="1529"/>
    <cfRule type="duplicateValues" dxfId="5101" priority="1530"/>
    <cfRule type="duplicateValues" dxfId="5100" priority="1531"/>
    <cfRule type="duplicateValues" dxfId="5099" priority="1532"/>
  </conditionalFormatting>
  <conditionalFormatting sqref="E236">
    <cfRule type="duplicateValues" dxfId="5098" priority="1526"/>
  </conditionalFormatting>
  <conditionalFormatting sqref="E236">
    <cfRule type="duplicateValues" dxfId="5097" priority="1506"/>
    <cfRule type="duplicateValues" dxfId="5096" priority="1507"/>
    <cfRule type="duplicateValues" dxfId="5095" priority="1508"/>
    <cfRule type="duplicateValues" dxfId="5094" priority="1509"/>
    <cfRule type="duplicateValues" dxfId="5093" priority="1510"/>
    <cfRule type="duplicateValues" dxfId="5092" priority="1511"/>
    <cfRule type="duplicateValues" dxfId="5091" priority="1512"/>
    <cfRule type="duplicateValues" dxfId="5090" priority="1513"/>
    <cfRule type="duplicateValues" dxfId="5089" priority="1514"/>
    <cfRule type="duplicateValues" dxfId="5088" priority="1515"/>
    <cfRule type="duplicateValues" dxfId="5087" priority="1516"/>
    <cfRule type="duplicateValues" dxfId="5086" priority="1517"/>
    <cfRule type="duplicateValues" dxfId="5085" priority="1518"/>
    <cfRule type="duplicateValues" dxfId="5084" priority="1519"/>
    <cfRule type="duplicateValues" dxfId="5083" priority="1520"/>
    <cfRule type="duplicateValues" dxfId="5082" priority="1521"/>
    <cfRule type="duplicateValues" dxfId="5081" priority="1522"/>
    <cfRule type="duplicateValues" dxfId="5080" priority="1523"/>
    <cfRule type="duplicateValues" dxfId="5079" priority="1524"/>
    <cfRule type="duplicateValues" dxfId="5078" priority="1525"/>
  </conditionalFormatting>
  <conditionalFormatting sqref="E236">
    <cfRule type="duplicateValues" dxfId="5077" priority="1499"/>
    <cfRule type="duplicateValues" dxfId="5076" priority="1500"/>
    <cfRule type="duplicateValues" dxfId="5075" priority="1501"/>
    <cfRule type="duplicateValues" dxfId="5074" priority="1502"/>
    <cfRule type="duplicateValues" dxfId="5073" priority="1503"/>
    <cfRule type="duplicateValues" dxfId="5072" priority="1504"/>
    <cfRule type="duplicateValues" dxfId="5071" priority="1505"/>
  </conditionalFormatting>
  <conditionalFormatting sqref="E236">
    <cfRule type="duplicateValues" dxfId="5070" priority="1489"/>
    <cfRule type="duplicateValues" dxfId="5069" priority="1490"/>
    <cfRule type="duplicateValues" dxfId="5068" priority="1491"/>
    <cfRule type="duplicateValues" dxfId="5067" priority="1492"/>
    <cfRule type="duplicateValues" dxfId="5066" priority="1493"/>
    <cfRule type="duplicateValues" dxfId="5065" priority="1494"/>
    <cfRule type="duplicateValues" dxfId="5064" priority="1495"/>
    <cfRule type="duplicateValues" dxfId="5063" priority="1496"/>
    <cfRule type="duplicateValues" dxfId="5062" priority="1497"/>
    <cfRule type="duplicateValues" dxfId="5061" priority="1498"/>
  </conditionalFormatting>
  <conditionalFormatting sqref="E236">
    <cfRule type="duplicateValues" dxfId="5060" priority="1486"/>
    <cfRule type="duplicateValues" dxfId="5059" priority="1487"/>
    <cfRule type="duplicateValues" dxfId="5058" priority="1488"/>
  </conditionalFormatting>
  <conditionalFormatting sqref="E236">
    <cfRule type="duplicateValues" dxfId="5057" priority="1482"/>
    <cfRule type="duplicateValues" dxfId="5056" priority="1483"/>
    <cfRule type="duplicateValues" dxfId="5055" priority="1484"/>
    <cfRule type="duplicateValues" dxfId="5054" priority="1485"/>
  </conditionalFormatting>
  <conditionalFormatting sqref="E236">
    <cfRule type="duplicateValues" dxfId="5053" priority="1480"/>
    <cfRule type="duplicateValues" dxfId="5052" priority="1481"/>
  </conditionalFormatting>
  <conditionalFormatting sqref="E236">
    <cfRule type="duplicateValues" dxfId="5051" priority="1476"/>
    <cfRule type="duplicateValues" dxfId="5050" priority="1477"/>
    <cfRule type="duplicateValues" dxfId="5049" priority="1478"/>
    <cfRule type="duplicateValues" dxfId="5048" priority="1479"/>
  </conditionalFormatting>
  <conditionalFormatting sqref="E229:E230">
    <cfRule type="duplicateValues" dxfId="5047" priority="1470"/>
    <cfRule type="duplicateValues" dxfId="5046" priority="1471"/>
    <cfRule type="duplicateValues" dxfId="5045" priority="1472"/>
    <cfRule type="duplicateValues" dxfId="5044" priority="1473"/>
    <cfRule type="duplicateValues" dxfId="5043" priority="1474"/>
    <cfRule type="duplicateValues" dxfId="5042" priority="1475"/>
  </conditionalFormatting>
  <conditionalFormatting sqref="E229:E230">
    <cfRule type="duplicateValues" dxfId="5041" priority="1469"/>
  </conditionalFormatting>
  <conditionalFormatting sqref="E229:E230">
    <cfRule type="duplicateValues" dxfId="5040" priority="1449"/>
    <cfRule type="duplicateValues" dxfId="5039" priority="1450"/>
    <cfRule type="duplicateValues" dxfId="5038" priority="1451"/>
    <cfRule type="duplicateValues" dxfId="5037" priority="1452"/>
    <cfRule type="duplicateValues" dxfId="5036" priority="1453"/>
    <cfRule type="duplicateValues" dxfId="5035" priority="1454"/>
    <cfRule type="duplicateValues" dxfId="5034" priority="1455"/>
    <cfRule type="duplicateValues" dxfId="5033" priority="1456"/>
    <cfRule type="duplicateValues" dxfId="5032" priority="1457"/>
    <cfRule type="duplicateValues" dxfId="5031" priority="1458"/>
    <cfRule type="duplicateValues" dxfId="5030" priority="1459"/>
    <cfRule type="duplicateValues" dxfId="5029" priority="1460"/>
    <cfRule type="duplicateValues" dxfId="5028" priority="1461"/>
    <cfRule type="duplicateValues" dxfId="5027" priority="1462"/>
    <cfRule type="duplicateValues" dxfId="5026" priority="1463"/>
    <cfRule type="duplicateValues" dxfId="5025" priority="1464"/>
    <cfRule type="duplicateValues" dxfId="5024" priority="1465"/>
    <cfRule type="duplicateValues" dxfId="5023" priority="1466"/>
    <cfRule type="duplicateValues" dxfId="5022" priority="1467"/>
    <cfRule type="duplicateValues" dxfId="5021" priority="1468"/>
  </conditionalFormatting>
  <conditionalFormatting sqref="E229:E230">
    <cfRule type="duplicateValues" dxfId="5020" priority="1442"/>
    <cfRule type="duplicateValues" dxfId="5019" priority="1443"/>
    <cfRule type="duplicateValues" dxfId="5018" priority="1444"/>
    <cfRule type="duplicateValues" dxfId="5017" priority="1445"/>
    <cfRule type="duplicateValues" dxfId="5016" priority="1446"/>
    <cfRule type="duplicateValues" dxfId="5015" priority="1447"/>
    <cfRule type="duplicateValues" dxfId="5014" priority="1448"/>
  </conditionalFormatting>
  <conditionalFormatting sqref="E229:E230">
    <cfRule type="duplicateValues" dxfId="5013" priority="1432"/>
    <cfRule type="duplicateValues" dxfId="5012" priority="1433"/>
    <cfRule type="duplicateValues" dxfId="5011" priority="1434"/>
    <cfRule type="duplicateValues" dxfId="5010" priority="1435"/>
    <cfRule type="duplicateValues" dxfId="5009" priority="1436"/>
    <cfRule type="duplicateValues" dxfId="5008" priority="1437"/>
    <cfRule type="duplicateValues" dxfId="5007" priority="1438"/>
    <cfRule type="duplicateValues" dxfId="5006" priority="1439"/>
    <cfRule type="duplicateValues" dxfId="5005" priority="1440"/>
    <cfRule type="duplicateValues" dxfId="5004" priority="1441"/>
  </conditionalFormatting>
  <conditionalFormatting sqref="E229:E230">
    <cfRule type="duplicateValues" dxfId="5003" priority="1429"/>
    <cfRule type="duplicateValues" dxfId="5002" priority="1430"/>
    <cfRule type="duplicateValues" dxfId="5001" priority="1431"/>
  </conditionalFormatting>
  <conditionalFormatting sqref="E229:E230">
    <cfRule type="duplicateValues" dxfId="5000" priority="1425"/>
    <cfRule type="duplicateValues" dxfId="4999" priority="1426"/>
    <cfRule type="duplicateValues" dxfId="4998" priority="1427"/>
    <cfRule type="duplicateValues" dxfId="4997" priority="1428"/>
  </conditionalFormatting>
  <conditionalFormatting sqref="E229:E230">
    <cfRule type="duplicateValues" dxfId="4996" priority="1423"/>
    <cfRule type="duplicateValues" dxfId="4995" priority="1424"/>
  </conditionalFormatting>
  <conditionalFormatting sqref="E229:E230">
    <cfRule type="duplicateValues" dxfId="4994" priority="1421"/>
    <cfRule type="duplicateValues" dxfId="4993" priority="1422"/>
  </conditionalFormatting>
  <conditionalFormatting sqref="E229:E230">
    <cfRule type="duplicateValues" dxfId="4992" priority="1420"/>
  </conditionalFormatting>
  <conditionalFormatting sqref="E229:E230">
    <cfRule type="duplicateValues" dxfId="4991" priority="1418"/>
    <cfRule type="duplicateValues" dxfId="4990" priority="1419"/>
  </conditionalFormatting>
  <conditionalFormatting sqref="E229:E230">
    <cfRule type="duplicateValues" dxfId="4989" priority="1417"/>
  </conditionalFormatting>
  <conditionalFormatting sqref="E229:E230">
    <cfRule type="duplicateValues" dxfId="4988" priority="1408"/>
    <cfRule type="duplicateValues" dxfId="4987" priority="1409"/>
    <cfRule type="duplicateValues" dxfId="4986" priority="1410"/>
    <cfRule type="duplicateValues" dxfId="4985" priority="1411"/>
    <cfRule type="duplicateValues" dxfId="4984" priority="1412"/>
    <cfRule type="duplicateValues" dxfId="4983" priority="1413"/>
    <cfRule type="duplicateValues" dxfId="4982" priority="1414"/>
    <cfRule type="duplicateValues" dxfId="4981" priority="1415"/>
    <cfRule type="duplicateValues" dxfId="4980" priority="1416"/>
  </conditionalFormatting>
  <conditionalFormatting sqref="E229:E230">
    <cfRule type="duplicateValues" dxfId="4979" priority="1405"/>
    <cfRule type="duplicateValues" dxfId="4978" priority="1406"/>
    <cfRule type="duplicateValues" dxfId="4977" priority="1407"/>
  </conditionalFormatting>
  <conditionalFormatting sqref="E229:E230">
    <cfRule type="duplicateValues" dxfId="4976" priority="1404"/>
  </conditionalFormatting>
  <conditionalFormatting sqref="E229:E230">
    <cfRule type="duplicateValues" dxfId="4975" priority="1398"/>
    <cfRule type="duplicateValues" dxfId="4974" priority="1399"/>
    <cfRule type="duplicateValues" dxfId="4973" priority="1400"/>
    <cfRule type="duplicateValues" dxfId="4972" priority="1401"/>
    <cfRule type="duplicateValues" dxfId="4971" priority="1402"/>
    <cfRule type="duplicateValues" dxfId="4970" priority="1403"/>
  </conditionalFormatting>
  <conditionalFormatting sqref="E229:E230">
    <cfRule type="duplicateValues" dxfId="4969" priority="1397"/>
  </conditionalFormatting>
  <conditionalFormatting sqref="E229:E230">
    <cfRule type="duplicateValues" dxfId="4968" priority="1377"/>
    <cfRule type="duplicateValues" dxfId="4967" priority="1378"/>
    <cfRule type="duplicateValues" dxfId="4966" priority="1379"/>
    <cfRule type="duplicateValues" dxfId="4965" priority="1380"/>
    <cfRule type="duplicateValues" dxfId="4964" priority="1381"/>
    <cfRule type="duplicateValues" dxfId="4963" priority="1382"/>
    <cfRule type="duplicateValues" dxfId="4962" priority="1383"/>
    <cfRule type="duplicateValues" dxfId="4961" priority="1384"/>
    <cfRule type="duplicateValues" dxfId="4960" priority="1385"/>
    <cfRule type="duplicateValues" dxfId="4959" priority="1386"/>
    <cfRule type="duplicateValues" dxfId="4958" priority="1387"/>
    <cfRule type="duplicateValues" dxfId="4957" priority="1388"/>
    <cfRule type="duplicateValues" dxfId="4956" priority="1389"/>
    <cfRule type="duplicateValues" dxfId="4955" priority="1390"/>
    <cfRule type="duplicateValues" dxfId="4954" priority="1391"/>
    <cfRule type="duplicateValues" dxfId="4953" priority="1392"/>
    <cfRule type="duplicateValues" dxfId="4952" priority="1393"/>
    <cfRule type="duplicateValues" dxfId="4951" priority="1394"/>
    <cfRule type="duplicateValues" dxfId="4950" priority="1395"/>
    <cfRule type="duplicateValues" dxfId="4949" priority="1396"/>
  </conditionalFormatting>
  <conditionalFormatting sqref="E229:E230">
    <cfRule type="duplicateValues" dxfId="4948" priority="1370"/>
    <cfRule type="duplicateValues" dxfId="4947" priority="1371"/>
    <cfRule type="duplicateValues" dxfId="4946" priority="1372"/>
    <cfRule type="duplicateValues" dxfId="4945" priority="1373"/>
    <cfRule type="duplicateValues" dxfId="4944" priority="1374"/>
    <cfRule type="duplicateValues" dxfId="4943" priority="1375"/>
    <cfRule type="duplicateValues" dxfId="4942" priority="1376"/>
  </conditionalFormatting>
  <conditionalFormatting sqref="E229:E230">
    <cfRule type="duplicateValues" dxfId="4941" priority="1360"/>
    <cfRule type="duplicateValues" dxfId="4940" priority="1361"/>
    <cfRule type="duplicateValues" dxfId="4939" priority="1362"/>
    <cfRule type="duplicateValues" dxfId="4938" priority="1363"/>
    <cfRule type="duplicateValues" dxfId="4937" priority="1364"/>
    <cfRule type="duplicateValues" dxfId="4936" priority="1365"/>
    <cfRule type="duplicateValues" dxfId="4935" priority="1366"/>
    <cfRule type="duplicateValues" dxfId="4934" priority="1367"/>
    <cfRule type="duplicateValues" dxfId="4933" priority="1368"/>
    <cfRule type="duplicateValues" dxfId="4932" priority="1369"/>
  </conditionalFormatting>
  <conditionalFormatting sqref="E229:E230">
    <cfRule type="duplicateValues" dxfId="4931" priority="1357"/>
    <cfRule type="duplicateValues" dxfId="4930" priority="1358"/>
    <cfRule type="duplicateValues" dxfId="4929" priority="1359"/>
  </conditionalFormatting>
  <conditionalFormatting sqref="E229:E230">
    <cfRule type="duplicateValues" dxfId="4928" priority="1353"/>
    <cfRule type="duplicateValues" dxfId="4927" priority="1354"/>
    <cfRule type="duplicateValues" dxfId="4926" priority="1355"/>
    <cfRule type="duplicateValues" dxfId="4925" priority="1356"/>
  </conditionalFormatting>
  <conditionalFormatting sqref="E229:E230">
    <cfRule type="duplicateValues" dxfId="4924" priority="1351"/>
    <cfRule type="duplicateValues" dxfId="4923" priority="1352"/>
  </conditionalFormatting>
  <conditionalFormatting sqref="E229:E230">
    <cfRule type="duplicateValues" dxfId="4922" priority="1347"/>
    <cfRule type="duplicateValues" dxfId="4921" priority="1348"/>
    <cfRule type="duplicateValues" dxfId="4920" priority="1349"/>
    <cfRule type="duplicateValues" dxfId="4919" priority="1350"/>
  </conditionalFormatting>
  <conditionalFormatting sqref="E226">
    <cfRule type="duplicateValues" dxfId="4918" priority="1341"/>
    <cfRule type="duplicateValues" dxfId="4917" priority="1342"/>
    <cfRule type="duplicateValues" dxfId="4916" priority="1343"/>
    <cfRule type="duplicateValues" dxfId="4915" priority="1344"/>
    <cfRule type="duplicateValues" dxfId="4914" priority="1345"/>
    <cfRule type="duplicateValues" dxfId="4913" priority="1346"/>
  </conditionalFormatting>
  <conditionalFormatting sqref="E226">
    <cfRule type="duplicateValues" dxfId="4912" priority="1340"/>
  </conditionalFormatting>
  <conditionalFormatting sqref="E226">
    <cfRule type="duplicateValues" dxfId="4911" priority="1320"/>
    <cfRule type="duplicateValues" dxfId="4910" priority="1321"/>
    <cfRule type="duplicateValues" dxfId="4909" priority="1322"/>
    <cfRule type="duplicateValues" dxfId="4908" priority="1323"/>
    <cfRule type="duplicateValues" dxfId="4907" priority="1324"/>
    <cfRule type="duplicateValues" dxfId="4906" priority="1325"/>
    <cfRule type="duplicateValues" dxfId="4905" priority="1326"/>
    <cfRule type="duplicateValues" dxfId="4904" priority="1327"/>
    <cfRule type="duplicateValues" dxfId="4903" priority="1328"/>
    <cfRule type="duplicateValues" dxfId="4902" priority="1329"/>
    <cfRule type="duplicateValues" dxfId="4901" priority="1330"/>
    <cfRule type="duplicateValues" dxfId="4900" priority="1331"/>
    <cfRule type="duplicateValues" dxfId="4899" priority="1332"/>
    <cfRule type="duplicateValues" dxfId="4898" priority="1333"/>
    <cfRule type="duplicateValues" dxfId="4897" priority="1334"/>
    <cfRule type="duplicateValues" dxfId="4896" priority="1335"/>
    <cfRule type="duplicateValues" dxfId="4895" priority="1336"/>
    <cfRule type="duplicateValues" dxfId="4894" priority="1337"/>
    <cfRule type="duplicateValues" dxfId="4893" priority="1338"/>
    <cfRule type="duplicateValues" dxfId="4892" priority="1339"/>
  </conditionalFormatting>
  <conditionalFormatting sqref="E226">
    <cfRule type="duplicateValues" dxfId="4891" priority="1313"/>
    <cfRule type="duplicateValues" dxfId="4890" priority="1314"/>
    <cfRule type="duplicateValues" dxfId="4889" priority="1315"/>
    <cfRule type="duplicateValues" dxfId="4888" priority="1316"/>
    <cfRule type="duplicateValues" dxfId="4887" priority="1317"/>
    <cfRule type="duplicateValues" dxfId="4886" priority="1318"/>
    <cfRule type="duplicateValues" dxfId="4885" priority="1319"/>
  </conditionalFormatting>
  <conditionalFormatting sqref="E226">
    <cfRule type="duplicateValues" dxfId="4884" priority="1303"/>
    <cfRule type="duplicateValues" dxfId="4883" priority="1304"/>
    <cfRule type="duplicateValues" dxfId="4882" priority="1305"/>
    <cfRule type="duplicateValues" dxfId="4881" priority="1306"/>
    <cfRule type="duplicateValues" dxfId="4880" priority="1307"/>
    <cfRule type="duplicateValues" dxfId="4879" priority="1308"/>
    <cfRule type="duplicateValues" dxfId="4878" priority="1309"/>
    <cfRule type="duplicateValues" dxfId="4877" priority="1310"/>
    <cfRule type="duplicateValues" dxfId="4876" priority="1311"/>
    <cfRule type="duplicateValues" dxfId="4875" priority="1312"/>
  </conditionalFormatting>
  <conditionalFormatting sqref="E226">
    <cfRule type="duplicateValues" dxfId="4874" priority="1300"/>
    <cfRule type="duplicateValues" dxfId="4873" priority="1301"/>
    <cfRule type="duplicateValues" dxfId="4872" priority="1302"/>
  </conditionalFormatting>
  <conditionalFormatting sqref="E226">
    <cfRule type="duplicateValues" dxfId="4871" priority="1296"/>
    <cfRule type="duplicateValues" dxfId="4870" priority="1297"/>
    <cfRule type="duplicateValues" dxfId="4869" priority="1298"/>
    <cfRule type="duplicateValues" dxfId="4868" priority="1299"/>
  </conditionalFormatting>
  <conditionalFormatting sqref="E226">
    <cfRule type="duplicateValues" dxfId="4867" priority="1294"/>
    <cfRule type="duplicateValues" dxfId="4866" priority="1295"/>
  </conditionalFormatting>
  <conditionalFormatting sqref="E226">
    <cfRule type="duplicateValues" dxfId="4865" priority="1292"/>
    <cfRule type="duplicateValues" dxfId="4864" priority="1293"/>
  </conditionalFormatting>
  <conditionalFormatting sqref="E226">
    <cfRule type="duplicateValues" dxfId="4863" priority="1291"/>
  </conditionalFormatting>
  <conditionalFormatting sqref="E226">
    <cfRule type="duplicateValues" dxfId="4862" priority="1289"/>
    <cfRule type="duplicateValues" dxfId="4861" priority="1290"/>
  </conditionalFormatting>
  <conditionalFormatting sqref="E226">
    <cfRule type="duplicateValues" dxfId="4860" priority="1288"/>
  </conditionalFormatting>
  <conditionalFormatting sqref="E226">
    <cfRule type="duplicateValues" dxfId="4859" priority="1279"/>
    <cfRule type="duplicateValues" dxfId="4858" priority="1280"/>
    <cfRule type="duplicateValues" dxfId="4857" priority="1281"/>
    <cfRule type="duplicateValues" dxfId="4856" priority="1282"/>
    <cfRule type="duplicateValues" dxfId="4855" priority="1283"/>
    <cfRule type="duplicateValues" dxfId="4854" priority="1284"/>
    <cfRule type="duplicateValues" dxfId="4853" priority="1285"/>
    <cfRule type="duplicateValues" dxfId="4852" priority="1286"/>
    <cfRule type="duplicateValues" dxfId="4851" priority="1287"/>
  </conditionalFormatting>
  <conditionalFormatting sqref="E226">
    <cfRule type="duplicateValues" dxfId="4850" priority="1276"/>
    <cfRule type="duplicateValues" dxfId="4849" priority="1277"/>
    <cfRule type="duplicateValues" dxfId="4848" priority="1278"/>
  </conditionalFormatting>
  <conditionalFormatting sqref="E226">
    <cfRule type="duplicateValues" dxfId="4847" priority="1275"/>
  </conditionalFormatting>
  <conditionalFormatting sqref="E226">
    <cfRule type="duplicateValues" dxfId="4846" priority="1269"/>
    <cfRule type="duplicateValues" dxfId="4845" priority="1270"/>
    <cfRule type="duplicateValues" dxfId="4844" priority="1271"/>
    <cfRule type="duplicateValues" dxfId="4843" priority="1272"/>
    <cfRule type="duplicateValues" dxfId="4842" priority="1273"/>
    <cfRule type="duplicateValues" dxfId="4841" priority="1274"/>
  </conditionalFormatting>
  <conditionalFormatting sqref="E226">
    <cfRule type="duplicateValues" dxfId="4840" priority="1268"/>
  </conditionalFormatting>
  <conditionalFormatting sqref="E226">
    <cfRule type="duplicateValues" dxfId="4839" priority="1248"/>
    <cfRule type="duplicateValues" dxfId="4838" priority="1249"/>
    <cfRule type="duplicateValues" dxfId="4837" priority="1250"/>
    <cfRule type="duplicateValues" dxfId="4836" priority="1251"/>
    <cfRule type="duplicateValues" dxfId="4835" priority="1252"/>
    <cfRule type="duplicateValues" dxfId="4834" priority="1253"/>
    <cfRule type="duplicateValues" dxfId="4833" priority="1254"/>
    <cfRule type="duplicateValues" dxfId="4832" priority="1255"/>
    <cfRule type="duplicateValues" dxfId="4831" priority="1256"/>
    <cfRule type="duplicateValues" dxfId="4830" priority="1257"/>
    <cfRule type="duplicateValues" dxfId="4829" priority="1258"/>
    <cfRule type="duplicateValues" dxfId="4828" priority="1259"/>
    <cfRule type="duplicateValues" dxfId="4827" priority="1260"/>
    <cfRule type="duplicateValues" dxfId="4826" priority="1261"/>
    <cfRule type="duplicateValues" dxfId="4825" priority="1262"/>
    <cfRule type="duplicateValues" dxfId="4824" priority="1263"/>
    <cfRule type="duplicateValues" dxfId="4823" priority="1264"/>
    <cfRule type="duplicateValues" dxfId="4822" priority="1265"/>
    <cfRule type="duplicateValues" dxfId="4821" priority="1266"/>
    <cfRule type="duplicateValues" dxfId="4820" priority="1267"/>
  </conditionalFormatting>
  <conditionalFormatting sqref="E226">
    <cfRule type="duplicateValues" dxfId="4819" priority="1241"/>
    <cfRule type="duplicateValues" dxfId="4818" priority="1242"/>
    <cfRule type="duplicateValues" dxfId="4817" priority="1243"/>
    <cfRule type="duplicateValues" dxfId="4816" priority="1244"/>
    <cfRule type="duplicateValues" dxfId="4815" priority="1245"/>
    <cfRule type="duplicateValues" dxfId="4814" priority="1246"/>
    <cfRule type="duplicateValues" dxfId="4813" priority="1247"/>
  </conditionalFormatting>
  <conditionalFormatting sqref="E226">
    <cfRule type="duplicateValues" dxfId="4812" priority="1231"/>
    <cfRule type="duplicateValues" dxfId="4811" priority="1232"/>
    <cfRule type="duplicateValues" dxfId="4810" priority="1233"/>
    <cfRule type="duplicateValues" dxfId="4809" priority="1234"/>
    <cfRule type="duplicateValues" dxfId="4808" priority="1235"/>
    <cfRule type="duplicateValues" dxfId="4807" priority="1236"/>
    <cfRule type="duplicateValues" dxfId="4806" priority="1237"/>
    <cfRule type="duplicateValues" dxfId="4805" priority="1238"/>
    <cfRule type="duplicateValues" dxfId="4804" priority="1239"/>
    <cfRule type="duplicateValues" dxfId="4803" priority="1240"/>
  </conditionalFormatting>
  <conditionalFormatting sqref="E226">
    <cfRule type="duplicateValues" dxfId="4802" priority="1228"/>
    <cfRule type="duplicateValues" dxfId="4801" priority="1229"/>
    <cfRule type="duplicateValues" dxfId="4800" priority="1230"/>
  </conditionalFormatting>
  <conditionalFormatting sqref="E226">
    <cfRule type="duplicateValues" dxfId="4799" priority="1224"/>
    <cfRule type="duplicateValues" dxfId="4798" priority="1225"/>
    <cfRule type="duplicateValues" dxfId="4797" priority="1226"/>
    <cfRule type="duplicateValues" dxfId="4796" priority="1227"/>
  </conditionalFormatting>
  <conditionalFormatting sqref="E226">
    <cfRule type="duplicateValues" dxfId="4795" priority="1222"/>
    <cfRule type="duplicateValues" dxfId="4794" priority="1223"/>
  </conditionalFormatting>
  <conditionalFormatting sqref="E226">
    <cfRule type="duplicateValues" dxfId="4793" priority="1218"/>
    <cfRule type="duplicateValues" dxfId="4792" priority="1219"/>
    <cfRule type="duplicateValues" dxfId="4791" priority="1220"/>
    <cfRule type="duplicateValues" dxfId="4790" priority="1221"/>
  </conditionalFormatting>
  <conditionalFormatting sqref="E223">
    <cfRule type="duplicateValues" dxfId="4789" priority="1212"/>
    <cfRule type="duplicateValues" dxfId="4788" priority="1213"/>
    <cfRule type="duplicateValues" dxfId="4787" priority="1214"/>
    <cfRule type="duplicateValues" dxfId="4786" priority="1215"/>
    <cfRule type="duplicateValues" dxfId="4785" priority="1216"/>
    <cfRule type="duplicateValues" dxfId="4784" priority="1217"/>
  </conditionalFormatting>
  <conditionalFormatting sqref="E223">
    <cfRule type="duplicateValues" dxfId="4783" priority="1211"/>
  </conditionalFormatting>
  <conditionalFormatting sqref="E223">
    <cfRule type="duplicateValues" dxfId="4782" priority="1191"/>
    <cfRule type="duplicateValues" dxfId="4781" priority="1192"/>
    <cfRule type="duplicateValues" dxfId="4780" priority="1193"/>
    <cfRule type="duplicateValues" dxfId="4779" priority="1194"/>
    <cfRule type="duplicateValues" dxfId="4778" priority="1195"/>
    <cfRule type="duplicateValues" dxfId="4777" priority="1196"/>
    <cfRule type="duplicateValues" dxfId="4776" priority="1197"/>
    <cfRule type="duplicateValues" dxfId="4775" priority="1198"/>
    <cfRule type="duplicateValues" dxfId="4774" priority="1199"/>
    <cfRule type="duplicateValues" dxfId="4773" priority="1200"/>
    <cfRule type="duplicateValues" dxfId="4772" priority="1201"/>
    <cfRule type="duplicateValues" dxfId="4771" priority="1202"/>
    <cfRule type="duplicateValues" dxfId="4770" priority="1203"/>
    <cfRule type="duplicateValues" dxfId="4769" priority="1204"/>
    <cfRule type="duplicateValues" dxfId="4768" priority="1205"/>
    <cfRule type="duplicateValues" dxfId="4767" priority="1206"/>
    <cfRule type="duplicateValues" dxfId="4766" priority="1207"/>
    <cfRule type="duplicateValues" dxfId="4765" priority="1208"/>
    <cfRule type="duplicateValues" dxfId="4764" priority="1209"/>
    <cfRule type="duplicateValues" dxfId="4763" priority="1210"/>
  </conditionalFormatting>
  <conditionalFormatting sqref="E223">
    <cfRule type="duplicateValues" dxfId="4762" priority="1184"/>
    <cfRule type="duplicateValues" dxfId="4761" priority="1185"/>
    <cfRule type="duplicateValues" dxfId="4760" priority="1186"/>
    <cfRule type="duplicateValues" dxfId="4759" priority="1187"/>
    <cfRule type="duplicateValues" dxfId="4758" priority="1188"/>
    <cfRule type="duplicateValues" dxfId="4757" priority="1189"/>
    <cfRule type="duplicateValues" dxfId="4756" priority="1190"/>
  </conditionalFormatting>
  <conditionalFormatting sqref="E223">
    <cfRule type="duplicateValues" dxfId="4755" priority="1174"/>
    <cfRule type="duplicateValues" dxfId="4754" priority="1175"/>
    <cfRule type="duplicateValues" dxfId="4753" priority="1176"/>
    <cfRule type="duplicateValues" dxfId="4752" priority="1177"/>
    <cfRule type="duplicateValues" dxfId="4751" priority="1178"/>
    <cfRule type="duplicateValues" dxfId="4750" priority="1179"/>
    <cfRule type="duplicateValues" dxfId="4749" priority="1180"/>
    <cfRule type="duplicateValues" dxfId="4748" priority="1181"/>
    <cfRule type="duplicateValues" dxfId="4747" priority="1182"/>
    <cfRule type="duplicateValues" dxfId="4746" priority="1183"/>
  </conditionalFormatting>
  <conditionalFormatting sqref="E223">
    <cfRule type="duplicateValues" dxfId="4745" priority="1171"/>
    <cfRule type="duplicateValues" dxfId="4744" priority="1172"/>
    <cfRule type="duplicateValues" dxfId="4743" priority="1173"/>
  </conditionalFormatting>
  <conditionalFormatting sqref="E223">
    <cfRule type="duplicateValues" dxfId="4742" priority="1167"/>
    <cfRule type="duplicateValues" dxfId="4741" priority="1168"/>
    <cfRule type="duplicateValues" dxfId="4740" priority="1169"/>
    <cfRule type="duplicateValues" dxfId="4739" priority="1170"/>
  </conditionalFormatting>
  <conditionalFormatting sqref="E223">
    <cfRule type="duplicateValues" dxfId="4738" priority="1165"/>
    <cfRule type="duplicateValues" dxfId="4737" priority="1166"/>
  </conditionalFormatting>
  <conditionalFormatting sqref="E223">
    <cfRule type="duplicateValues" dxfId="4736" priority="1163"/>
    <cfRule type="duplicateValues" dxfId="4735" priority="1164"/>
  </conditionalFormatting>
  <conditionalFormatting sqref="E223">
    <cfRule type="duplicateValues" dxfId="4734" priority="1162"/>
  </conditionalFormatting>
  <conditionalFormatting sqref="E223">
    <cfRule type="duplicateValues" dxfId="4733" priority="1160"/>
    <cfRule type="duplicateValues" dxfId="4732" priority="1161"/>
  </conditionalFormatting>
  <conditionalFormatting sqref="E223">
    <cfRule type="duplicateValues" dxfId="4731" priority="1159"/>
  </conditionalFormatting>
  <conditionalFormatting sqref="E223">
    <cfRule type="duplicateValues" dxfId="4730" priority="1150"/>
    <cfRule type="duplicateValues" dxfId="4729" priority="1151"/>
    <cfRule type="duplicateValues" dxfId="4728" priority="1152"/>
    <cfRule type="duplicateValues" dxfId="4727" priority="1153"/>
    <cfRule type="duplicateValues" dxfId="4726" priority="1154"/>
    <cfRule type="duplicateValues" dxfId="4725" priority="1155"/>
    <cfRule type="duplicateValues" dxfId="4724" priority="1156"/>
    <cfRule type="duplicateValues" dxfId="4723" priority="1157"/>
    <cfRule type="duplicateValues" dxfId="4722" priority="1158"/>
  </conditionalFormatting>
  <conditionalFormatting sqref="E223">
    <cfRule type="duplicateValues" dxfId="4721" priority="1147"/>
    <cfRule type="duplicateValues" dxfId="4720" priority="1148"/>
    <cfRule type="duplicateValues" dxfId="4719" priority="1149"/>
  </conditionalFormatting>
  <conditionalFormatting sqref="E223">
    <cfRule type="duplicateValues" dxfId="4718" priority="1146"/>
  </conditionalFormatting>
  <conditionalFormatting sqref="E223">
    <cfRule type="duplicateValues" dxfId="4717" priority="1140"/>
    <cfRule type="duplicateValues" dxfId="4716" priority="1141"/>
    <cfRule type="duplicateValues" dxfId="4715" priority="1142"/>
    <cfRule type="duplicateValues" dxfId="4714" priority="1143"/>
    <cfRule type="duplicateValues" dxfId="4713" priority="1144"/>
    <cfRule type="duplicateValues" dxfId="4712" priority="1145"/>
  </conditionalFormatting>
  <conditionalFormatting sqref="E223">
    <cfRule type="duplicateValues" dxfId="4711" priority="1139"/>
  </conditionalFormatting>
  <conditionalFormatting sqref="E223">
    <cfRule type="duplicateValues" dxfId="4710" priority="1119"/>
    <cfRule type="duplicateValues" dxfId="4709" priority="1120"/>
    <cfRule type="duplicateValues" dxfId="4708" priority="1121"/>
    <cfRule type="duplicateValues" dxfId="4707" priority="1122"/>
    <cfRule type="duplicateValues" dxfId="4706" priority="1123"/>
    <cfRule type="duplicateValues" dxfId="4705" priority="1124"/>
    <cfRule type="duplicateValues" dxfId="4704" priority="1125"/>
    <cfRule type="duplicateValues" dxfId="4703" priority="1126"/>
    <cfRule type="duplicateValues" dxfId="4702" priority="1127"/>
    <cfRule type="duplicateValues" dxfId="4701" priority="1128"/>
    <cfRule type="duplicateValues" dxfId="4700" priority="1129"/>
    <cfRule type="duplicateValues" dxfId="4699" priority="1130"/>
    <cfRule type="duplicateValues" dxfId="4698" priority="1131"/>
    <cfRule type="duplicateValues" dxfId="4697" priority="1132"/>
    <cfRule type="duplicateValues" dxfId="4696" priority="1133"/>
    <cfRule type="duplicateValues" dxfId="4695" priority="1134"/>
    <cfRule type="duplicateValues" dxfId="4694" priority="1135"/>
    <cfRule type="duplicateValues" dxfId="4693" priority="1136"/>
    <cfRule type="duplicateValues" dxfId="4692" priority="1137"/>
    <cfRule type="duplicateValues" dxfId="4691" priority="1138"/>
  </conditionalFormatting>
  <conditionalFormatting sqref="E223">
    <cfRule type="duplicateValues" dxfId="4690" priority="1112"/>
    <cfRule type="duplicateValues" dxfId="4689" priority="1113"/>
    <cfRule type="duplicateValues" dxfId="4688" priority="1114"/>
    <cfRule type="duplicateValues" dxfId="4687" priority="1115"/>
    <cfRule type="duplicateValues" dxfId="4686" priority="1116"/>
    <cfRule type="duplicateValues" dxfId="4685" priority="1117"/>
    <cfRule type="duplicateValues" dxfId="4684" priority="1118"/>
  </conditionalFormatting>
  <conditionalFormatting sqref="E223">
    <cfRule type="duplicateValues" dxfId="4683" priority="1102"/>
    <cfRule type="duplicateValues" dxfId="4682" priority="1103"/>
    <cfRule type="duplicateValues" dxfId="4681" priority="1104"/>
    <cfRule type="duplicateValues" dxfId="4680" priority="1105"/>
    <cfRule type="duplicateValues" dxfId="4679" priority="1106"/>
    <cfRule type="duplicateValues" dxfId="4678" priority="1107"/>
    <cfRule type="duplicateValues" dxfId="4677" priority="1108"/>
    <cfRule type="duplicateValues" dxfId="4676" priority="1109"/>
    <cfRule type="duplicateValues" dxfId="4675" priority="1110"/>
    <cfRule type="duplicateValues" dxfId="4674" priority="1111"/>
  </conditionalFormatting>
  <conditionalFormatting sqref="E223">
    <cfRule type="duplicateValues" dxfId="4673" priority="1099"/>
    <cfRule type="duplicateValues" dxfId="4672" priority="1100"/>
    <cfRule type="duplicateValues" dxfId="4671" priority="1101"/>
  </conditionalFormatting>
  <conditionalFormatting sqref="E223">
    <cfRule type="duplicateValues" dxfId="4670" priority="1095"/>
    <cfRule type="duplicateValues" dxfId="4669" priority="1096"/>
    <cfRule type="duplicateValues" dxfId="4668" priority="1097"/>
    <cfRule type="duplicateValues" dxfId="4667" priority="1098"/>
  </conditionalFormatting>
  <conditionalFormatting sqref="E223">
    <cfRule type="duplicateValues" dxfId="4666" priority="1093"/>
    <cfRule type="duplicateValues" dxfId="4665" priority="1094"/>
  </conditionalFormatting>
  <conditionalFormatting sqref="E223">
    <cfRule type="duplicateValues" dxfId="4664" priority="1089"/>
    <cfRule type="duplicateValues" dxfId="4663" priority="1090"/>
    <cfRule type="duplicateValues" dxfId="4662" priority="1091"/>
    <cfRule type="duplicateValues" dxfId="4661" priority="1092"/>
  </conditionalFormatting>
  <conditionalFormatting sqref="E221">
    <cfRule type="duplicateValues" dxfId="4660" priority="1083"/>
    <cfRule type="duplicateValues" dxfId="4659" priority="1084"/>
    <cfRule type="duplicateValues" dxfId="4658" priority="1085"/>
    <cfRule type="duplicateValues" dxfId="4657" priority="1086"/>
    <cfRule type="duplicateValues" dxfId="4656" priority="1087"/>
    <cfRule type="duplicateValues" dxfId="4655" priority="1088"/>
  </conditionalFormatting>
  <conditionalFormatting sqref="E221">
    <cfRule type="duplicateValues" dxfId="4654" priority="1082"/>
  </conditionalFormatting>
  <conditionalFormatting sqref="E221">
    <cfRule type="duplicateValues" dxfId="4653" priority="1062"/>
    <cfRule type="duplicateValues" dxfId="4652" priority="1063"/>
    <cfRule type="duplicateValues" dxfId="4651" priority="1064"/>
    <cfRule type="duplicateValues" dxfId="4650" priority="1065"/>
    <cfRule type="duplicateValues" dxfId="4649" priority="1066"/>
    <cfRule type="duplicateValues" dxfId="4648" priority="1067"/>
    <cfRule type="duplicateValues" dxfId="4647" priority="1068"/>
    <cfRule type="duplicateValues" dxfId="4646" priority="1069"/>
    <cfRule type="duplicateValues" dxfId="4645" priority="1070"/>
    <cfRule type="duplicateValues" dxfId="4644" priority="1071"/>
    <cfRule type="duplicateValues" dxfId="4643" priority="1072"/>
    <cfRule type="duplicateValues" dxfId="4642" priority="1073"/>
    <cfRule type="duplicateValues" dxfId="4641" priority="1074"/>
    <cfRule type="duplicateValues" dxfId="4640" priority="1075"/>
    <cfRule type="duplicateValues" dxfId="4639" priority="1076"/>
    <cfRule type="duplicateValues" dxfId="4638" priority="1077"/>
    <cfRule type="duplicateValues" dxfId="4637" priority="1078"/>
    <cfRule type="duplicateValues" dxfId="4636" priority="1079"/>
    <cfRule type="duplicateValues" dxfId="4635" priority="1080"/>
    <cfRule type="duplicateValues" dxfId="4634" priority="1081"/>
  </conditionalFormatting>
  <conditionalFormatting sqref="E221">
    <cfRule type="duplicateValues" dxfId="4633" priority="1055"/>
    <cfRule type="duplicateValues" dxfId="4632" priority="1056"/>
    <cfRule type="duplicateValues" dxfId="4631" priority="1057"/>
    <cfRule type="duplicateValues" dxfId="4630" priority="1058"/>
    <cfRule type="duplicateValues" dxfId="4629" priority="1059"/>
    <cfRule type="duplicateValues" dxfId="4628" priority="1060"/>
    <cfRule type="duplicateValues" dxfId="4627" priority="1061"/>
  </conditionalFormatting>
  <conditionalFormatting sqref="E221">
    <cfRule type="duplicateValues" dxfId="4626" priority="1045"/>
    <cfRule type="duplicateValues" dxfId="4625" priority="1046"/>
    <cfRule type="duplicateValues" dxfId="4624" priority="1047"/>
    <cfRule type="duplicateValues" dxfId="4623" priority="1048"/>
    <cfRule type="duplicateValues" dxfId="4622" priority="1049"/>
    <cfRule type="duplicateValues" dxfId="4621" priority="1050"/>
    <cfRule type="duplicateValues" dxfId="4620" priority="1051"/>
    <cfRule type="duplicateValues" dxfId="4619" priority="1052"/>
    <cfRule type="duplicateValues" dxfId="4618" priority="1053"/>
    <cfRule type="duplicateValues" dxfId="4617" priority="1054"/>
  </conditionalFormatting>
  <conditionalFormatting sqref="E221">
    <cfRule type="duplicateValues" dxfId="4616" priority="1042"/>
    <cfRule type="duplicateValues" dxfId="4615" priority="1043"/>
    <cfRule type="duplicateValues" dxfId="4614" priority="1044"/>
  </conditionalFormatting>
  <conditionalFormatting sqref="E221">
    <cfRule type="duplicateValues" dxfId="4613" priority="1038"/>
    <cfRule type="duplicateValues" dxfId="4612" priority="1039"/>
    <cfRule type="duplicateValues" dxfId="4611" priority="1040"/>
    <cfRule type="duplicateValues" dxfId="4610" priority="1041"/>
  </conditionalFormatting>
  <conditionalFormatting sqref="E221">
    <cfRule type="duplicateValues" dxfId="4609" priority="1036"/>
    <cfRule type="duplicateValues" dxfId="4608" priority="1037"/>
  </conditionalFormatting>
  <conditionalFormatting sqref="E221">
    <cfRule type="duplicateValues" dxfId="4607" priority="1034"/>
    <cfRule type="duplicateValues" dxfId="4606" priority="1035"/>
  </conditionalFormatting>
  <conditionalFormatting sqref="E221">
    <cfRule type="duplicateValues" dxfId="4605" priority="1033"/>
  </conditionalFormatting>
  <conditionalFormatting sqref="E221">
    <cfRule type="duplicateValues" dxfId="4604" priority="1031"/>
    <cfRule type="duplicateValues" dxfId="4603" priority="1032"/>
  </conditionalFormatting>
  <conditionalFormatting sqref="E221">
    <cfRule type="duplicateValues" dxfId="4602" priority="1030"/>
  </conditionalFormatting>
  <conditionalFormatting sqref="E221">
    <cfRule type="duplicateValues" dxfId="4601" priority="1021"/>
    <cfRule type="duplicateValues" dxfId="4600" priority="1022"/>
    <cfRule type="duplicateValues" dxfId="4599" priority="1023"/>
    <cfRule type="duplicateValues" dxfId="4598" priority="1024"/>
    <cfRule type="duplicateValues" dxfId="4597" priority="1025"/>
    <cfRule type="duplicateValues" dxfId="4596" priority="1026"/>
    <cfRule type="duplicateValues" dxfId="4595" priority="1027"/>
    <cfRule type="duplicateValues" dxfId="4594" priority="1028"/>
    <cfRule type="duplicateValues" dxfId="4593" priority="1029"/>
  </conditionalFormatting>
  <conditionalFormatting sqref="E221">
    <cfRule type="duplicateValues" dxfId="4592" priority="1018"/>
    <cfRule type="duplicateValues" dxfId="4591" priority="1019"/>
    <cfRule type="duplicateValues" dxfId="4590" priority="1020"/>
  </conditionalFormatting>
  <conditionalFormatting sqref="E221">
    <cfRule type="duplicateValues" dxfId="4589" priority="1017"/>
  </conditionalFormatting>
  <conditionalFormatting sqref="E221">
    <cfRule type="duplicateValues" dxfId="4588" priority="1011"/>
    <cfRule type="duplicateValues" dxfId="4587" priority="1012"/>
    <cfRule type="duplicateValues" dxfId="4586" priority="1013"/>
    <cfRule type="duplicateValues" dxfId="4585" priority="1014"/>
    <cfRule type="duplicateValues" dxfId="4584" priority="1015"/>
    <cfRule type="duplicateValues" dxfId="4583" priority="1016"/>
  </conditionalFormatting>
  <conditionalFormatting sqref="E221">
    <cfRule type="duplicateValues" dxfId="4582" priority="1010"/>
  </conditionalFormatting>
  <conditionalFormatting sqref="E221">
    <cfRule type="duplicateValues" dxfId="4581" priority="990"/>
    <cfRule type="duplicateValues" dxfId="4580" priority="991"/>
    <cfRule type="duplicateValues" dxfId="4579" priority="992"/>
    <cfRule type="duplicateValues" dxfId="4578" priority="993"/>
    <cfRule type="duplicateValues" dxfId="4577" priority="994"/>
    <cfRule type="duplicateValues" dxfId="4576" priority="995"/>
    <cfRule type="duplicateValues" dxfId="4575" priority="996"/>
    <cfRule type="duplicateValues" dxfId="4574" priority="997"/>
    <cfRule type="duplicateValues" dxfId="4573" priority="998"/>
    <cfRule type="duplicateValues" dxfId="4572" priority="999"/>
    <cfRule type="duplicateValues" dxfId="4571" priority="1000"/>
    <cfRule type="duplicateValues" dxfId="4570" priority="1001"/>
    <cfRule type="duplicateValues" dxfId="4569" priority="1002"/>
    <cfRule type="duplicateValues" dxfId="4568" priority="1003"/>
    <cfRule type="duplicateValues" dxfId="4567" priority="1004"/>
    <cfRule type="duplicateValues" dxfId="4566" priority="1005"/>
    <cfRule type="duplicateValues" dxfId="4565" priority="1006"/>
    <cfRule type="duplicateValues" dxfId="4564" priority="1007"/>
    <cfRule type="duplicateValues" dxfId="4563" priority="1008"/>
    <cfRule type="duplicateValues" dxfId="4562" priority="1009"/>
  </conditionalFormatting>
  <conditionalFormatting sqref="E221">
    <cfRule type="duplicateValues" dxfId="4561" priority="983"/>
    <cfRule type="duplicateValues" dxfId="4560" priority="984"/>
    <cfRule type="duplicateValues" dxfId="4559" priority="985"/>
    <cfRule type="duplicateValues" dxfId="4558" priority="986"/>
    <cfRule type="duplicateValues" dxfId="4557" priority="987"/>
    <cfRule type="duplicateValues" dxfId="4556" priority="988"/>
    <cfRule type="duplicateValues" dxfId="4555" priority="989"/>
  </conditionalFormatting>
  <conditionalFormatting sqref="E221">
    <cfRule type="duplicateValues" dxfId="4554" priority="973"/>
    <cfRule type="duplicateValues" dxfId="4553" priority="974"/>
    <cfRule type="duplicateValues" dxfId="4552" priority="975"/>
    <cfRule type="duplicateValues" dxfId="4551" priority="976"/>
    <cfRule type="duplicateValues" dxfId="4550" priority="977"/>
    <cfRule type="duplicateValues" dxfId="4549" priority="978"/>
    <cfRule type="duplicateValues" dxfId="4548" priority="979"/>
    <cfRule type="duplicateValues" dxfId="4547" priority="980"/>
    <cfRule type="duplicateValues" dxfId="4546" priority="981"/>
    <cfRule type="duplicateValues" dxfId="4545" priority="982"/>
  </conditionalFormatting>
  <conditionalFormatting sqref="E221">
    <cfRule type="duplicateValues" dxfId="4544" priority="970"/>
    <cfRule type="duplicateValues" dxfId="4543" priority="971"/>
    <cfRule type="duplicateValues" dxfId="4542" priority="972"/>
  </conditionalFormatting>
  <conditionalFormatting sqref="E221">
    <cfRule type="duplicateValues" dxfId="4541" priority="966"/>
    <cfRule type="duplicateValues" dxfId="4540" priority="967"/>
    <cfRule type="duplicateValues" dxfId="4539" priority="968"/>
    <cfRule type="duplicateValues" dxfId="4538" priority="969"/>
  </conditionalFormatting>
  <conditionalFormatting sqref="E221">
    <cfRule type="duplicateValues" dxfId="4537" priority="964"/>
    <cfRule type="duplicateValues" dxfId="4536" priority="965"/>
  </conditionalFormatting>
  <conditionalFormatting sqref="E221">
    <cfRule type="duplicateValues" dxfId="4535" priority="960"/>
    <cfRule type="duplicateValues" dxfId="4534" priority="961"/>
    <cfRule type="duplicateValues" dxfId="4533" priority="962"/>
    <cfRule type="duplicateValues" dxfId="4532" priority="963"/>
  </conditionalFormatting>
  <conditionalFormatting sqref="E262">
    <cfRule type="duplicateValues" dxfId="4531" priority="958"/>
    <cfRule type="duplicateValues" dxfId="4530" priority="959"/>
  </conditionalFormatting>
  <conditionalFormatting sqref="E262">
    <cfRule type="duplicateValues" dxfId="4529" priority="957"/>
  </conditionalFormatting>
  <conditionalFormatting sqref="E262">
    <cfRule type="duplicateValues" dxfId="4528" priority="948"/>
    <cfRule type="duplicateValues" dxfId="4527" priority="949"/>
    <cfRule type="duplicateValues" dxfId="4526" priority="950"/>
    <cfRule type="duplicateValues" dxfId="4525" priority="951"/>
    <cfRule type="duplicateValues" dxfId="4524" priority="952"/>
    <cfRule type="duplicateValues" dxfId="4523" priority="953"/>
    <cfRule type="duplicateValues" dxfId="4522" priority="954"/>
    <cfRule type="duplicateValues" dxfId="4521" priority="955"/>
    <cfRule type="duplicateValues" dxfId="4520" priority="956"/>
  </conditionalFormatting>
  <conditionalFormatting sqref="E262">
    <cfRule type="duplicateValues" dxfId="4519" priority="945"/>
    <cfRule type="duplicateValues" dxfId="4518" priority="946"/>
    <cfRule type="duplicateValues" dxfId="4517" priority="947"/>
  </conditionalFormatting>
  <conditionalFormatting sqref="E262">
    <cfRule type="duplicateValues" dxfId="4516" priority="944"/>
  </conditionalFormatting>
  <conditionalFormatting sqref="E262">
    <cfRule type="duplicateValues" dxfId="4515" priority="938"/>
    <cfRule type="duplicateValues" dxfId="4514" priority="939"/>
    <cfRule type="duplicateValues" dxfId="4513" priority="940"/>
    <cfRule type="duplicateValues" dxfId="4512" priority="941"/>
    <cfRule type="duplicateValues" dxfId="4511" priority="942"/>
    <cfRule type="duplicateValues" dxfId="4510" priority="943"/>
  </conditionalFormatting>
  <conditionalFormatting sqref="E262">
    <cfRule type="duplicateValues" dxfId="4509" priority="937"/>
  </conditionalFormatting>
  <conditionalFormatting sqref="E262">
    <cfRule type="duplicateValues" dxfId="4508" priority="917"/>
    <cfRule type="duplicateValues" dxfId="4507" priority="918"/>
    <cfRule type="duplicateValues" dxfId="4506" priority="919"/>
    <cfRule type="duplicateValues" dxfId="4505" priority="920"/>
    <cfRule type="duplicateValues" dxfId="4504" priority="921"/>
    <cfRule type="duplicateValues" dxfId="4503" priority="922"/>
    <cfRule type="duplicateValues" dxfId="4502" priority="923"/>
    <cfRule type="duplicateValues" dxfId="4501" priority="924"/>
    <cfRule type="duplicateValues" dxfId="4500" priority="925"/>
    <cfRule type="duplicateValues" dxfId="4499" priority="926"/>
    <cfRule type="duplicateValues" dxfId="4498" priority="927"/>
    <cfRule type="duplicateValues" dxfId="4497" priority="928"/>
    <cfRule type="duplicateValues" dxfId="4496" priority="929"/>
    <cfRule type="duplicateValues" dxfId="4495" priority="930"/>
    <cfRule type="duplicateValues" dxfId="4494" priority="931"/>
    <cfRule type="duplicateValues" dxfId="4493" priority="932"/>
    <cfRule type="duplicateValues" dxfId="4492" priority="933"/>
    <cfRule type="duplicateValues" dxfId="4491" priority="934"/>
    <cfRule type="duplicateValues" dxfId="4490" priority="935"/>
    <cfRule type="duplicateValues" dxfId="4489" priority="936"/>
  </conditionalFormatting>
  <conditionalFormatting sqref="E262">
    <cfRule type="duplicateValues" dxfId="4488" priority="910"/>
    <cfRule type="duplicateValues" dxfId="4487" priority="911"/>
    <cfRule type="duplicateValues" dxfId="4486" priority="912"/>
    <cfRule type="duplicateValues" dxfId="4485" priority="913"/>
    <cfRule type="duplicateValues" dxfId="4484" priority="914"/>
    <cfRule type="duplicateValues" dxfId="4483" priority="915"/>
    <cfRule type="duplicateValues" dxfId="4482" priority="916"/>
  </conditionalFormatting>
  <conditionalFormatting sqref="E262">
    <cfRule type="duplicateValues" dxfId="4481" priority="900"/>
    <cfRule type="duplicateValues" dxfId="4480" priority="901"/>
    <cfRule type="duplicateValues" dxfId="4479" priority="902"/>
    <cfRule type="duplicateValues" dxfId="4478" priority="903"/>
    <cfRule type="duplicateValues" dxfId="4477" priority="904"/>
    <cfRule type="duplicateValues" dxfId="4476" priority="905"/>
    <cfRule type="duplicateValues" dxfId="4475" priority="906"/>
    <cfRule type="duplicateValues" dxfId="4474" priority="907"/>
    <cfRule type="duplicateValues" dxfId="4473" priority="908"/>
    <cfRule type="duplicateValues" dxfId="4472" priority="909"/>
  </conditionalFormatting>
  <conditionalFormatting sqref="E262">
    <cfRule type="duplicateValues" dxfId="4471" priority="897"/>
    <cfRule type="duplicateValues" dxfId="4470" priority="898"/>
    <cfRule type="duplicateValues" dxfId="4469" priority="899"/>
  </conditionalFormatting>
  <conditionalFormatting sqref="E262">
    <cfRule type="duplicateValues" dxfId="4468" priority="893"/>
    <cfRule type="duplicateValues" dxfId="4467" priority="894"/>
    <cfRule type="duplicateValues" dxfId="4466" priority="895"/>
    <cfRule type="duplicateValues" dxfId="4465" priority="896"/>
  </conditionalFormatting>
  <conditionalFormatting sqref="E262">
    <cfRule type="duplicateValues" dxfId="4464" priority="891"/>
    <cfRule type="duplicateValues" dxfId="4463" priority="892"/>
  </conditionalFormatting>
  <conditionalFormatting sqref="E276">
    <cfRule type="duplicateValues" dxfId="4462" priority="889"/>
    <cfRule type="duplicateValues" dxfId="4461" priority="890"/>
  </conditionalFormatting>
  <conditionalFormatting sqref="E276">
    <cfRule type="duplicateValues" dxfId="4460" priority="888"/>
  </conditionalFormatting>
  <conditionalFormatting sqref="E276">
    <cfRule type="duplicateValues" dxfId="4459" priority="879"/>
    <cfRule type="duplicateValues" dxfId="4458" priority="880"/>
    <cfRule type="duplicateValues" dxfId="4457" priority="881"/>
    <cfRule type="duplicateValues" dxfId="4456" priority="882"/>
    <cfRule type="duplicateValues" dxfId="4455" priority="883"/>
    <cfRule type="duplicateValues" dxfId="4454" priority="884"/>
    <cfRule type="duplicateValues" dxfId="4453" priority="885"/>
    <cfRule type="duplicateValues" dxfId="4452" priority="886"/>
    <cfRule type="duplicateValues" dxfId="4451" priority="887"/>
  </conditionalFormatting>
  <conditionalFormatting sqref="E276">
    <cfRule type="duplicateValues" dxfId="4450" priority="876"/>
    <cfRule type="duplicateValues" dxfId="4449" priority="877"/>
    <cfRule type="duplicateValues" dxfId="4448" priority="878"/>
  </conditionalFormatting>
  <conditionalFormatting sqref="E276">
    <cfRule type="duplicateValues" dxfId="4447" priority="875"/>
  </conditionalFormatting>
  <conditionalFormatting sqref="E276">
    <cfRule type="duplicateValues" dxfId="4446" priority="869"/>
    <cfRule type="duplicateValues" dxfId="4445" priority="870"/>
    <cfRule type="duplicateValues" dxfId="4444" priority="871"/>
    <cfRule type="duplicateValues" dxfId="4443" priority="872"/>
    <cfRule type="duplicateValues" dxfId="4442" priority="873"/>
    <cfRule type="duplicateValues" dxfId="4441" priority="874"/>
  </conditionalFormatting>
  <conditionalFormatting sqref="E276">
    <cfRule type="duplicateValues" dxfId="4440" priority="868"/>
  </conditionalFormatting>
  <conditionalFormatting sqref="E276">
    <cfRule type="duplicateValues" dxfId="4439" priority="848"/>
    <cfRule type="duplicateValues" dxfId="4438" priority="849"/>
    <cfRule type="duplicateValues" dxfId="4437" priority="850"/>
    <cfRule type="duplicateValues" dxfId="4436" priority="851"/>
    <cfRule type="duplicateValues" dxfId="4435" priority="852"/>
    <cfRule type="duplicateValues" dxfId="4434" priority="853"/>
    <cfRule type="duplicateValues" dxfId="4433" priority="854"/>
    <cfRule type="duplicateValues" dxfId="4432" priority="855"/>
    <cfRule type="duplicateValues" dxfId="4431" priority="856"/>
    <cfRule type="duplicateValues" dxfId="4430" priority="857"/>
    <cfRule type="duplicateValues" dxfId="4429" priority="858"/>
    <cfRule type="duplicateValues" dxfId="4428" priority="859"/>
    <cfRule type="duplicateValues" dxfId="4427" priority="860"/>
    <cfRule type="duplicateValues" dxfId="4426" priority="861"/>
    <cfRule type="duplicateValues" dxfId="4425" priority="862"/>
    <cfRule type="duplicateValues" dxfId="4424" priority="863"/>
    <cfRule type="duplicateValues" dxfId="4423" priority="864"/>
    <cfRule type="duplicateValues" dxfId="4422" priority="865"/>
    <cfRule type="duplicateValues" dxfId="4421" priority="866"/>
    <cfRule type="duplicateValues" dxfId="4420" priority="867"/>
  </conditionalFormatting>
  <conditionalFormatting sqref="E276">
    <cfRule type="duplicateValues" dxfId="4419" priority="841"/>
    <cfRule type="duplicateValues" dxfId="4418" priority="842"/>
    <cfRule type="duplicateValues" dxfId="4417" priority="843"/>
    <cfRule type="duplicateValues" dxfId="4416" priority="844"/>
    <cfRule type="duplicateValues" dxfId="4415" priority="845"/>
    <cfRule type="duplicateValues" dxfId="4414" priority="846"/>
    <cfRule type="duplicateValues" dxfId="4413" priority="847"/>
  </conditionalFormatting>
  <conditionalFormatting sqref="E276">
    <cfRule type="duplicateValues" dxfId="4412" priority="831"/>
    <cfRule type="duplicateValues" dxfId="4411" priority="832"/>
    <cfRule type="duplicateValues" dxfId="4410" priority="833"/>
    <cfRule type="duplicateValues" dxfId="4409" priority="834"/>
    <cfRule type="duplicateValues" dxfId="4408" priority="835"/>
    <cfRule type="duplicateValues" dxfId="4407" priority="836"/>
    <cfRule type="duplicateValues" dxfId="4406" priority="837"/>
    <cfRule type="duplicateValues" dxfId="4405" priority="838"/>
    <cfRule type="duplicateValues" dxfId="4404" priority="839"/>
    <cfRule type="duplicateValues" dxfId="4403" priority="840"/>
  </conditionalFormatting>
  <conditionalFormatting sqref="E276">
    <cfRule type="duplicateValues" dxfId="4402" priority="828"/>
    <cfRule type="duplicateValues" dxfId="4401" priority="829"/>
    <cfRule type="duplicateValues" dxfId="4400" priority="830"/>
  </conditionalFormatting>
  <conditionalFormatting sqref="E276">
    <cfRule type="duplicateValues" dxfId="4399" priority="824"/>
    <cfRule type="duplicateValues" dxfId="4398" priority="825"/>
    <cfRule type="duplicateValues" dxfId="4397" priority="826"/>
    <cfRule type="duplicateValues" dxfId="4396" priority="827"/>
  </conditionalFormatting>
  <conditionalFormatting sqref="E276">
    <cfRule type="duplicateValues" dxfId="4395" priority="822"/>
    <cfRule type="duplicateValues" dxfId="4394" priority="823"/>
  </conditionalFormatting>
  <conditionalFormatting sqref="E281">
    <cfRule type="duplicateValues" dxfId="4393" priority="820"/>
    <cfRule type="duplicateValues" dxfId="4392" priority="821"/>
  </conditionalFormatting>
  <conditionalFormatting sqref="E281">
    <cfRule type="duplicateValues" dxfId="4391" priority="819"/>
  </conditionalFormatting>
  <conditionalFormatting sqref="E281">
    <cfRule type="duplicateValues" dxfId="4390" priority="810"/>
    <cfRule type="duplicateValues" dxfId="4389" priority="811"/>
    <cfRule type="duplicateValues" dxfId="4388" priority="812"/>
    <cfRule type="duplicateValues" dxfId="4387" priority="813"/>
    <cfRule type="duplicateValues" dxfId="4386" priority="814"/>
    <cfRule type="duplicateValues" dxfId="4385" priority="815"/>
    <cfRule type="duplicateValues" dxfId="4384" priority="816"/>
    <cfRule type="duplicateValues" dxfId="4383" priority="817"/>
    <cfRule type="duplicateValues" dxfId="4382" priority="818"/>
  </conditionalFormatting>
  <conditionalFormatting sqref="E281">
    <cfRule type="duplicateValues" dxfId="4381" priority="807"/>
    <cfRule type="duplicateValues" dxfId="4380" priority="808"/>
    <cfRule type="duplicateValues" dxfId="4379" priority="809"/>
  </conditionalFormatting>
  <conditionalFormatting sqref="E281">
    <cfRule type="duplicateValues" dxfId="4378" priority="806"/>
  </conditionalFormatting>
  <conditionalFormatting sqref="E281">
    <cfRule type="duplicateValues" dxfId="4377" priority="800"/>
    <cfRule type="duplicateValues" dxfId="4376" priority="801"/>
    <cfRule type="duplicateValues" dxfId="4375" priority="802"/>
    <cfRule type="duplicateValues" dxfId="4374" priority="803"/>
    <cfRule type="duplicateValues" dxfId="4373" priority="804"/>
    <cfRule type="duplicateValues" dxfId="4372" priority="805"/>
  </conditionalFormatting>
  <conditionalFormatting sqref="E281">
    <cfRule type="duplicateValues" dxfId="4371" priority="799"/>
  </conditionalFormatting>
  <conditionalFormatting sqref="E281">
    <cfRule type="duplicateValues" dxfId="4370" priority="779"/>
    <cfRule type="duplicateValues" dxfId="4369" priority="780"/>
    <cfRule type="duplicateValues" dxfId="4368" priority="781"/>
    <cfRule type="duplicateValues" dxfId="4367" priority="782"/>
    <cfRule type="duplicateValues" dxfId="4366" priority="783"/>
    <cfRule type="duplicateValues" dxfId="4365" priority="784"/>
    <cfRule type="duplicateValues" dxfId="4364" priority="785"/>
    <cfRule type="duplicateValues" dxfId="4363" priority="786"/>
    <cfRule type="duplicateValues" dxfId="4362" priority="787"/>
    <cfRule type="duplicateValues" dxfId="4361" priority="788"/>
    <cfRule type="duplicateValues" dxfId="4360" priority="789"/>
    <cfRule type="duplicateValues" dxfId="4359" priority="790"/>
    <cfRule type="duplicateValues" dxfId="4358" priority="791"/>
    <cfRule type="duplicateValues" dxfId="4357" priority="792"/>
    <cfRule type="duplicateValues" dxfId="4356" priority="793"/>
    <cfRule type="duplicateValues" dxfId="4355" priority="794"/>
    <cfRule type="duplicateValues" dxfId="4354" priority="795"/>
    <cfRule type="duplicateValues" dxfId="4353" priority="796"/>
    <cfRule type="duplicateValues" dxfId="4352" priority="797"/>
    <cfRule type="duplicateValues" dxfId="4351" priority="798"/>
  </conditionalFormatting>
  <conditionalFormatting sqref="E281">
    <cfRule type="duplicateValues" dxfId="4350" priority="772"/>
    <cfRule type="duplicateValues" dxfId="4349" priority="773"/>
    <cfRule type="duplicateValues" dxfId="4348" priority="774"/>
    <cfRule type="duplicateValues" dxfId="4347" priority="775"/>
    <cfRule type="duplicateValues" dxfId="4346" priority="776"/>
    <cfRule type="duplicateValues" dxfId="4345" priority="777"/>
    <cfRule type="duplicateValues" dxfId="4344" priority="778"/>
  </conditionalFormatting>
  <conditionalFormatting sqref="E281">
    <cfRule type="duplicateValues" dxfId="4343" priority="762"/>
    <cfRule type="duplicateValues" dxfId="4342" priority="763"/>
    <cfRule type="duplicateValues" dxfId="4341" priority="764"/>
    <cfRule type="duplicateValues" dxfId="4340" priority="765"/>
    <cfRule type="duplicateValues" dxfId="4339" priority="766"/>
    <cfRule type="duplicateValues" dxfId="4338" priority="767"/>
    <cfRule type="duplicateValues" dxfId="4337" priority="768"/>
    <cfRule type="duplicateValues" dxfId="4336" priority="769"/>
    <cfRule type="duplicateValues" dxfId="4335" priority="770"/>
    <cfRule type="duplicateValues" dxfId="4334" priority="771"/>
  </conditionalFormatting>
  <conditionalFormatting sqref="E281">
    <cfRule type="duplicateValues" dxfId="4333" priority="759"/>
    <cfRule type="duplicateValues" dxfId="4332" priority="760"/>
    <cfRule type="duplicateValues" dxfId="4331" priority="761"/>
  </conditionalFormatting>
  <conditionalFormatting sqref="E281">
    <cfRule type="duplicateValues" dxfId="4330" priority="755"/>
    <cfRule type="duplicateValues" dxfId="4329" priority="756"/>
    <cfRule type="duplicateValues" dxfId="4328" priority="757"/>
    <cfRule type="duplicateValues" dxfId="4327" priority="758"/>
  </conditionalFormatting>
  <conditionalFormatting sqref="E281">
    <cfRule type="duplicateValues" dxfId="4326" priority="753"/>
    <cfRule type="duplicateValues" dxfId="4325" priority="754"/>
  </conditionalFormatting>
  <conditionalFormatting sqref="E299">
    <cfRule type="duplicateValues" dxfId="4324" priority="751"/>
    <cfRule type="duplicateValues" dxfId="4323" priority="752"/>
  </conditionalFormatting>
  <conditionalFormatting sqref="E299">
    <cfRule type="duplicateValues" dxfId="4322" priority="750"/>
  </conditionalFormatting>
  <conditionalFormatting sqref="E299">
    <cfRule type="duplicateValues" dxfId="4321" priority="741"/>
    <cfRule type="duplicateValues" dxfId="4320" priority="742"/>
    <cfRule type="duplicateValues" dxfId="4319" priority="743"/>
    <cfRule type="duplicateValues" dxfId="4318" priority="744"/>
    <cfRule type="duplicateValues" dxfId="4317" priority="745"/>
    <cfRule type="duplicateValues" dxfId="4316" priority="746"/>
    <cfRule type="duplicateValues" dxfId="4315" priority="747"/>
    <cfRule type="duplicateValues" dxfId="4314" priority="748"/>
    <cfRule type="duplicateValues" dxfId="4313" priority="749"/>
  </conditionalFormatting>
  <conditionalFormatting sqref="E299">
    <cfRule type="duplicateValues" dxfId="4312" priority="738"/>
    <cfRule type="duplicateValues" dxfId="4311" priority="739"/>
    <cfRule type="duplicateValues" dxfId="4310" priority="740"/>
  </conditionalFormatting>
  <conditionalFormatting sqref="E299">
    <cfRule type="duplicateValues" dxfId="4309" priority="737"/>
  </conditionalFormatting>
  <conditionalFormatting sqref="E299">
    <cfRule type="duplicateValues" dxfId="4308" priority="731"/>
    <cfRule type="duplicateValues" dxfId="4307" priority="732"/>
    <cfRule type="duplicateValues" dxfId="4306" priority="733"/>
    <cfRule type="duplicateValues" dxfId="4305" priority="734"/>
    <cfRule type="duplicateValues" dxfId="4304" priority="735"/>
    <cfRule type="duplicateValues" dxfId="4303" priority="736"/>
  </conditionalFormatting>
  <conditionalFormatting sqref="E299">
    <cfRule type="duplicateValues" dxfId="4302" priority="730"/>
  </conditionalFormatting>
  <conditionalFormatting sqref="E299">
    <cfRule type="duplicateValues" dxfId="4301" priority="710"/>
    <cfRule type="duplicateValues" dxfId="4300" priority="711"/>
    <cfRule type="duplicateValues" dxfId="4299" priority="712"/>
    <cfRule type="duplicateValues" dxfId="4298" priority="713"/>
    <cfRule type="duplicateValues" dxfId="4297" priority="714"/>
    <cfRule type="duplicateValues" dxfId="4296" priority="715"/>
    <cfRule type="duplicateValues" dxfId="4295" priority="716"/>
    <cfRule type="duplicateValues" dxfId="4294" priority="717"/>
    <cfRule type="duplicateValues" dxfId="4293" priority="718"/>
    <cfRule type="duplicateValues" dxfId="4292" priority="719"/>
    <cfRule type="duplicateValues" dxfId="4291" priority="720"/>
    <cfRule type="duplicateValues" dxfId="4290" priority="721"/>
    <cfRule type="duplicateValues" dxfId="4289" priority="722"/>
    <cfRule type="duplicateValues" dxfId="4288" priority="723"/>
    <cfRule type="duplicateValues" dxfId="4287" priority="724"/>
    <cfRule type="duplicateValues" dxfId="4286" priority="725"/>
    <cfRule type="duplicateValues" dxfId="4285" priority="726"/>
    <cfRule type="duplicateValues" dxfId="4284" priority="727"/>
    <cfRule type="duplicateValues" dxfId="4283" priority="728"/>
    <cfRule type="duplicateValues" dxfId="4282" priority="729"/>
  </conditionalFormatting>
  <conditionalFormatting sqref="E299">
    <cfRule type="duplicateValues" dxfId="4281" priority="703"/>
    <cfRule type="duplicateValues" dxfId="4280" priority="704"/>
    <cfRule type="duplicateValues" dxfId="4279" priority="705"/>
    <cfRule type="duplicateValues" dxfId="4278" priority="706"/>
    <cfRule type="duplicateValues" dxfId="4277" priority="707"/>
    <cfRule type="duplicateValues" dxfId="4276" priority="708"/>
    <cfRule type="duplicateValues" dxfId="4275" priority="709"/>
  </conditionalFormatting>
  <conditionalFormatting sqref="E299">
    <cfRule type="duplicateValues" dxfId="4274" priority="693"/>
    <cfRule type="duplicateValues" dxfId="4273" priority="694"/>
    <cfRule type="duplicateValues" dxfId="4272" priority="695"/>
    <cfRule type="duplicateValues" dxfId="4271" priority="696"/>
    <cfRule type="duplicateValues" dxfId="4270" priority="697"/>
    <cfRule type="duplicateValues" dxfId="4269" priority="698"/>
    <cfRule type="duplicateValues" dxfId="4268" priority="699"/>
    <cfRule type="duplicateValues" dxfId="4267" priority="700"/>
    <cfRule type="duplicateValues" dxfId="4266" priority="701"/>
    <cfRule type="duplicateValues" dxfId="4265" priority="702"/>
  </conditionalFormatting>
  <conditionalFormatting sqref="E299">
    <cfRule type="duplicateValues" dxfId="4264" priority="690"/>
    <cfRule type="duplicateValues" dxfId="4263" priority="691"/>
    <cfRule type="duplicateValues" dxfId="4262" priority="692"/>
  </conditionalFormatting>
  <conditionalFormatting sqref="E299">
    <cfRule type="duplicateValues" dxfId="4261" priority="686"/>
    <cfRule type="duplicateValues" dxfId="4260" priority="687"/>
    <cfRule type="duplicateValues" dxfId="4259" priority="688"/>
    <cfRule type="duplicateValues" dxfId="4258" priority="689"/>
  </conditionalFormatting>
  <conditionalFormatting sqref="E299">
    <cfRule type="duplicateValues" dxfId="4257" priority="684"/>
    <cfRule type="duplicateValues" dxfId="4256" priority="685"/>
  </conditionalFormatting>
  <conditionalFormatting sqref="E309">
    <cfRule type="duplicateValues" dxfId="4255" priority="682"/>
    <cfRule type="duplicateValues" dxfId="4254" priority="683"/>
  </conditionalFormatting>
  <conditionalFormatting sqref="E309">
    <cfRule type="duplicateValues" dxfId="4253" priority="681"/>
  </conditionalFormatting>
  <conditionalFormatting sqref="E309">
    <cfRule type="duplicateValues" dxfId="4252" priority="672"/>
    <cfRule type="duplicateValues" dxfId="4251" priority="673"/>
    <cfRule type="duplicateValues" dxfId="4250" priority="674"/>
    <cfRule type="duplicateValues" dxfId="4249" priority="675"/>
    <cfRule type="duplicateValues" dxfId="4248" priority="676"/>
    <cfRule type="duplicateValues" dxfId="4247" priority="677"/>
    <cfRule type="duplicateValues" dxfId="4246" priority="678"/>
    <cfRule type="duplicateValues" dxfId="4245" priority="679"/>
    <cfRule type="duplicateValues" dxfId="4244" priority="680"/>
  </conditionalFormatting>
  <conditionalFormatting sqref="E309">
    <cfRule type="duplicateValues" dxfId="4243" priority="669"/>
    <cfRule type="duplicateValues" dxfId="4242" priority="670"/>
    <cfRule type="duplicateValues" dxfId="4241" priority="671"/>
  </conditionalFormatting>
  <conditionalFormatting sqref="E309">
    <cfRule type="duplicateValues" dxfId="4240" priority="668"/>
  </conditionalFormatting>
  <conditionalFormatting sqref="E309">
    <cfRule type="duplicateValues" dxfId="4239" priority="662"/>
    <cfRule type="duplicateValues" dxfId="4238" priority="663"/>
    <cfRule type="duplicateValues" dxfId="4237" priority="664"/>
    <cfRule type="duplicateValues" dxfId="4236" priority="665"/>
    <cfRule type="duplicateValues" dxfId="4235" priority="666"/>
    <cfRule type="duplicateValues" dxfId="4234" priority="667"/>
  </conditionalFormatting>
  <conditionalFormatting sqref="E309">
    <cfRule type="duplicateValues" dxfId="4233" priority="661"/>
  </conditionalFormatting>
  <conditionalFormatting sqref="E309">
    <cfRule type="duplicateValues" dxfId="4232" priority="641"/>
    <cfRule type="duplicateValues" dxfId="4231" priority="642"/>
    <cfRule type="duplicateValues" dxfId="4230" priority="643"/>
    <cfRule type="duplicateValues" dxfId="4229" priority="644"/>
    <cfRule type="duplicateValues" dxfId="4228" priority="645"/>
    <cfRule type="duplicateValues" dxfId="4227" priority="646"/>
    <cfRule type="duplicateValues" dxfId="4226" priority="647"/>
    <cfRule type="duplicateValues" dxfId="4225" priority="648"/>
    <cfRule type="duplicateValues" dxfId="4224" priority="649"/>
    <cfRule type="duplicateValues" dxfId="4223" priority="650"/>
    <cfRule type="duplicateValues" dxfId="4222" priority="651"/>
    <cfRule type="duplicateValues" dxfId="4221" priority="652"/>
    <cfRule type="duplicateValues" dxfId="4220" priority="653"/>
    <cfRule type="duplicateValues" dxfId="4219" priority="654"/>
    <cfRule type="duplicateValues" dxfId="4218" priority="655"/>
    <cfRule type="duplicateValues" dxfId="4217" priority="656"/>
    <cfRule type="duplicateValues" dxfId="4216" priority="657"/>
    <cfRule type="duplicateValues" dxfId="4215" priority="658"/>
    <cfRule type="duplicateValues" dxfId="4214" priority="659"/>
    <cfRule type="duplicateValues" dxfId="4213" priority="660"/>
  </conditionalFormatting>
  <conditionalFormatting sqref="E309">
    <cfRule type="duplicateValues" dxfId="4212" priority="634"/>
    <cfRule type="duplicateValues" dxfId="4211" priority="635"/>
    <cfRule type="duplicateValues" dxfId="4210" priority="636"/>
    <cfRule type="duplicateValues" dxfId="4209" priority="637"/>
    <cfRule type="duplicateValues" dxfId="4208" priority="638"/>
    <cfRule type="duplicateValues" dxfId="4207" priority="639"/>
    <cfRule type="duplicateValues" dxfId="4206" priority="640"/>
  </conditionalFormatting>
  <conditionalFormatting sqref="E309">
    <cfRule type="duplicateValues" dxfId="4205" priority="624"/>
    <cfRule type="duplicateValues" dxfId="4204" priority="625"/>
    <cfRule type="duplicateValues" dxfId="4203" priority="626"/>
    <cfRule type="duplicateValues" dxfId="4202" priority="627"/>
    <cfRule type="duplicateValues" dxfId="4201" priority="628"/>
    <cfRule type="duplicateValues" dxfId="4200" priority="629"/>
    <cfRule type="duplicateValues" dxfId="4199" priority="630"/>
    <cfRule type="duplicateValues" dxfId="4198" priority="631"/>
    <cfRule type="duplicateValues" dxfId="4197" priority="632"/>
    <cfRule type="duplicateValues" dxfId="4196" priority="633"/>
  </conditionalFormatting>
  <conditionalFormatting sqref="E309">
    <cfRule type="duplicateValues" dxfId="4195" priority="621"/>
    <cfRule type="duplicateValues" dxfId="4194" priority="622"/>
    <cfRule type="duplicateValues" dxfId="4193" priority="623"/>
  </conditionalFormatting>
  <conditionalFormatting sqref="E309">
    <cfRule type="duplicateValues" dxfId="4192" priority="617"/>
    <cfRule type="duplicateValues" dxfId="4191" priority="618"/>
    <cfRule type="duplicateValues" dxfId="4190" priority="619"/>
    <cfRule type="duplicateValues" dxfId="4189" priority="620"/>
  </conditionalFormatting>
  <conditionalFormatting sqref="E309">
    <cfRule type="duplicateValues" dxfId="4188" priority="615"/>
    <cfRule type="duplicateValues" dxfId="4187" priority="616"/>
  </conditionalFormatting>
  <conditionalFormatting sqref="E311">
    <cfRule type="duplicateValues" dxfId="4186" priority="613"/>
    <cfRule type="duplicateValues" dxfId="4185" priority="614"/>
  </conditionalFormatting>
  <conditionalFormatting sqref="E311">
    <cfRule type="duplicateValues" dxfId="4184" priority="612"/>
  </conditionalFormatting>
  <conditionalFormatting sqref="E311">
    <cfRule type="duplicateValues" dxfId="4183" priority="603"/>
    <cfRule type="duplicateValues" dxfId="4182" priority="604"/>
    <cfRule type="duplicateValues" dxfId="4181" priority="605"/>
    <cfRule type="duplicateValues" dxfId="4180" priority="606"/>
    <cfRule type="duplicateValues" dxfId="4179" priority="607"/>
    <cfRule type="duplicateValues" dxfId="4178" priority="608"/>
    <cfRule type="duplicateValues" dxfId="4177" priority="609"/>
    <cfRule type="duplicateValues" dxfId="4176" priority="610"/>
    <cfRule type="duplicateValues" dxfId="4175" priority="611"/>
  </conditionalFormatting>
  <conditionalFormatting sqref="E311">
    <cfRule type="duplicateValues" dxfId="4174" priority="600"/>
    <cfRule type="duplicateValues" dxfId="4173" priority="601"/>
    <cfRule type="duplicateValues" dxfId="4172" priority="602"/>
  </conditionalFormatting>
  <conditionalFormatting sqref="E311">
    <cfRule type="duplicateValues" dxfId="4171" priority="599"/>
  </conditionalFormatting>
  <conditionalFormatting sqref="E311">
    <cfRule type="duplicateValues" dxfId="4170" priority="593"/>
    <cfRule type="duplicateValues" dxfId="4169" priority="594"/>
    <cfRule type="duplicateValues" dxfId="4168" priority="595"/>
    <cfRule type="duplicateValues" dxfId="4167" priority="596"/>
    <cfRule type="duplicateValues" dxfId="4166" priority="597"/>
    <cfRule type="duplicateValues" dxfId="4165" priority="598"/>
  </conditionalFormatting>
  <conditionalFormatting sqref="E311">
    <cfRule type="duplicateValues" dxfId="4164" priority="592"/>
  </conditionalFormatting>
  <conditionalFormatting sqref="E311">
    <cfRule type="duplicateValues" dxfId="4163" priority="572"/>
    <cfRule type="duplicateValues" dxfId="4162" priority="573"/>
    <cfRule type="duplicateValues" dxfId="4161" priority="574"/>
    <cfRule type="duplicateValues" dxfId="4160" priority="575"/>
    <cfRule type="duplicateValues" dxfId="4159" priority="576"/>
    <cfRule type="duplicateValues" dxfId="4158" priority="577"/>
    <cfRule type="duplicateValues" dxfId="4157" priority="578"/>
    <cfRule type="duplicateValues" dxfId="4156" priority="579"/>
    <cfRule type="duplicateValues" dxfId="4155" priority="580"/>
    <cfRule type="duplicateValues" dxfId="4154" priority="581"/>
    <cfRule type="duplicateValues" dxfId="4153" priority="582"/>
    <cfRule type="duplicateValues" dxfId="4152" priority="583"/>
    <cfRule type="duplicateValues" dxfId="4151" priority="584"/>
    <cfRule type="duplicateValues" dxfId="4150" priority="585"/>
    <cfRule type="duplicateValues" dxfId="4149" priority="586"/>
    <cfRule type="duplicateValues" dxfId="4148" priority="587"/>
    <cfRule type="duplicateValues" dxfId="4147" priority="588"/>
    <cfRule type="duplicateValues" dxfId="4146" priority="589"/>
    <cfRule type="duplicateValues" dxfId="4145" priority="590"/>
    <cfRule type="duplicateValues" dxfId="4144" priority="591"/>
  </conditionalFormatting>
  <conditionalFormatting sqref="E311">
    <cfRule type="duplicateValues" dxfId="4143" priority="565"/>
    <cfRule type="duplicateValues" dxfId="4142" priority="566"/>
    <cfRule type="duplicateValues" dxfId="4141" priority="567"/>
    <cfRule type="duplicateValues" dxfId="4140" priority="568"/>
    <cfRule type="duplicateValues" dxfId="4139" priority="569"/>
    <cfRule type="duplicateValues" dxfId="4138" priority="570"/>
    <cfRule type="duplicateValues" dxfId="4137" priority="571"/>
  </conditionalFormatting>
  <conditionalFormatting sqref="E311">
    <cfRule type="duplicateValues" dxfId="4136" priority="555"/>
    <cfRule type="duplicateValues" dxfId="4135" priority="556"/>
    <cfRule type="duplicateValues" dxfId="4134" priority="557"/>
    <cfRule type="duplicateValues" dxfId="4133" priority="558"/>
    <cfRule type="duplicateValues" dxfId="4132" priority="559"/>
    <cfRule type="duplicateValues" dxfId="4131" priority="560"/>
    <cfRule type="duplicateValues" dxfId="4130" priority="561"/>
    <cfRule type="duplicateValues" dxfId="4129" priority="562"/>
    <cfRule type="duplicateValues" dxfId="4128" priority="563"/>
    <cfRule type="duplicateValues" dxfId="4127" priority="564"/>
  </conditionalFormatting>
  <conditionalFormatting sqref="E311">
    <cfRule type="duplicateValues" dxfId="4126" priority="552"/>
    <cfRule type="duplicateValues" dxfId="4125" priority="553"/>
    <cfRule type="duplicateValues" dxfId="4124" priority="554"/>
  </conditionalFormatting>
  <conditionalFormatting sqref="E311">
    <cfRule type="duplicateValues" dxfId="4123" priority="548"/>
    <cfRule type="duplicateValues" dxfId="4122" priority="549"/>
    <cfRule type="duplicateValues" dxfId="4121" priority="550"/>
    <cfRule type="duplicateValues" dxfId="4120" priority="551"/>
  </conditionalFormatting>
  <conditionalFormatting sqref="E311">
    <cfRule type="duplicateValues" dxfId="4119" priority="546"/>
    <cfRule type="duplicateValues" dxfId="4118" priority="547"/>
  </conditionalFormatting>
  <conditionalFormatting sqref="E321">
    <cfRule type="duplicateValues" dxfId="4117" priority="540"/>
    <cfRule type="duplicateValues" dxfId="4116" priority="541"/>
    <cfRule type="duplicateValues" dxfId="4115" priority="542"/>
    <cfRule type="duplicateValues" dxfId="4114" priority="543"/>
    <cfRule type="duplicateValues" dxfId="4113" priority="544"/>
    <cfRule type="duplicateValues" dxfId="4112" priority="545"/>
  </conditionalFormatting>
  <conditionalFormatting sqref="E321">
    <cfRule type="duplicateValues" dxfId="4111" priority="539"/>
  </conditionalFormatting>
  <conditionalFormatting sqref="E321">
    <cfRule type="duplicateValues" dxfId="4110" priority="519"/>
    <cfRule type="duplicateValues" dxfId="4109" priority="520"/>
    <cfRule type="duplicateValues" dxfId="4108" priority="521"/>
    <cfRule type="duplicateValues" dxfId="4107" priority="522"/>
    <cfRule type="duplicateValues" dxfId="4106" priority="523"/>
    <cfRule type="duplicateValues" dxfId="4105" priority="524"/>
    <cfRule type="duplicateValues" dxfId="4104" priority="525"/>
    <cfRule type="duplicateValues" dxfId="4103" priority="526"/>
    <cfRule type="duplicateValues" dxfId="4102" priority="527"/>
    <cfRule type="duplicateValues" dxfId="4101" priority="528"/>
    <cfRule type="duplicateValues" dxfId="4100" priority="529"/>
    <cfRule type="duplicateValues" dxfId="4099" priority="530"/>
    <cfRule type="duplicateValues" dxfId="4098" priority="531"/>
    <cfRule type="duplicateValues" dxfId="4097" priority="532"/>
    <cfRule type="duplicateValues" dxfId="4096" priority="533"/>
    <cfRule type="duplicateValues" dxfId="4095" priority="534"/>
    <cfRule type="duplicateValues" dxfId="4094" priority="535"/>
    <cfRule type="duplicateValues" dxfId="4093" priority="536"/>
    <cfRule type="duplicateValues" dxfId="4092" priority="537"/>
    <cfRule type="duplicateValues" dxfId="4091" priority="538"/>
  </conditionalFormatting>
  <conditionalFormatting sqref="E321">
    <cfRule type="duplicateValues" dxfId="4090" priority="512"/>
    <cfRule type="duplicateValues" dxfId="4089" priority="513"/>
    <cfRule type="duplicateValues" dxfId="4088" priority="514"/>
    <cfRule type="duplicateValues" dxfId="4087" priority="515"/>
    <cfRule type="duplicateValues" dxfId="4086" priority="516"/>
    <cfRule type="duplicateValues" dxfId="4085" priority="517"/>
    <cfRule type="duplicateValues" dxfId="4084" priority="518"/>
  </conditionalFormatting>
  <conditionalFormatting sqref="E321">
    <cfRule type="duplicateValues" dxfId="4083" priority="502"/>
    <cfRule type="duplicateValues" dxfId="4082" priority="503"/>
    <cfRule type="duplicateValues" dxfId="4081" priority="504"/>
    <cfRule type="duplicateValues" dxfId="4080" priority="505"/>
    <cfRule type="duplicateValues" dxfId="4079" priority="506"/>
    <cfRule type="duplicateValues" dxfId="4078" priority="507"/>
    <cfRule type="duplicateValues" dxfId="4077" priority="508"/>
    <cfRule type="duplicateValues" dxfId="4076" priority="509"/>
    <cfRule type="duplicateValues" dxfId="4075" priority="510"/>
    <cfRule type="duplicateValues" dxfId="4074" priority="511"/>
  </conditionalFormatting>
  <conditionalFormatting sqref="E321">
    <cfRule type="duplicateValues" dxfId="4073" priority="499"/>
    <cfRule type="duplicateValues" dxfId="4072" priority="500"/>
    <cfRule type="duplicateValues" dxfId="4071" priority="501"/>
  </conditionalFormatting>
  <conditionalFormatting sqref="E321">
    <cfRule type="duplicateValues" dxfId="4070" priority="495"/>
    <cfRule type="duplicateValues" dxfId="4069" priority="496"/>
    <cfRule type="duplicateValues" dxfId="4068" priority="497"/>
    <cfRule type="duplicateValues" dxfId="4067" priority="498"/>
  </conditionalFormatting>
  <conditionalFormatting sqref="E321">
    <cfRule type="duplicateValues" dxfId="4066" priority="493"/>
    <cfRule type="duplicateValues" dxfId="4065" priority="494"/>
  </conditionalFormatting>
  <conditionalFormatting sqref="E321">
    <cfRule type="duplicateValues" dxfId="4064" priority="490"/>
    <cfRule type="duplicateValues" dxfId="4063" priority="491"/>
    <cfRule type="duplicateValues" dxfId="4062" priority="492"/>
  </conditionalFormatting>
  <conditionalFormatting sqref="E321">
    <cfRule type="duplicateValues" dxfId="4061" priority="488"/>
    <cfRule type="duplicateValues" dxfId="4060" priority="489"/>
  </conditionalFormatting>
  <conditionalFormatting sqref="E321">
    <cfRule type="duplicateValues" dxfId="4059" priority="487"/>
  </conditionalFormatting>
  <conditionalFormatting sqref="E321">
    <cfRule type="duplicateValues" dxfId="4058" priority="486"/>
  </conditionalFormatting>
  <conditionalFormatting sqref="E321">
    <cfRule type="duplicateValues" dxfId="4057" priority="482"/>
    <cfRule type="duplicateValues" dxfId="4056" priority="483"/>
    <cfRule type="duplicateValues" dxfId="4055" priority="484"/>
    <cfRule type="duplicateValues" dxfId="4054" priority="485"/>
  </conditionalFormatting>
  <conditionalFormatting sqref="E321">
    <cfRule type="duplicateValues" dxfId="4053" priority="481"/>
  </conditionalFormatting>
  <conditionalFormatting sqref="E321">
    <cfRule type="duplicateValues" dxfId="4052" priority="479"/>
    <cfRule type="duplicateValues" dxfId="4051" priority="480"/>
  </conditionalFormatting>
  <conditionalFormatting sqref="E321">
    <cfRule type="duplicateValues" dxfId="4050" priority="478"/>
  </conditionalFormatting>
  <conditionalFormatting sqref="E321">
    <cfRule type="duplicateValues" dxfId="4049" priority="469"/>
    <cfRule type="duplicateValues" dxfId="4048" priority="470"/>
    <cfRule type="duplicateValues" dxfId="4047" priority="471"/>
    <cfRule type="duplicateValues" dxfId="4046" priority="472"/>
    <cfRule type="duplicateValues" dxfId="4045" priority="473"/>
    <cfRule type="duplicateValues" dxfId="4044" priority="474"/>
    <cfRule type="duplicateValues" dxfId="4043" priority="475"/>
    <cfRule type="duplicateValues" dxfId="4042" priority="476"/>
    <cfRule type="duplicateValues" dxfId="4041" priority="477"/>
  </conditionalFormatting>
  <conditionalFormatting sqref="E321">
    <cfRule type="duplicateValues" dxfId="4040" priority="466"/>
    <cfRule type="duplicateValues" dxfId="4039" priority="467"/>
    <cfRule type="duplicateValues" dxfId="4038" priority="468"/>
  </conditionalFormatting>
  <conditionalFormatting sqref="E321">
    <cfRule type="duplicateValues" dxfId="4037" priority="465"/>
  </conditionalFormatting>
  <conditionalFormatting sqref="E321">
    <cfRule type="duplicateValues" dxfId="4036" priority="459"/>
    <cfRule type="duplicateValues" dxfId="4035" priority="460"/>
    <cfRule type="duplicateValues" dxfId="4034" priority="461"/>
    <cfRule type="duplicateValues" dxfId="4033" priority="462"/>
    <cfRule type="duplicateValues" dxfId="4032" priority="463"/>
    <cfRule type="duplicateValues" dxfId="4031" priority="464"/>
  </conditionalFormatting>
  <conditionalFormatting sqref="E321">
    <cfRule type="duplicateValues" dxfId="4030" priority="458"/>
  </conditionalFormatting>
  <conditionalFormatting sqref="E321">
    <cfRule type="duplicateValues" dxfId="4029" priority="438"/>
    <cfRule type="duplicateValues" dxfId="4028" priority="439"/>
    <cfRule type="duplicateValues" dxfId="4027" priority="440"/>
    <cfRule type="duplicateValues" dxfId="4026" priority="441"/>
    <cfRule type="duplicateValues" dxfId="4025" priority="442"/>
    <cfRule type="duplicateValues" dxfId="4024" priority="443"/>
    <cfRule type="duplicateValues" dxfId="4023" priority="444"/>
    <cfRule type="duplicateValues" dxfId="4022" priority="445"/>
    <cfRule type="duplicateValues" dxfId="4021" priority="446"/>
    <cfRule type="duplicateValues" dxfId="4020" priority="447"/>
    <cfRule type="duplicateValues" dxfId="4019" priority="448"/>
    <cfRule type="duplicateValues" dxfId="4018" priority="449"/>
    <cfRule type="duplicateValues" dxfId="4017" priority="450"/>
    <cfRule type="duplicateValues" dxfId="4016" priority="451"/>
    <cfRule type="duplicateValues" dxfId="4015" priority="452"/>
    <cfRule type="duplicateValues" dxfId="4014" priority="453"/>
    <cfRule type="duplicateValues" dxfId="4013" priority="454"/>
    <cfRule type="duplicateValues" dxfId="4012" priority="455"/>
    <cfRule type="duplicateValues" dxfId="4011" priority="456"/>
    <cfRule type="duplicateValues" dxfId="4010" priority="457"/>
  </conditionalFormatting>
  <conditionalFormatting sqref="E321">
    <cfRule type="duplicateValues" dxfId="4009" priority="431"/>
    <cfRule type="duplicateValues" dxfId="4008" priority="432"/>
    <cfRule type="duplicateValues" dxfId="4007" priority="433"/>
    <cfRule type="duplicateValues" dxfId="4006" priority="434"/>
    <cfRule type="duplicateValues" dxfId="4005" priority="435"/>
    <cfRule type="duplicateValues" dxfId="4004" priority="436"/>
    <cfRule type="duplicateValues" dxfId="4003" priority="437"/>
  </conditionalFormatting>
  <conditionalFormatting sqref="E321">
    <cfRule type="duplicateValues" dxfId="4002" priority="421"/>
    <cfRule type="duplicateValues" dxfId="4001" priority="422"/>
    <cfRule type="duplicateValues" dxfId="4000" priority="423"/>
    <cfRule type="duplicateValues" dxfId="3999" priority="424"/>
    <cfRule type="duplicateValues" dxfId="3998" priority="425"/>
    <cfRule type="duplicateValues" dxfId="3997" priority="426"/>
    <cfRule type="duplicateValues" dxfId="3996" priority="427"/>
    <cfRule type="duplicateValues" dxfId="3995" priority="428"/>
    <cfRule type="duplicateValues" dxfId="3994" priority="429"/>
    <cfRule type="duplicateValues" dxfId="3993" priority="430"/>
  </conditionalFormatting>
  <conditionalFormatting sqref="E321">
    <cfRule type="duplicateValues" dxfId="3992" priority="418"/>
    <cfRule type="duplicateValues" dxfId="3991" priority="419"/>
    <cfRule type="duplicateValues" dxfId="3990" priority="420"/>
  </conditionalFormatting>
  <conditionalFormatting sqref="E321">
    <cfRule type="duplicateValues" dxfId="3989" priority="414"/>
    <cfRule type="duplicateValues" dxfId="3988" priority="415"/>
    <cfRule type="duplicateValues" dxfId="3987" priority="416"/>
    <cfRule type="duplicateValues" dxfId="3986" priority="417"/>
  </conditionalFormatting>
  <conditionalFormatting sqref="E321">
    <cfRule type="duplicateValues" dxfId="3985" priority="412"/>
    <cfRule type="duplicateValues" dxfId="3984" priority="413"/>
  </conditionalFormatting>
  <conditionalFormatting sqref="E335">
    <cfRule type="duplicateValues" dxfId="3983" priority="410"/>
    <cfRule type="duplicateValues" dxfId="3982" priority="411"/>
  </conditionalFormatting>
  <conditionalFormatting sqref="E335">
    <cfRule type="duplicateValues" dxfId="3981" priority="409"/>
  </conditionalFormatting>
  <conditionalFormatting sqref="E335">
    <cfRule type="duplicateValues" dxfId="3980" priority="400"/>
    <cfRule type="duplicateValues" dxfId="3979" priority="401"/>
    <cfRule type="duplicateValues" dxfId="3978" priority="402"/>
    <cfRule type="duplicateValues" dxfId="3977" priority="403"/>
    <cfRule type="duplicateValues" dxfId="3976" priority="404"/>
    <cfRule type="duplicateValues" dxfId="3975" priority="405"/>
    <cfRule type="duplicateValues" dxfId="3974" priority="406"/>
    <cfRule type="duplicateValues" dxfId="3973" priority="407"/>
    <cfRule type="duplicateValues" dxfId="3972" priority="408"/>
  </conditionalFormatting>
  <conditionalFormatting sqref="E335">
    <cfRule type="duplicateValues" dxfId="3971" priority="397"/>
    <cfRule type="duplicateValues" dxfId="3970" priority="398"/>
    <cfRule type="duplicateValues" dxfId="3969" priority="399"/>
  </conditionalFormatting>
  <conditionalFormatting sqref="E335">
    <cfRule type="duplicateValues" dxfId="3968" priority="396"/>
  </conditionalFormatting>
  <conditionalFormatting sqref="E335">
    <cfRule type="duplicateValues" dxfId="3967" priority="390"/>
    <cfRule type="duplicateValues" dxfId="3966" priority="391"/>
    <cfRule type="duplicateValues" dxfId="3965" priority="392"/>
    <cfRule type="duplicateValues" dxfId="3964" priority="393"/>
    <cfRule type="duplicateValues" dxfId="3963" priority="394"/>
    <cfRule type="duplicateValues" dxfId="3962" priority="395"/>
  </conditionalFormatting>
  <conditionalFormatting sqref="E335">
    <cfRule type="duplicateValues" dxfId="3961" priority="389"/>
  </conditionalFormatting>
  <conditionalFormatting sqref="E335">
    <cfRule type="duplicateValues" dxfId="3960" priority="369"/>
    <cfRule type="duplicateValues" dxfId="3959" priority="370"/>
    <cfRule type="duplicateValues" dxfId="3958" priority="371"/>
    <cfRule type="duplicateValues" dxfId="3957" priority="372"/>
    <cfRule type="duplicateValues" dxfId="3956" priority="373"/>
    <cfRule type="duplicateValues" dxfId="3955" priority="374"/>
    <cfRule type="duplicateValues" dxfId="3954" priority="375"/>
    <cfRule type="duplicateValues" dxfId="3953" priority="376"/>
    <cfRule type="duplicateValues" dxfId="3952" priority="377"/>
    <cfRule type="duplicateValues" dxfId="3951" priority="378"/>
    <cfRule type="duplicateValues" dxfId="3950" priority="379"/>
    <cfRule type="duplicateValues" dxfId="3949" priority="380"/>
    <cfRule type="duplicateValues" dxfId="3948" priority="381"/>
    <cfRule type="duplicateValues" dxfId="3947" priority="382"/>
    <cfRule type="duplicateValues" dxfId="3946" priority="383"/>
    <cfRule type="duplicateValues" dxfId="3945" priority="384"/>
    <cfRule type="duplicateValues" dxfId="3944" priority="385"/>
    <cfRule type="duplicateValues" dxfId="3943" priority="386"/>
    <cfRule type="duplicateValues" dxfId="3942" priority="387"/>
    <cfRule type="duplicateValues" dxfId="3941" priority="388"/>
  </conditionalFormatting>
  <conditionalFormatting sqref="E335">
    <cfRule type="duplicateValues" dxfId="3940" priority="362"/>
    <cfRule type="duplicateValues" dxfId="3939" priority="363"/>
    <cfRule type="duplicateValues" dxfId="3938" priority="364"/>
    <cfRule type="duplicateValues" dxfId="3937" priority="365"/>
    <cfRule type="duplicateValues" dxfId="3936" priority="366"/>
    <cfRule type="duplicateValues" dxfId="3935" priority="367"/>
    <cfRule type="duplicateValues" dxfId="3934" priority="368"/>
  </conditionalFormatting>
  <conditionalFormatting sqref="E335">
    <cfRule type="duplicateValues" dxfId="3933" priority="352"/>
    <cfRule type="duplicateValues" dxfId="3932" priority="353"/>
    <cfRule type="duplicateValues" dxfId="3931" priority="354"/>
    <cfRule type="duplicateValues" dxfId="3930" priority="355"/>
    <cfRule type="duplicateValues" dxfId="3929" priority="356"/>
    <cfRule type="duplicateValues" dxfId="3928" priority="357"/>
    <cfRule type="duplicateValues" dxfId="3927" priority="358"/>
    <cfRule type="duplicateValues" dxfId="3926" priority="359"/>
    <cfRule type="duplicateValues" dxfId="3925" priority="360"/>
    <cfRule type="duplicateValues" dxfId="3924" priority="361"/>
  </conditionalFormatting>
  <conditionalFormatting sqref="E335">
    <cfRule type="duplicateValues" dxfId="3923" priority="349"/>
    <cfRule type="duplicateValues" dxfId="3922" priority="350"/>
    <cfRule type="duplicateValues" dxfId="3921" priority="351"/>
  </conditionalFormatting>
  <conditionalFormatting sqref="E335">
    <cfRule type="duplicateValues" dxfId="3920" priority="345"/>
    <cfRule type="duplicateValues" dxfId="3919" priority="346"/>
    <cfRule type="duplicateValues" dxfId="3918" priority="347"/>
    <cfRule type="duplicateValues" dxfId="3917" priority="348"/>
  </conditionalFormatting>
  <conditionalFormatting sqref="E335">
    <cfRule type="duplicateValues" dxfId="3916" priority="343"/>
    <cfRule type="duplicateValues" dxfId="3915" priority="344"/>
  </conditionalFormatting>
  <conditionalFormatting sqref="E398:E1048576 E1:E345">
    <cfRule type="duplicateValues" dxfId="3914" priority="342"/>
  </conditionalFormatting>
  <conditionalFormatting sqref="E167:E168">
    <cfRule type="duplicateValues" dxfId="3913" priority="336"/>
    <cfRule type="duplicateValues" dxfId="3912" priority="337"/>
    <cfRule type="duplicateValues" dxfId="3911" priority="338"/>
    <cfRule type="duplicateValues" dxfId="3910" priority="339"/>
    <cfRule type="duplicateValues" dxfId="3909" priority="340"/>
    <cfRule type="duplicateValues" dxfId="3908" priority="341"/>
  </conditionalFormatting>
  <conditionalFormatting sqref="E167:E168">
    <cfRule type="duplicateValues" dxfId="3907" priority="335"/>
  </conditionalFormatting>
  <conditionalFormatting sqref="E167:E168">
    <cfRule type="duplicateValues" dxfId="3906" priority="315"/>
    <cfRule type="duplicateValues" dxfId="3905" priority="316"/>
    <cfRule type="duplicateValues" dxfId="3904" priority="317"/>
    <cfRule type="duplicateValues" dxfId="3903" priority="318"/>
    <cfRule type="duplicateValues" dxfId="3902" priority="319"/>
    <cfRule type="duplicateValues" dxfId="3901" priority="320"/>
    <cfRule type="duplicateValues" dxfId="3900" priority="321"/>
    <cfRule type="duplicateValues" dxfId="3899" priority="322"/>
    <cfRule type="duplicateValues" dxfId="3898" priority="323"/>
    <cfRule type="duplicateValues" dxfId="3897" priority="324"/>
    <cfRule type="duplicateValues" dxfId="3896" priority="325"/>
    <cfRule type="duplicateValues" dxfId="3895" priority="326"/>
    <cfRule type="duplicateValues" dxfId="3894" priority="327"/>
    <cfRule type="duplicateValues" dxfId="3893" priority="328"/>
    <cfRule type="duplicateValues" dxfId="3892" priority="329"/>
    <cfRule type="duplicateValues" dxfId="3891" priority="330"/>
    <cfRule type="duplicateValues" dxfId="3890" priority="331"/>
    <cfRule type="duplicateValues" dxfId="3889" priority="332"/>
    <cfRule type="duplicateValues" dxfId="3888" priority="333"/>
    <cfRule type="duplicateValues" dxfId="3887" priority="334"/>
  </conditionalFormatting>
  <conditionalFormatting sqref="E167:E168">
    <cfRule type="duplicateValues" dxfId="3886" priority="308"/>
    <cfRule type="duplicateValues" dxfId="3885" priority="309"/>
    <cfRule type="duplicateValues" dxfId="3884" priority="310"/>
    <cfRule type="duplicateValues" dxfId="3883" priority="311"/>
    <cfRule type="duplicateValues" dxfId="3882" priority="312"/>
    <cfRule type="duplicateValues" dxfId="3881" priority="313"/>
    <cfRule type="duplicateValues" dxfId="3880" priority="314"/>
  </conditionalFormatting>
  <conditionalFormatting sqref="E167:E168">
    <cfRule type="duplicateValues" dxfId="3879" priority="298"/>
    <cfRule type="duplicateValues" dxfId="3878" priority="299"/>
    <cfRule type="duplicateValues" dxfId="3877" priority="300"/>
    <cfRule type="duplicateValues" dxfId="3876" priority="301"/>
    <cfRule type="duplicateValues" dxfId="3875" priority="302"/>
    <cfRule type="duplicateValues" dxfId="3874" priority="303"/>
    <cfRule type="duplicateValues" dxfId="3873" priority="304"/>
    <cfRule type="duplicateValues" dxfId="3872" priority="305"/>
    <cfRule type="duplicateValues" dxfId="3871" priority="306"/>
    <cfRule type="duplicateValues" dxfId="3870" priority="307"/>
  </conditionalFormatting>
  <conditionalFormatting sqref="E167:E168">
    <cfRule type="duplicateValues" dxfId="3869" priority="295"/>
    <cfRule type="duplicateValues" dxfId="3868" priority="296"/>
    <cfRule type="duplicateValues" dxfId="3867" priority="297"/>
  </conditionalFormatting>
  <conditionalFormatting sqref="E167:E168">
    <cfRule type="duplicateValues" dxfId="3866" priority="291"/>
    <cfRule type="duplicateValues" dxfId="3865" priority="292"/>
    <cfRule type="duplicateValues" dxfId="3864" priority="293"/>
    <cfRule type="duplicateValues" dxfId="3863" priority="294"/>
  </conditionalFormatting>
  <conditionalFormatting sqref="E167:E168">
    <cfRule type="duplicateValues" dxfId="3862" priority="289"/>
    <cfRule type="duplicateValues" dxfId="3861" priority="290"/>
  </conditionalFormatting>
  <conditionalFormatting sqref="E167:E168">
    <cfRule type="duplicateValues" dxfId="3860" priority="287"/>
    <cfRule type="duplicateValues" dxfId="3859" priority="288"/>
  </conditionalFormatting>
  <conditionalFormatting sqref="E167:E168">
    <cfRule type="duplicateValues" dxfId="3858" priority="286"/>
  </conditionalFormatting>
  <conditionalFormatting sqref="E167:E168">
    <cfRule type="duplicateValues" dxfId="3857" priority="277"/>
    <cfRule type="duplicateValues" dxfId="3856" priority="278"/>
    <cfRule type="duplicateValues" dxfId="3855" priority="279"/>
    <cfRule type="duplicateValues" dxfId="3854" priority="280"/>
    <cfRule type="duplicateValues" dxfId="3853" priority="281"/>
    <cfRule type="duplicateValues" dxfId="3852" priority="282"/>
    <cfRule type="duplicateValues" dxfId="3851" priority="283"/>
    <cfRule type="duplicateValues" dxfId="3850" priority="284"/>
    <cfRule type="duplicateValues" dxfId="3849" priority="285"/>
  </conditionalFormatting>
  <conditionalFormatting sqref="E167:E168">
    <cfRule type="duplicateValues" dxfId="3848" priority="274"/>
    <cfRule type="duplicateValues" dxfId="3847" priority="275"/>
    <cfRule type="duplicateValues" dxfId="3846" priority="276"/>
  </conditionalFormatting>
  <conditionalFormatting sqref="E167:E168">
    <cfRule type="duplicateValues" dxfId="3845" priority="273"/>
  </conditionalFormatting>
  <conditionalFormatting sqref="E174">
    <cfRule type="duplicateValues" dxfId="3844" priority="267"/>
    <cfRule type="duplicateValues" dxfId="3843" priority="268"/>
    <cfRule type="duplicateValues" dxfId="3842" priority="269"/>
    <cfRule type="duplicateValues" dxfId="3841" priority="270"/>
    <cfRule type="duplicateValues" dxfId="3840" priority="271"/>
    <cfRule type="duplicateValues" dxfId="3839" priority="272"/>
  </conditionalFormatting>
  <conditionalFormatting sqref="E174">
    <cfRule type="duplicateValues" dxfId="3838" priority="266"/>
  </conditionalFormatting>
  <conditionalFormatting sqref="E174">
    <cfRule type="duplicateValues" dxfId="3837" priority="246"/>
    <cfRule type="duplicateValues" dxfId="3836" priority="247"/>
    <cfRule type="duplicateValues" dxfId="3835" priority="248"/>
    <cfRule type="duplicateValues" dxfId="3834" priority="249"/>
    <cfRule type="duplicateValues" dxfId="3833" priority="250"/>
    <cfRule type="duplicateValues" dxfId="3832" priority="251"/>
    <cfRule type="duplicateValues" dxfId="3831" priority="252"/>
    <cfRule type="duplicateValues" dxfId="3830" priority="253"/>
    <cfRule type="duplicateValues" dxfId="3829" priority="254"/>
    <cfRule type="duplicateValues" dxfId="3828" priority="255"/>
    <cfRule type="duplicateValues" dxfId="3827" priority="256"/>
    <cfRule type="duplicateValues" dxfId="3826" priority="257"/>
    <cfRule type="duplicateValues" dxfId="3825" priority="258"/>
    <cfRule type="duplicateValues" dxfId="3824" priority="259"/>
    <cfRule type="duplicateValues" dxfId="3823" priority="260"/>
    <cfRule type="duplicateValues" dxfId="3822" priority="261"/>
    <cfRule type="duplicateValues" dxfId="3821" priority="262"/>
    <cfRule type="duplicateValues" dxfId="3820" priority="263"/>
    <cfRule type="duplicateValues" dxfId="3819" priority="264"/>
    <cfRule type="duplicateValues" dxfId="3818" priority="265"/>
  </conditionalFormatting>
  <conditionalFormatting sqref="E174">
    <cfRule type="duplicateValues" dxfId="3817" priority="239"/>
    <cfRule type="duplicateValues" dxfId="3816" priority="240"/>
    <cfRule type="duplicateValues" dxfId="3815" priority="241"/>
    <cfRule type="duplicateValues" dxfId="3814" priority="242"/>
    <cfRule type="duplicateValues" dxfId="3813" priority="243"/>
    <cfRule type="duplicateValues" dxfId="3812" priority="244"/>
    <cfRule type="duplicateValues" dxfId="3811" priority="245"/>
  </conditionalFormatting>
  <conditionalFormatting sqref="E174">
    <cfRule type="duplicateValues" dxfId="3810" priority="229"/>
    <cfRule type="duplicateValues" dxfId="3809" priority="230"/>
    <cfRule type="duplicateValues" dxfId="3808" priority="231"/>
    <cfRule type="duplicateValues" dxfId="3807" priority="232"/>
    <cfRule type="duplicateValues" dxfId="3806" priority="233"/>
    <cfRule type="duplicateValues" dxfId="3805" priority="234"/>
    <cfRule type="duplicateValues" dxfId="3804" priority="235"/>
    <cfRule type="duplicateValues" dxfId="3803" priority="236"/>
    <cfRule type="duplicateValues" dxfId="3802" priority="237"/>
    <cfRule type="duplicateValues" dxfId="3801" priority="238"/>
  </conditionalFormatting>
  <conditionalFormatting sqref="E174">
    <cfRule type="duplicateValues" dxfId="3800" priority="226"/>
    <cfRule type="duplicateValues" dxfId="3799" priority="227"/>
    <cfRule type="duplicateValues" dxfId="3798" priority="228"/>
  </conditionalFormatting>
  <conditionalFormatting sqref="E174">
    <cfRule type="duplicateValues" dxfId="3797" priority="222"/>
    <cfRule type="duplicateValues" dxfId="3796" priority="223"/>
    <cfRule type="duplicateValues" dxfId="3795" priority="224"/>
    <cfRule type="duplicateValues" dxfId="3794" priority="225"/>
  </conditionalFormatting>
  <conditionalFormatting sqref="E174">
    <cfRule type="duplicateValues" dxfId="3793" priority="220"/>
    <cfRule type="duplicateValues" dxfId="3792" priority="221"/>
  </conditionalFormatting>
  <conditionalFormatting sqref="E174">
    <cfRule type="duplicateValues" dxfId="3791" priority="218"/>
    <cfRule type="duplicateValues" dxfId="3790" priority="219"/>
  </conditionalFormatting>
  <conditionalFormatting sqref="E174">
    <cfRule type="duplicateValues" dxfId="3789" priority="217"/>
  </conditionalFormatting>
  <conditionalFormatting sqref="E174">
    <cfRule type="duplicateValues" dxfId="3788" priority="208"/>
    <cfRule type="duplicateValues" dxfId="3787" priority="209"/>
    <cfRule type="duplicateValues" dxfId="3786" priority="210"/>
    <cfRule type="duplicateValues" dxfId="3785" priority="211"/>
    <cfRule type="duplicateValues" dxfId="3784" priority="212"/>
    <cfRule type="duplicateValues" dxfId="3783" priority="213"/>
    <cfRule type="duplicateValues" dxfId="3782" priority="214"/>
    <cfRule type="duplicateValues" dxfId="3781" priority="215"/>
    <cfRule type="duplicateValues" dxfId="3780" priority="216"/>
  </conditionalFormatting>
  <conditionalFormatting sqref="E174">
    <cfRule type="duplicateValues" dxfId="3779" priority="205"/>
    <cfRule type="duplicateValues" dxfId="3778" priority="206"/>
    <cfRule type="duplicateValues" dxfId="3777" priority="207"/>
  </conditionalFormatting>
  <conditionalFormatting sqref="E174">
    <cfRule type="duplicateValues" dxfId="3776" priority="204"/>
  </conditionalFormatting>
  <conditionalFormatting sqref="E346:E397">
    <cfRule type="duplicateValues" dxfId="3775" priority="198"/>
    <cfRule type="duplicateValues" dxfId="3774" priority="199"/>
    <cfRule type="duplicateValues" dxfId="3773" priority="200"/>
    <cfRule type="duplicateValues" dxfId="3772" priority="201"/>
    <cfRule type="duplicateValues" dxfId="3771" priority="202"/>
    <cfRule type="duplicateValues" dxfId="3770" priority="203"/>
  </conditionalFormatting>
  <conditionalFormatting sqref="E346:E397">
    <cfRule type="duplicateValues" dxfId="3769" priority="197"/>
  </conditionalFormatting>
  <conditionalFormatting sqref="E346:E397">
    <cfRule type="duplicateValues" dxfId="3768" priority="177"/>
    <cfRule type="duplicateValues" dxfId="3767" priority="178"/>
    <cfRule type="duplicateValues" dxfId="3766" priority="179"/>
    <cfRule type="duplicateValues" dxfId="3765" priority="180"/>
    <cfRule type="duplicateValues" dxfId="3764" priority="181"/>
    <cfRule type="duplicateValues" dxfId="3763" priority="182"/>
    <cfRule type="duplicateValues" dxfId="3762" priority="183"/>
    <cfRule type="duplicateValues" dxfId="3761" priority="184"/>
    <cfRule type="duplicateValues" dxfId="3760" priority="185"/>
    <cfRule type="duplicateValues" dxfId="3759" priority="186"/>
    <cfRule type="duplicateValues" dxfId="3758" priority="187"/>
    <cfRule type="duplicateValues" dxfId="3757" priority="188"/>
    <cfRule type="duplicateValues" dxfId="3756" priority="189"/>
    <cfRule type="duplicateValues" dxfId="3755" priority="190"/>
    <cfRule type="duplicateValues" dxfId="3754" priority="191"/>
    <cfRule type="duplicateValues" dxfId="3753" priority="192"/>
    <cfRule type="duplicateValues" dxfId="3752" priority="193"/>
    <cfRule type="duplicateValues" dxfId="3751" priority="194"/>
    <cfRule type="duplicateValues" dxfId="3750" priority="195"/>
    <cfRule type="duplicateValues" dxfId="3749" priority="196"/>
  </conditionalFormatting>
  <conditionalFormatting sqref="E346:E397">
    <cfRule type="duplicateValues" dxfId="3748" priority="170"/>
    <cfRule type="duplicateValues" dxfId="3747" priority="171"/>
    <cfRule type="duplicateValues" dxfId="3746" priority="172"/>
    <cfRule type="duplicateValues" dxfId="3745" priority="173"/>
    <cfRule type="duplicateValues" dxfId="3744" priority="174"/>
    <cfRule type="duplicateValues" dxfId="3743" priority="175"/>
    <cfRule type="duplicateValues" dxfId="3742" priority="176"/>
  </conditionalFormatting>
  <conditionalFormatting sqref="E346:E397">
    <cfRule type="duplicateValues" dxfId="3741" priority="160"/>
    <cfRule type="duplicateValues" dxfId="3740" priority="161"/>
    <cfRule type="duplicateValues" dxfId="3739" priority="162"/>
    <cfRule type="duplicateValues" dxfId="3738" priority="163"/>
    <cfRule type="duplicateValues" dxfId="3737" priority="164"/>
    <cfRule type="duplicateValues" dxfId="3736" priority="165"/>
    <cfRule type="duplicateValues" dxfId="3735" priority="166"/>
    <cfRule type="duplicateValues" dxfId="3734" priority="167"/>
    <cfRule type="duplicateValues" dxfId="3733" priority="168"/>
    <cfRule type="duplicateValues" dxfId="3732" priority="169"/>
  </conditionalFormatting>
  <conditionalFormatting sqref="E346:E397">
    <cfRule type="duplicateValues" dxfId="3731" priority="157"/>
    <cfRule type="duplicateValues" dxfId="3730" priority="158"/>
    <cfRule type="duplicateValues" dxfId="3729" priority="159"/>
  </conditionalFormatting>
  <conditionalFormatting sqref="E346:E397">
    <cfRule type="duplicateValues" dxfId="3728" priority="153"/>
    <cfRule type="duplicateValues" dxfId="3727" priority="154"/>
    <cfRule type="duplicateValues" dxfId="3726" priority="155"/>
    <cfRule type="duplicateValues" dxfId="3725" priority="156"/>
  </conditionalFormatting>
  <conditionalFormatting sqref="E346:E397">
    <cfRule type="duplicateValues" dxfId="3724" priority="151"/>
    <cfRule type="duplicateValues" dxfId="3723" priority="152"/>
  </conditionalFormatting>
  <conditionalFormatting sqref="E346:E397">
    <cfRule type="duplicateValues" dxfId="3722" priority="148"/>
    <cfRule type="duplicateValues" dxfId="3721" priority="149"/>
    <cfRule type="duplicateValues" dxfId="3720" priority="150"/>
  </conditionalFormatting>
  <conditionalFormatting sqref="E346:E397">
    <cfRule type="duplicateValues" dxfId="3719" priority="146"/>
    <cfRule type="duplicateValues" dxfId="3718" priority="147"/>
  </conditionalFormatting>
  <conditionalFormatting sqref="E346:E397">
    <cfRule type="duplicateValues" dxfId="3717" priority="145"/>
  </conditionalFormatting>
  <conditionalFormatting sqref="E346:E397">
    <cfRule type="duplicateValues" dxfId="3716" priority="144"/>
  </conditionalFormatting>
  <conditionalFormatting sqref="E346:E397">
    <cfRule type="duplicateValues" dxfId="3715" priority="140"/>
    <cfRule type="duplicateValues" dxfId="3714" priority="141"/>
    <cfRule type="duplicateValues" dxfId="3713" priority="142"/>
    <cfRule type="duplicateValues" dxfId="3712" priority="143"/>
  </conditionalFormatting>
  <conditionalFormatting sqref="E346:E397">
    <cfRule type="duplicateValues" dxfId="3711" priority="139"/>
  </conditionalFormatting>
  <conditionalFormatting sqref="E351">
    <cfRule type="duplicateValues" dxfId="3710" priority="137"/>
    <cfRule type="duplicateValues" dxfId="3709" priority="138"/>
  </conditionalFormatting>
  <conditionalFormatting sqref="E351">
    <cfRule type="duplicateValues" dxfId="3708" priority="136"/>
  </conditionalFormatting>
  <conditionalFormatting sqref="E351">
    <cfRule type="duplicateValues" dxfId="3707" priority="127"/>
    <cfRule type="duplicateValues" dxfId="3706" priority="128"/>
    <cfRule type="duplicateValues" dxfId="3705" priority="129"/>
    <cfRule type="duplicateValues" dxfId="3704" priority="130"/>
    <cfRule type="duplicateValues" dxfId="3703" priority="131"/>
    <cfRule type="duplicateValues" dxfId="3702" priority="132"/>
    <cfRule type="duplicateValues" dxfId="3701" priority="133"/>
    <cfRule type="duplicateValues" dxfId="3700" priority="134"/>
    <cfRule type="duplicateValues" dxfId="3699" priority="135"/>
  </conditionalFormatting>
  <conditionalFormatting sqref="E351">
    <cfRule type="duplicateValues" dxfId="3698" priority="124"/>
    <cfRule type="duplicateValues" dxfId="3697" priority="125"/>
    <cfRule type="duplicateValues" dxfId="3696" priority="126"/>
  </conditionalFormatting>
  <conditionalFormatting sqref="E351">
    <cfRule type="duplicateValues" dxfId="3695" priority="123"/>
  </conditionalFormatting>
  <conditionalFormatting sqref="E351">
    <cfRule type="duplicateValues" dxfId="3694" priority="117"/>
    <cfRule type="duplicateValues" dxfId="3693" priority="118"/>
    <cfRule type="duplicateValues" dxfId="3692" priority="119"/>
    <cfRule type="duplicateValues" dxfId="3691" priority="120"/>
    <cfRule type="duplicateValues" dxfId="3690" priority="121"/>
    <cfRule type="duplicateValues" dxfId="3689" priority="122"/>
  </conditionalFormatting>
  <conditionalFormatting sqref="E351">
    <cfRule type="duplicateValues" dxfId="3688" priority="116"/>
  </conditionalFormatting>
  <conditionalFormatting sqref="E351">
    <cfRule type="duplicateValues" dxfId="3687" priority="96"/>
    <cfRule type="duplicateValues" dxfId="3686" priority="97"/>
    <cfRule type="duplicateValues" dxfId="3685" priority="98"/>
    <cfRule type="duplicateValues" dxfId="3684" priority="99"/>
    <cfRule type="duplicateValues" dxfId="3683" priority="100"/>
    <cfRule type="duplicateValues" dxfId="3682" priority="101"/>
    <cfRule type="duplicateValues" dxfId="3681" priority="102"/>
    <cfRule type="duplicateValues" dxfId="3680" priority="103"/>
    <cfRule type="duplicateValues" dxfId="3679" priority="104"/>
    <cfRule type="duplicateValues" dxfId="3678" priority="105"/>
    <cfRule type="duplicateValues" dxfId="3677" priority="106"/>
    <cfRule type="duplicateValues" dxfId="3676" priority="107"/>
    <cfRule type="duplicateValues" dxfId="3675" priority="108"/>
    <cfRule type="duplicateValues" dxfId="3674" priority="109"/>
    <cfRule type="duplicateValues" dxfId="3673" priority="110"/>
    <cfRule type="duplicateValues" dxfId="3672" priority="111"/>
    <cfRule type="duplicateValues" dxfId="3671" priority="112"/>
    <cfRule type="duplicateValues" dxfId="3670" priority="113"/>
    <cfRule type="duplicateValues" dxfId="3669" priority="114"/>
    <cfRule type="duplicateValues" dxfId="3668" priority="115"/>
  </conditionalFormatting>
  <conditionalFormatting sqref="E351">
    <cfRule type="duplicateValues" dxfId="3667" priority="89"/>
    <cfRule type="duplicateValues" dxfId="3666" priority="90"/>
    <cfRule type="duplicateValues" dxfId="3665" priority="91"/>
    <cfRule type="duplicateValues" dxfId="3664" priority="92"/>
    <cfRule type="duplicateValues" dxfId="3663" priority="93"/>
    <cfRule type="duplicateValues" dxfId="3662" priority="94"/>
    <cfRule type="duplicateValues" dxfId="3661" priority="95"/>
  </conditionalFormatting>
  <conditionalFormatting sqref="E351">
    <cfRule type="duplicateValues" dxfId="3660" priority="79"/>
    <cfRule type="duplicateValues" dxfId="3659" priority="80"/>
    <cfRule type="duplicateValues" dxfId="3658" priority="81"/>
    <cfRule type="duplicateValues" dxfId="3657" priority="82"/>
    <cfRule type="duplicateValues" dxfId="3656" priority="83"/>
    <cfRule type="duplicateValues" dxfId="3655" priority="84"/>
    <cfRule type="duplicateValues" dxfId="3654" priority="85"/>
    <cfRule type="duplicateValues" dxfId="3653" priority="86"/>
    <cfRule type="duplicateValues" dxfId="3652" priority="87"/>
    <cfRule type="duplicateValues" dxfId="3651" priority="88"/>
  </conditionalFormatting>
  <conditionalFormatting sqref="E351">
    <cfRule type="duplicateValues" dxfId="3650" priority="76"/>
    <cfRule type="duplicateValues" dxfId="3649" priority="77"/>
    <cfRule type="duplicateValues" dxfId="3648" priority="78"/>
  </conditionalFormatting>
  <conditionalFormatting sqref="E351">
    <cfRule type="duplicateValues" dxfId="3647" priority="72"/>
    <cfRule type="duplicateValues" dxfId="3646" priority="73"/>
    <cfRule type="duplicateValues" dxfId="3645" priority="74"/>
    <cfRule type="duplicateValues" dxfId="3644" priority="75"/>
  </conditionalFormatting>
  <conditionalFormatting sqref="E351">
    <cfRule type="duplicateValues" dxfId="3643" priority="70"/>
    <cfRule type="duplicateValues" dxfId="3642" priority="71"/>
  </conditionalFormatting>
  <conditionalFormatting sqref="E373">
    <cfRule type="duplicateValues" dxfId="3641" priority="68"/>
    <cfRule type="duplicateValues" dxfId="3640" priority="69"/>
  </conditionalFormatting>
  <conditionalFormatting sqref="E373">
    <cfRule type="duplicateValues" dxfId="3639" priority="67"/>
  </conditionalFormatting>
  <conditionalFormatting sqref="E373">
    <cfRule type="duplicateValues" dxfId="3638" priority="58"/>
    <cfRule type="duplicateValues" dxfId="3637" priority="59"/>
    <cfRule type="duplicateValues" dxfId="3636" priority="60"/>
    <cfRule type="duplicateValues" dxfId="3635" priority="61"/>
    <cfRule type="duplicateValues" dxfId="3634" priority="62"/>
    <cfRule type="duplicateValues" dxfId="3633" priority="63"/>
    <cfRule type="duplicateValues" dxfId="3632" priority="64"/>
    <cfRule type="duplicateValues" dxfId="3631" priority="65"/>
    <cfRule type="duplicateValues" dxfId="3630" priority="66"/>
  </conditionalFormatting>
  <conditionalFormatting sqref="E373">
    <cfRule type="duplicateValues" dxfId="3629" priority="55"/>
    <cfRule type="duplicateValues" dxfId="3628" priority="56"/>
    <cfRule type="duplicateValues" dxfId="3627" priority="57"/>
  </conditionalFormatting>
  <conditionalFormatting sqref="E373">
    <cfRule type="duplicateValues" dxfId="3626" priority="54"/>
  </conditionalFormatting>
  <conditionalFormatting sqref="E373">
    <cfRule type="duplicateValues" dxfId="3625" priority="48"/>
    <cfRule type="duplicateValues" dxfId="3624" priority="49"/>
    <cfRule type="duplicateValues" dxfId="3623" priority="50"/>
    <cfRule type="duplicateValues" dxfId="3622" priority="51"/>
    <cfRule type="duplicateValues" dxfId="3621" priority="52"/>
    <cfRule type="duplicateValues" dxfId="3620" priority="53"/>
  </conditionalFormatting>
  <conditionalFormatting sqref="E373">
    <cfRule type="duplicateValues" dxfId="3619" priority="47"/>
  </conditionalFormatting>
  <conditionalFormatting sqref="E373">
    <cfRule type="duplicateValues" dxfId="3618" priority="27"/>
    <cfRule type="duplicateValues" dxfId="3617" priority="28"/>
    <cfRule type="duplicateValues" dxfId="3616" priority="29"/>
    <cfRule type="duplicateValues" dxfId="3615" priority="30"/>
    <cfRule type="duplicateValues" dxfId="3614" priority="31"/>
    <cfRule type="duplicateValues" dxfId="3613" priority="32"/>
    <cfRule type="duplicateValues" dxfId="3612" priority="33"/>
    <cfRule type="duplicateValues" dxfId="3611" priority="34"/>
    <cfRule type="duplicateValues" dxfId="3610" priority="35"/>
    <cfRule type="duplicateValues" dxfId="3609" priority="36"/>
    <cfRule type="duplicateValues" dxfId="3608" priority="37"/>
    <cfRule type="duplicateValues" dxfId="3607" priority="38"/>
    <cfRule type="duplicateValues" dxfId="3606" priority="39"/>
    <cfRule type="duplicateValues" dxfId="3605" priority="40"/>
    <cfRule type="duplicateValues" dxfId="3604" priority="41"/>
    <cfRule type="duplicateValues" dxfId="3603" priority="42"/>
    <cfRule type="duplicateValues" dxfId="3602" priority="43"/>
    <cfRule type="duplicateValues" dxfId="3601" priority="44"/>
    <cfRule type="duplicateValues" dxfId="3600" priority="45"/>
    <cfRule type="duplicateValues" dxfId="3599" priority="46"/>
  </conditionalFormatting>
  <conditionalFormatting sqref="E373">
    <cfRule type="duplicateValues" dxfId="3598" priority="20"/>
    <cfRule type="duplicateValues" dxfId="3597" priority="21"/>
    <cfRule type="duplicateValues" dxfId="3596" priority="22"/>
    <cfRule type="duplicateValues" dxfId="3595" priority="23"/>
    <cfRule type="duplicateValues" dxfId="3594" priority="24"/>
    <cfRule type="duplicateValues" dxfId="3593" priority="25"/>
    <cfRule type="duplicateValues" dxfId="3592" priority="26"/>
  </conditionalFormatting>
  <conditionalFormatting sqref="E373">
    <cfRule type="duplicateValues" dxfId="3591" priority="10"/>
    <cfRule type="duplicateValues" dxfId="3590" priority="11"/>
    <cfRule type="duplicateValues" dxfId="3589" priority="12"/>
    <cfRule type="duplicateValues" dxfId="3588" priority="13"/>
    <cfRule type="duplicateValues" dxfId="3587" priority="14"/>
    <cfRule type="duplicateValues" dxfId="3586" priority="15"/>
    <cfRule type="duplicateValues" dxfId="3585" priority="16"/>
    <cfRule type="duplicateValues" dxfId="3584" priority="17"/>
    <cfRule type="duplicateValues" dxfId="3583" priority="18"/>
    <cfRule type="duplicateValues" dxfId="3582" priority="19"/>
  </conditionalFormatting>
  <conditionalFormatting sqref="E373">
    <cfRule type="duplicateValues" dxfId="3581" priority="7"/>
    <cfRule type="duplicateValues" dxfId="3580" priority="8"/>
    <cfRule type="duplicateValues" dxfId="3579" priority="9"/>
  </conditionalFormatting>
  <conditionalFormatting sqref="E373">
    <cfRule type="duplicateValues" dxfId="3578" priority="3"/>
    <cfRule type="duplicateValues" dxfId="3577" priority="4"/>
    <cfRule type="duplicateValues" dxfId="3576" priority="5"/>
    <cfRule type="duplicateValues" dxfId="3575" priority="6"/>
  </conditionalFormatting>
  <conditionalFormatting sqref="E373">
    <cfRule type="duplicateValues" dxfId="3574" priority="1"/>
    <cfRule type="duplicateValues" dxfId="3573" priority="2"/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211"/>
  <sheetViews>
    <sheetView tabSelected="1" zoomScaleNormal="100" workbookViewId="0">
      <pane xSplit="4" ySplit="4" topLeftCell="E29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C38" sqref="C38"/>
    </sheetView>
  </sheetViews>
  <sheetFormatPr defaultRowHeight="18" customHeight="1" x14ac:dyDescent="0.25"/>
  <cols>
    <col min="1" max="1" width="9" style="415" customWidth="1"/>
    <col min="2" max="2" width="12.85546875" style="22" customWidth="1"/>
    <col min="3" max="3" width="28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140625" style="341" hidden="1" customWidth="1"/>
    <col min="9" max="9" width="6.42578125" style="341" hidden="1" customWidth="1"/>
    <col min="10" max="10" width="6.42578125" style="341" customWidth="1"/>
    <col min="11" max="11" width="6.42578125" style="341" hidden="1" customWidth="1"/>
    <col min="12" max="13" width="6.85546875" style="341" customWidth="1"/>
    <col min="14" max="14" width="6.85546875" style="341" hidden="1" customWidth="1"/>
    <col min="15" max="15" width="6.85546875" style="341" customWidth="1"/>
    <col min="16" max="18" width="6.85546875" style="341" hidden="1" customWidth="1"/>
    <col min="19" max="19" width="6.85546875" style="341" customWidth="1"/>
    <col min="20" max="20" width="6.85546875" style="341" hidden="1" customWidth="1"/>
    <col min="21" max="21" width="7.7109375" style="341" customWidth="1"/>
    <col min="22" max="22" width="8.5703125" style="341" customWidth="1"/>
    <col min="23" max="23" width="8.85546875" style="341" customWidth="1"/>
    <col min="24" max="24" width="6.85546875" style="341" customWidth="1"/>
    <col min="25" max="25" width="5.85546875" style="341" customWidth="1"/>
    <col min="26" max="26" width="6.140625" style="341" customWidth="1"/>
    <col min="27" max="27" width="5.28515625" style="341" customWidth="1"/>
    <col min="28" max="28" width="5.85546875" style="341" customWidth="1"/>
    <col min="29" max="29" width="6.5703125" style="341" customWidth="1"/>
    <col min="30" max="30" width="7.7109375" style="341" customWidth="1"/>
    <col min="31" max="31" width="6.5703125" style="341" hidden="1" customWidth="1"/>
    <col min="32" max="32" width="6.42578125" style="341" customWidth="1"/>
    <col min="33" max="34" width="6.85546875" style="341" customWidth="1"/>
    <col min="35" max="35" width="6.7109375" style="341" customWidth="1"/>
    <col min="36" max="36" width="8" style="341" customWidth="1"/>
    <col min="37" max="37" width="6.7109375" style="341" customWidth="1"/>
    <col min="38" max="38" width="7.7109375" style="341" customWidth="1"/>
    <col min="39" max="39" width="5.42578125" style="387" hidden="1" customWidth="1"/>
    <col min="40" max="40" width="6.5703125" style="122" hidden="1" customWidth="1"/>
    <col min="41" max="41" width="6" style="122" hidden="1" customWidth="1"/>
    <col min="42" max="42" width="54" style="337" customWidth="1"/>
  </cols>
  <sheetData>
    <row r="1" spans="1:45" s="3" customFormat="1" ht="18" customHeight="1" x14ac:dyDescent="0.3">
      <c r="A1" s="508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57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  <c r="AL1" s="715"/>
      <c r="AM1" s="715"/>
      <c r="AN1" s="715"/>
      <c r="AO1" s="715"/>
      <c r="AP1" s="715"/>
      <c r="AS1" s="4"/>
    </row>
    <row r="2" spans="1:45" s="3" customFormat="1" ht="18" customHeight="1" x14ac:dyDescent="0.25">
      <c r="A2" s="508"/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58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16"/>
      <c r="AK2" s="716"/>
      <c r="AL2" s="716"/>
      <c r="AM2" s="716"/>
      <c r="AN2" s="716"/>
      <c r="AO2" s="716"/>
      <c r="AP2" s="716"/>
      <c r="AS2" s="4"/>
    </row>
    <row r="3" spans="1:45" s="3" customFormat="1" ht="18" customHeight="1" x14ac:dyDescent="0.25">
      <c r="A3" s="508"/>
      <c r="B3" s="146"/>
      <c r="C3" s="336"/>
      <c r="D3" s="262"/>
      <c r="E3" s="357"/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7"/>
      <c r="AN3" s="75"/>
      <c r="AO3" s="75"/>
      <c r="AP3" s="346"/>
      <c r="AS3" s="4"/>
    </row>
    <row r="4" spans="1:45" s="3" customFormat="1" ht="65.25" customHeight="1" x14ac:dyDescent="0.25">
      <c r="A4" s="509" t="s">
        <v>4758</v>
      </c>
      <c r="B4" s="197" t="s">
        <v>3</v>
      </c>
      <c r="C4" s="9" t="s">
        <v>4</v>
      </c>
      <c r="D4" s="9" t="s">
        <v>5</v>
      </c>
      <c r="E4" s="9" t="s">
        <v>6423</v>
      </c>
      <c r="F4" s="478" t="s">
        <v>6428</v>
      </c>
      <c r="G4" s="478" t="s">
        <v>6429</v>
      </c>
      <c r="H4" s="478" t="s">
        <v>6430</v>
      </c>
      <c r="I4" s="478" t="s">
        <v>6431</v>
      </c>
      <c r="J4" s="771" t="s">
        <v>16667</v>
      </c>
      <c r="K4" s="771"/>
      <c r="L4" s="10" t="s">
        <v>16371</v>
      </c>
      <c r="M4" s="760" t="s">
        <v>16668</v>
      </c>
      <c r="N4" s="761"/>
      <c r="O4" s="760" t="s">
        <v>16669</v>
      </c>
      <c r="P4" s="761"/>
      <c r="Q4" s="760" t="s">
        <v>16666</v>
      </c>
      <c r="R4" s="761"/>
      <c r="S4" s="760" t="s">
        <v>16670</v>
      </c>
      <c r="T4" s="761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10" t="s">
        <v>15</v>
      </c>
      <c r="AE4" s="10" t="s">
        <v>6357</v>
      </c>
      <c r="AF4" s="166" t="s">
        <v>6359</v>
      </c>
      <c r="AG4" s="166" t="s">
        <v>6360</v>
      </c>
      <c r="AH4" s="166" t="s">
        <v>6362</v>
      </c>
      <c r="AI4" s="166" t="s">
        <v>6361</v>
      </c>
      <c r="AJ4" s="50" t="s">
        <v>6467</v>
      </c>
      <c r="AK4" s="50" t="s">
        <v>6463</v>
      </c>
      <c r="AL4" s="50" t="s">
        <v>6468</v>
      </c>
      <c r="AM4" s="386" t="s">
        <v>6410</v>
      </c>
      <c r="AN4" s="324" t="s">
        <v>6411</v>
      </c>
      <c r="AO4" s="324" t="s">
        <v>6420</v>
      </c>
      <c r="AP4" s="50" t="s">
        <v>6434</v>
      </c>
      <c r="AS4" s="4"/>
    </row>
    <row r="5" spans="1:45" s="3" customFormat="1" ht="24" hidden="1" customHeight="1" x14ac:dyDescent="0.25">
      <c r="A5" s="510"/>
      <c r="B5" s="194"/>
      <c r="C5" s="483"/>
      <c r="D5" s="483"/>
      <c r="E5" s="487"/>
      <c r="F5" s="170"/>
      <c r="G5" s="170"/>
      <c r="H5" s="170"/>
      <c r="I5" s="170"/>
      <c r="J5" s="484" t="s">
        <v>16687</v>
      </c>
      <c r="K5" s="484" t="s">
        <v>16688</v>
      </c>
      <c r="L5" s="483"/>
      <c r="M5" s="484" t="s">
        <v>16687</v>
      </c>
      <c r="N5" s="484" t="s">
        <v>16688</v>
      </c>
      <c r="O5" s="484" t="s">
        <v>16687</v>
      </c>
      <c r="P5" s="484" t="s">
        <v>16688</v>
      </c>
      <c r="Q5" s="484" t="s">
        <v>16687</v>
      </c>
      <c r="R5" s="484" t="s">
        <v>16688</v>
      </c>
      <c r="S5" s="484" t="s">
        <v>16687</v>
      </c>
      <c r="T5" s="484" t="s">
        <v>16688</v>
      </c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170"/>
      <c r="AG5" s="170"/>
      <c r="AH5" s="170"/>
      <c r="AI5" s="170"/>
      <c r="AJ5" s="485"/>
      <c r="AK5" s="50"/>
      <c r="AL5" s="50"/>
      <c r="AM5" s="386"/>
      <c r="AN5" s="324"/>
      <c r="AO5" s="324"/>
      <c r="AP5" s="486"/>
      <c r="AS5" s="4"/>
    </row>
    <row r="6" spans="1:45" ht="18" customHeight="1" x14ac:dyDescent="0.25">
      <c r="A6" s="498"/>
      <c r="B6" s="19"/>
      <c r="C6" s="372" t="s">
        <v>17069</v>
      </c>
      <c r="D6" s="362"/>
      <c r="E6" s="17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19"/>
      <c r="AN6" s="368"/>
      <c r="AO6" s="368"/>
      <c r="AP6" s="380"/>
    </row>
    <row r="7" spans="1:45" s="709" customFormat="1" ht="18" customHeight="1" x14ac:dyDescent="0.25">
      <c r="A7" s="710">
        <v>45356</v>
      </c>
      <c r="B7" s="702" t="s">
        <v>6529</v>
      </c>
      <c r="C7" s="703" t="str">
        <f>+IFERROR(INDEX('Mã KH'!$C$2:$C$4988,MATCH('Côp+Mega+BigC+Tinh T5'!$B7,'Mã KH'!$A$2:$A$4988,0)),"")</f>
        <v>Số 1 Nguyễn Lương Bằng, P.Phạm Ngũ Lão, Tp.Hải Dương</v>
      </c>
      <c r="D7" s="533">
        <v>12962</v>
      </c>
      <c r="E7" s="704">
        <v>20038</v>
      </c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5">
        <v>3</v>
      </c>
      <c r="V7" s="705">
        <v>12</v>
      </c>
      <c r="W7" s="705">
        <v>8</v>
      </c>
      <c r="X7" s="705"/>
      <c r="Y7" s="705"/>
      <c r="Z7" s="705"/>
      <c r="AA7" s="705"/>
      <c r="AB7" s="705"/>
      <c r="AC7" s="705"/>
      <c r="AD7" s="705"/>
      <c r="AE7" s="705"/>
      <c r="AF7" s="705"/>
      <c r="AG7" s="705"/>
      <c r="AH7" s="705"/>
      <c r="AI7" s="705"/>
      <c r="AJ7" s="705"/>
      <c r="AK7" s="705"/>
      <c r="AL7" s="705"/>
      <c r="AM7" s="706"/>
      <c r="AN7" s="707"/>
      <c r="AO7" s="707"/>
      <c r="AP7" s="708"/>
    </row>
    <row r="8" spans="1:45" s="709" customFormat="1" ht="18" customHeight="1" x14ac:dyDescent="0.25">
      <c r="A8" s="710">
        <v>45356</v>
      </c>
      <c r="B8" s="702" t="s">
        <v>16786</v>
      </c>
      <c r="C8" s="703" t="str">
        <f>+IFERROR(INDEX('Mã KH'!$C$2:$C$4988,MATCH('Côp+Mega+BigC+Tinh T5'!$B8,'Mã KH'!$A$2:$A$4988,0)),"")</f>
        <v xml:space="preserve">cột 5 , phường Hông Hải , Thành phố Hạ Long , Quảng Ninh </v>
      </c>
      <c r="D8" s="533">
        <v>13005</v>
      </c>
      <c r="E8" s="704">
        <v>20097</v>
      </c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>
        <v>20</v>
      </c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6"/>
      <c r="AN8" s="707"/>
      <c r="AO8" s="707"/>
      <c r="AP8" s="708"/>
    </row>
    <row r="9" spans="1:45" s="709" customFormat="1" ht="18" customHeight="1" x14ac:dyDescent="0.25">
      <c r="A9" s="710">
        <v>45356</v>
      </c>
      <c r="B9" s="702" t="s">
        <v>16786</v>
      </c>
      <c r="C9" s="703" t="str">
        <f>+IFERROR(INDEX('Mã KH'!$C$2:$C$4988,MATCH('Côp+Mega+BigC+Tinh T5'!$B9,'Mã KH'!$A$2:$A$4988,0)),"")</f>
        <v xml:space="preserve">cột 5 , phường Hông Hải , Thành phố Hạ Long , Quảng Ninh </v>
      </c>
      <c r="D9" s="533">
        <v>13006</v>
      </c>
      <c r="E9" s="704">
        <v>20098</v>
      </c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>
        <v>20</v>
      </c>
      <c r="V9" s="705"/>
      <c r="W9" s="705"/>
      <c r="X9" s="705"/>
      <c r="Y9" s="705"/>
      <c r="Z9" s="705"/>
      <c r="AA9" s="705"/>
      <c r="AB9" s="705"/>
      <c r="AC9" s="705"/>
      <c r="AD9" s="705">
        <v>3</v>
      </c>
      <c r="AE9" s="705"/>
      <c r="AF9" s="705"/>
      <c r="AG9" s="705"/>
      <c r="AH9" s="705"/>
      <c r="AI9" s="705"/>
      <c r="AJ9" s="705"/>
      <c r="AK9" s="705"/>
      <c r="AL9" s="705"/>
      <c r="AM9" s="706"/>
      <c r="AN9" s="707"/>
      <c r="AO9" s="707"/>
      <c r="AP9" s="708"/>
    </row>
    <row r="10" spans="1:45" s="709" customFormat="1" ht="18" customHeight="1" x14ac:dyDescent="0.25">
      <c r="A10" s="710">
        <v>45356</v>
      </c>
      <c r="B10" s="702" t="s">
        <v>6535</v>
      </c>
      <c r="C10" s="703" t="str">
        <f>+IFERROR(INDEX('Mã KH'!$C$2:$C$4988,MATCH('Côp+Mega+BigC+Tinh T5'!$B10,'Mã KH'!$A$2:$A$4988,0)),"")</f>
        <v>TTTM Phố Nối, Nghĩa Hiệp, Yên Mỹ, Hưng Yên</v>
      </c>
      <c r="D10" s="533">
        <v>13003</v>
      </c>
      <c r="E10" s="704">
        <v>20096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>
        <v>20</v>
      </c>
      <c r="V10" s="705">
        <v>10</v>
      </c>
      <c r="W10" s="705">
        <v>10</v>
      </c>
      <c r="X10" s="705"/>
      <c r="Y10" s="705"/>
      <c r="Z10" s="705"/>
      <c r="AA10" s="705">
        <v>10</v>
      </c>
      <c r="AB10" s="705"/>
      <c r="AC10" s="705"/>
      <c r="AD10" s="705"/>
      <c r="AE10" s="705"/>
      <c r="AF10" s="705"/>
      <c r="AG10" s="705"/>
      <c r="AH10" s="705"/>
      <c r="AI10" s="705"/>
      <c r="AJ10" s="705"/>
      <c r="AK10" s="705"/>
      <c r="AL10" s="705"/>
      <c r="AM10" s="706"/>
      <c r="AN10" s="707"/>
      <c r="AO10" s="707"/>
      <c r="AP10" s="708"/>
    </row>
    <row r="11" spans="1:45" s="709" customFormat="1" ht="18" customHeight="1" x14ac:dyDescent="0.25">
      <c r="A11" s="710">
        <v>45356</v>
      </c>
      <c r="B11" s="702" t="s">
        <v>17071</v>
      </c>
      <c r="C11" s="703" t="str">
        <f>+IFERROR(INDEX('Mã KH'!$C$2:$C$4988,MATCH('Côp+Mega+BigC+Tinh T5'!$B11,'Mã KH'!$A$2:$A$4988,0)),"")</f>
        <v>Siêu Thị Phú Sơn, Xã Kỳ Liên, Huyện Kỳ Anh, Tỉnh Hà Tĩnh</v>
      </c>
      <c r="D11" s="533">
        <v>13007</v>
      </c>
      <c r="E11" s="704"/>
      <c r="F11" s="705"/>
      <c r="G11" s="705"/>
      <c r="H11" s="705"/>
      <c r="I11" s="705"/>
      <c r="J11" s="705"/>
      <c r="K11" s="705"/>
      <c r="L11" s="705"/>
      <c r="M11" s="705"/>
      <c r="N11" s="705"/>
      <c r="O11" s="705"/>
      <c r="P11" s="705"/>
      <c r="Q11" s="705"/>
      <c r="R11" s="705"/>
      <c r="S11" s="705"/>
      <c r="T11" s="705"/>
      <c r="U11" s="705">
        <v>20</v>
      </c>
      <c r="V11" s="705">
        <v>15</v>
      </c>
      <c r="W11" s="705"/>
      <c r="X11" s="705"/>
      <c r="Y11" s="705"/>
      <c r="Z11" s="705"/>
      <c r="AA11" s="705"/>
      <c r="AB11" s="705"/>
      <c r="AC11" s="705">
        <v>10</v>
      </c>
      <c r="AD11" s="705"/>
      <c r="AE11" s="705"/>
      <c r="AF11" s="705"/>
      <c r="AG11" s="705"/>
      <c r="AH11" s="705"/>
      <c r="AI11" s="705"/>
      <c r="AJ11" s="705"/>
      <c r="AK11" s="705"/>
      <c r="AL11" s="705"/>
      <c r="AM11" s="706"/>
      <c r="AN11" s="707"/>
      <c r="AO11" s="707"/>
      <c r="AP11" s="708"/>
    </row>
    <row r="12" spans="1:45" ht="18" customHeight="1" x14ac:dyDescent="0.25">
      <c r="A12" s="543"/>
      <c r="B12" s="399"/>
      <c r="C12" s="372" t="s">
        <v>17234</v>
      </c>
      <c r="D12" s="362"/>
      <c r="E12" s="390"/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1"/>
      <c r="AI12" s="391"/>
      <c r="AJ12" s="391"/>
      <c r="AK12" s="391"/>
      <c r="AL12" s="391"/>
      <c r="AM12" s="392"/>
      <c r="AN12" s="393"/>
      <c r="AO12" s="393"/>
      <c r="AP12" s="380"/>
    </row>
    <row r="13" spans="1:45" s="709" customFormat="1" ht="18" customHeight="1" x14ac:dyDescent="0.25">
      <c r="A13" s="710">
        <v>45448</v>
      </c>
      <c r="B13" s="702" t="s">
        <v>10995</v>
      </c>
      <c r="C13" s="703" t="str">
        <f>+IFERROR(INDEX('Mã KH'!$C$2:$C$4988,MATCH('Côp+Mega+BigC+Tinh T5'!$B13,'Mã KH'!$A$2:$A$4988,0)),"")</f>
        <v>34 Nguyễn Biên thị trấn Cẩm xuyên,  thành phố Hà Tĩnh, Tỉnh Hà Tĩnh</v>
      </c>
      <c r="D13" s="533">
        <v>13096</v>
      </c>
      <c r="E13" s="704">
        <v>20260</v>
      </c>
      <c r="F13" s="705"/>
      <c r="G13" s="705"/>
      <c r="H13" s="705"/>
      <c r="I13" s="705"/>
      <c r="J13" s="705"/>
      <c r="K13" s="705"/>
      <c r="L13" s="705"/>
      <c r="M13" s="705"/>
      <c r="N13" s="705"/>
      <c r="O13" s="705"/>
      <c r="P13" s="705"/>
      <c r="Q13" s="705"/>
      <c r="R13" s="705"/>
      <c r="S13" s="705"/>
      <c r="T13" s="705"/>
      <c r="U13" s="705">
        <v>10</v>
      </c>
      <c r="V13" s="705">
        <v>10</v>
      </c>
      <c r="W13" s="705">
        <v>5</v>
      </c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>
        <v>3</v>
      </c>
      <c r="AI13" s="705"/>
      <c r="AJ13" s="705"/>
      <c r="AK13" s="705"/>
      <c r="AL13" s="705"/>
      <c r="AM13" s="706"/>
      <c r="AN13" s="707"/>
      <c r="AO13" s="707"/>
      <c r="AP13" s="708"/>
    </row>
    <row r="14" spans="1:45" s="709" customFormat="1" ht="18" customHeight="1" x14ac:dyDescent="0.25">
      <c r="A14" s="710">
        <v>45448</v>
      </c>
      <c r="B14" s="702" t="s">
        <v>11001</v>
      </c>
      <c r="C14" s="703" t="str">
        <f>+IFERROR(INDEX('Mã KH'!$C$2:$C$4988,MATCH('Côp+Mega+BigC+Tinh T5'!$B14,'Mã KH'!$A$2:$A$4988,0)),"")</f>
        <v>365-367 Đường Hà Huy Tập, tổ 3, Phường Hà Huy Tập, Tp.Hà Tĩnh, Tỉnh Hà Tĩnh</v>
      </c>
      <c r="D14" s="533">
        <v>13102</v>
      </c>
      <c r="E14" s="704">
        <v>20259</v>
      </c>
      <c r="F14" s="705"/>
      <c r="G14" s="705"/>
      <c r="H14" s="705"/>
      <c r="I14" s="705"/>
      <c r="J14" s="705"/>
      <c r="K14" s="705"/>
      <c r="L14" s="705"/>
      <c r="M14" s="705"/>
      <c r="N14" s="705"/>
      <c r="O14" s="705">
        <v>3</v>
      </c>
      <c r="P14" s="705"/>
      <c r="Q14" s="705"/>
      <c r="R14" s="705"/>
      <c r="S14" s="705"/>
      <c r="T14" s="705"/>
      <c r="U14" s="705">
        <v>10</v>
      </c>
      <c r="V14" s="705">
        <v>2</v>
      </c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6"/>
      <c r="AN14" s="707"/>
      <c r="AO14" s="707"/>
      <c r="AP14" s="708"/>
    </row>
    <row r="15" spans="1:45" ht="18" customHeight="1" x14ac:dyDescent="0.25">
      <c r="A15" s="543"/>
      <c r="B15" s="399"/>
      <c r="C15" s="372" t="s">
        <v>17367</v>
      </c>
      <c r="D15" s="362"/>
      <c r="E15" s="390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2"/>
      <c r="AN15" s="393"/>
      <c r="AO15" s="393"/>
      <c r="AP15" s="380"/>
    </row>
    <row r="16" spans="1:45" s="709" customFormat="1" ht="18" customHeight="1" x14ac:dyDescent="0.25">
      <c r="A16" s="701">
        <v>45478</v>
      </c>
      <c r="B16" s="702" t="s">
        <v>7143</v>
      </c>
      <c r="C16" s="703" t="str">
        <f>+IFERROR(INDEX('Mã KH'!$C$2:$C$4988,MATCH('Côp+Mega+BigC+Tinh T5'!$B16,'Mã KH'!$A$2:$A$4988,0)),"")</f>
        <v>Số 01, đường Minh Cầu, Phường Phan Đình Phùng, Thành phố Thái Nguyên, Tỉnh Thái Nguyên</v>
      </c>
      <c r="D16" s="533">
        <v>13154</v>
      </c>
      <c r="E16" s="704">
        <v>20333</v>
      </c>
      <c r="F16" s="705"/>
      <c r="G16" s="705"/>
      <c r="H16" s="705"/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>
        <v>10</v>
      </c>
      <c r="V16" s="705">
        <v>30</v>
      </c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6"/>
      <c r="AN16" s="707"/>
      <c r="AO16" s="707"/>
      <c r="AP16" s="708"/>
    </row>
    <row r="17" spans="1:42" s="709" customFormat="1" ht="18" customHeight="1" x14ac:dyDescent="0.25">
      <c r="A17" s="701">
        <v>45478</v>
      </c>
      <c r="B17" s="702" t="s">
        <v>16849</v>
      </c>
      <c r="C17" s="703" t="str">
        <f>+IFERROR(INDEX('Mã KH'!$C$2:$C$4988,MATCH('Côp+Mega+BigC+Tinh T5'!$B17,'Mã KH'!$A$2:$A$4988,0)),"")</f>
        <v xml:space="preserve">khu nhà phố vịnh đảo , tt-pt2c .23 ,khu đô thị và thương mại văn giang , hưng yên </v>
      </c>
      <c r="D17" s="533">
        <v>18554</v>
      </c>
      <c r="E17" s="704"/>
      <c r="F17" s="705"/>
      <c r="G17" s="705"/>
      <c r="H17" s="705"/>
      <c r="I17" s="705"/>
      <c r="J17" s="705"/>
      <c r="K17" s="705"/>
      <c r="L17" s="705">
        <v>15</v>
      </c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5"/>
      <c r="AD17" s="705"/>
      <c r="AE17" s="705"/>
      <c r="AF17" s="705"/>
      <c r="AG17" s="705"/>
      <c r="AH17" s="705"/>
      <c r="AI17" s="705"/>
      <c r="AJ17" s="705"/>
      <c r="AK17" s="705"/>
      <c r="AL17" s="705"/>
      <c r="AM17" s="706"/>
      <c r="AN17" s="707"/>
      <c r="AO17" s="707"/>
      <c r="AP17" s="708"/>
    </row>
    <row r="18" spans="1:42" s="709" customFormat="1" ht="18" customHeight="1" x14ac:dyDescent="0.25">
      <c r="A18" s="701">
        <v>45478</v>
      </c>
      <c r="B18" s="702" t="s">
        <v>16848</v>
      </c>
      <c r="C18" s="703" t="str">
        <f>+IFERROR(INDEX('Mã KH'!$C$2:$C$4988,MATCH('Côp+Mega+BigC+Tinh T5'!$B18,'Mã KH'!$A$2:$A$4988,0)),"")</f>
        <v xml:space="preserve">pt.09 , khu nhà phố trúc ,khu đô thị và thương mại văn giang , hưng yên </v>
      </c>
      <c r="D18" s="533">
        <v>18555</v>
      </c>
      <c r="E18" s="704"/>
      <c r="F18" s="705"/>
      <c r="G18" s="705"/>
      <c r="H18" s="705"/>
      <c r="I18" s="705"/>
      <c r="J18" s="705"/>
      <c r="K18" s="705"/>
      <c r="L18" s="705">
        <v>10</v>
      </c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6"/>
      <c r="AN18" s="707"/>
      <c r="AO18" s="707"/>
      <c r="AP18" s="708"/>
    </row>
    <row r="19" spans="1:42" ht="18" customHeight="1" x14ac:dyDescent="0.25">
      <c r="A19" s="543"/>
      <c r="B19" s="399"/>
      <c r="C19" s="372" t="s">
        <v>17523</v>
      </c>
      <c r="D19" s="362"/>
      <c r="E19" s="390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2"/>
      <c r="AN19" s="393"/>
      <c r="AO19" s="393"/>
      <c r="AP19" s="380"/>
    </row>
    <row r="20" spans="1:42" s="709" customFormat="1" ht="18" customHeight="1" x14ac:dyDescent="0.25">
      <c r="A20" s="701">
        <v>45509</v>
      </c>
      <c r="B20" s="702" t="s">
        <v>16748</v>
      </c>
      <c r="C20" s="703" t="str">
        <f>+IFERROR(INDEX('Mã KH'!$C$2:$C$4988,MATCH('Côp+Mega+BigC+Tinh T5'!$B20,'Mã KH'!$A$2:$A$4988,0)),"")</f>
        <v xml:space="preserve">Lô 1/20 , Khu đô thị Ngã năm Sân bay Cát Bi , Đằng Giang , Ngô Quyền , Hải Phòng </v>
      </c>
      <c r="D20" s="533">
        <v>13192</v>
      </c>
      <c r="E20" s="704">
        <v>20434</v>
      </c>
      <c r="F20" s="705"/>
      <c r="G20" s="705"/>
      <c r="H20" s="705"/>
      <c r="I20" s="705"/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>
        <v>10</v>
      </c>
      <c r="V20" s="705"/>
      <c r="W20" s="705"/>
      <c r="X20" s="705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  <c r="AI20" s="705"/>
      <c r="AJ20" s="705"/>
      <c r="AK20" s="705"/>
      <c r="AL20" s="705"/>
      <c r="AM20" s="706"/>
      <c r="AN20" s="707"/>
      <c r="AO20" s="707"/>
      <c r="AP20" s="708"/>
    </row>
    <row r="21" spans="1:42" s="709" customFormat="1" ht="18" customHeight="1" x14ac:dyDescent="0.25">
      <c r="A21" s="701">
        <v>45509</v>
      </c>
      <c r="B21" s="702" t="s">
        <v>16748</v>
      </c>
      <c r="C21" s="703" t="str">
        <f>+IFERROR(INDEX('Mã KH'!$C$2:$C$4988,MATCH('Côp+Mega+BigC+Tinh T5'!$B21,'Mã KH'!$A$2:$A$4988,0)),"")</f>
        <v xml:space="preserve">Lô 1/20 , Khu đô thị Ngã năm Sân bay Cát Bi , Đằng Giang , Ngô Quyền , Hải Phòng </v>
      </c>
      <c r="D21" s="533">
        <v>13191</v>
      </c>
      <c r="E21" s="704">
        <v>10433</v>
      </c>
      <c r="F21" s="705"/>
      <c r="G21" s="705"/>
      <c r="H21" s="705"/>
      <c r="I21" s="705"/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05"/>
      <c r="U21" s="705"/>
      <c r="V21" s="705">
        <v>20</v>
      </c>
      <c r="W21" s="705"/>
      <c r="X21" s="705"/>
      <c r="Y21" s="705"/>
      <c r="Z21" s="705"/>
      <c r="AA21" s="705"/>
      <c r="AB21" s="705"/>
      <c r="AC21" s="705">
        <v>4</v>
      </c>
      <c r="AD21" s="705"/>
      <c r="AE21" s="705"/>
      <c r="AF21" s="705"/>
      <c r="AG21" s="705"/>
      <c r="AH21" s="705"/>
      <c r="AI21" s="705"/>
      <c r="AJ21" s="705"/>
      <c r="AK21" s="705"/>
      <c r="AL21" s="705"/>
      <c r="AM21" s="706"/>
      <c r="AN21" s="707"/>
      <c r="AO21" s="707"/>
      <c r="AP21" s="708"/>
    </row>
    <row r="22" spans="1:42" s="709" customFormat="1" ht="18" customHeight="1" x14ac:dyDescent="0.25">
      <c r="A22" s="701">
        <v>45509</v>
      </c>
      <c r="B22" s="702" t="s">
        <v>17520</v>
      </c>
      <c r="C22" s="703" t="str">
        <f>+IFERROR(INDEX('Mã KH'!$C$2:$C$4988,MATCH('Côp+Mega+BigC+Tinh T5'!$B22,'Mã KH'!$A$2:$A$4988,0)),"")</f>
        <v>Số 1 - 3 Hai Bà Trưng, phường An Biên, Quận Lê Chân, thành phố Hải Phòng</v>
      </c>
      <c r="D22" s="533">
        <v>18582</v>
      </c>
      <c r="E22" s="704"/>
      <c r="F22" s="705"/>
      <c r="G22" s="705"/>
      <c r="H22" s="705"/>
      <c r="I22" s="705"/>
      <c r="J22" s="705"/>
      <c r="K22" s="705"/>
      <c r="L22" s="705">
        <v>10</v>
      </c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705"/>
      <c r="AB22" s="705"/>
      <c r="AC22" s="705"/>
      <c r="AD22" s="705"/>
      <c r="AE22" s="705"/>
      <c r="AF22" s="705"/>
      <c r="AG22" s="705"/>
      <c r="AH22" s="705"/>
      <c r="AI22" s="705"/>
      <c r="AJ22" s="705"/>
      <c r="AK22" s="705"/>
      <c r="AL22" s="705"/>
      <c r="AM22" s="706"/>
      <c r="AN22" s="707"/>
      <c r="AO22" s="707"/>
      <c r="AP22" s="708"/>
    </row>
    <row r="23" spans="1:42" s="709" customFormat="1" ht="18" customHeight="1" x14ac:dyDescent="0.25">
      <c r="A23" s="701">
        <v>45509</v>
      </c>
      <c r="B23" s="702" t="s">
        <v>17521</v>
      </c>
      <c r="C23" s="703" t="str">
        <f>+IFERROR(INDEX('Mã KH'!$C$2:$C$4988,MATCH('Côp+Mega+BigC+Tinh T5'!$B23,'Mã KH'!$A$2:$A$4988,0)),"")</f>
        <v>372-374 Lạch Tray, Phường Đằng Giang, Quận Ngô Quyền, thành phố Hải Phòng</v>
      </c>
      <c r="D23" s="533">
        <v>18583</v>
      </c>
      <c r="E23" s="704"/>
      <c r="F23" s="705"/>
      <c r="G23" s="705"/>
      <c r="H23" s="705"/>
      <c r="I23" s="705"/>
      <c r="J23" s="705"/>
      <c r="K23" s="705"/>
      <c r="L23" s="705">
        <v>10</v>
      </c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  <c r="AA23" s="705"/>
      <c r="AB23" s="705"/>
      <c r="AC23" s="705"/>
      <c r="AD23" s="705"/>
      <c r="AE23" s="705"/>
      <c r="AF23" s="705"/>
      <c r="AG23" s="705"/>
      <c r="AH23" s="705"/>
      <c r="AI23" s="705"/>
      <c r="AJ23" s="705"/>
      <c r="AK23" s="705"/>
      <c r="AL23" s="705"/>
      <c r="AM23" s="706"/>
      <c r="AN23" s="707"/>
      <c r="AO23" s="707"/>
      <c r="AP23" s="708"/>
    </row>
    <row r="24" spans="1:42" s="709" customFormat="1" ht="18" customHeight="1" x14ac:dyDescent="0.25">
      <c r="A24" s="701">
        <v>45509</v>
      </c>
      <c r="B24" s="702" t="s">
        <v>10998</v>
      </c>
      <c r="C24" s="703" t="str">
        <f>+IFERROR(INDEX('Mã KH'!$C$2:$C$4988,MATCH('Côp+Mega+BigC+Tinh T5'!$B24,'Mã KH'!$A$2:$A$4988,0)),"")</f>
        <v>208 Hải Thượng Lãn Ông, Tỉnh Hà Tĩnh</v>
      </c>
      <c r="D24" s="533">
        <v>13190</v>
      </c>
      <c r="E24" s="704">
        <v>20439</v>
      </c>
      <c r="F24" s="705"/>
      <c r="G24" s="705"/>
      <c r="H24" s="705"/>
      <c r="I24" s="705"/>
      <c r="J24" s="705"/>
      <c r="K24" s="705"/>
      <c r="L24" s="705"/>
      <c r="M24" s="705"/>
      <c r="N24" s="705"/>
      <c r="O24" s="705"/>
      <c r="P24" s="705"/>
      <c r="Q24" s="705"/>
      <c r="R24" s="705"/>
      <c r="S24" s="705"/>
      <c r="T24" s="705"/>
      <c r="U24" s="705">
        <v>10</v>
      </c>
      <c r="V24" s="705">
        <v>12</v>
      </c>
      <c r="W24" s="705"/>
      <c r="X24" s="705"/>
      <c r="Y24" s="705"/>
      <c r="Z24" s="705"/>
      <c r="AA24" s="705"/>
      <c r="AB24" s="705"/>
      <c r="AC24" s="705"/>
      <c r="AD24" s="705"/>
      <c r="AE24" s="705"/>
      <c r="AF24" s="705"/>
      <c r="AG24" s="705"/>
      <c r="AH24" s="705"/>
      <c r="AI24" s="705"/>
      <c r="AJ24" s="705"/>
      <c r="AK24" s="705"/>
      <c r="AL24" s="705"/>
      <c r="AM24" s="706"/>
      <c r="AN24" s="707"/>
      <c r="AO24" s="707"/>
      <c r="AP24" s="708"/>
    </row>
    <row r="25" spans="1:42" s="709" customFormat="1" ht="18" customHeight="1" x14ac:dyDescent="0.25">
      <c r="A25" s="701">
        <v>45509</v>
      </c>
      <c r="B25" s="702" t="s">
        <v>17522</v>
      </c>
      <c r="C25" s="703" t="str">
        <f>+IFERROR(INDEX('Mã KH'!$C$2:$C$4988,MATCH('Côp+Mega+BigC+Tinh T5'!$B25,'Mã KH'!$A$2:$A$4988,0)),"")</f>
        <v>Số 388 +388A Tô Hiệu, phường Hồ Nam, Quận Lê Chân, thành phố Hải Phòng</v>
      </c>
      <c r="D25" s="533">
        <v>18585</v>
      </c>
      <c r="E25" s="704"/>
      <c r="F25" s="705"/>
      <c r="G25" s="705"/>
      <c r="H25" s="705"/>
      <c r="I25" s="705"/>
      <c r="J25" s="705"/>
      <c r="K25" s="705"/>
      <c r="L25" s="705">
        <v>15</v>
      </c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  <c r="AA25" s="705"/>
      <c r="AB25" s="705"/>
      <c r="AC25" s="705"/>
      <c r="AD25" s="705"/>
      <c r="AE25" s="705"/>
      <c r="AF25" s="705"/>
      <c r="AG25" s="705"/>
      <c r="AH25" s="705"/>
      <c r="AI25" s="705"/>
      <c r="AJ25" s="705"/>
      <c r="AK25" s="705"/>
      <c r="AL25" s="705"/>
      <c r="AM25" s="706"/>
      <c r="AN25" s="707"/>
      <c r="AO25" s="707"/>
      <c r="AP25" s="708"/>
    </row>
    <row r="26" spans="1:42" ht="18" customHeight="1" x14ac:dyDescent="0.25">
      <c r="A26" s="543"/>
      <c r="B26" s="399"/>
      <c r="C26" s="372" t="s">
        <v>17536</v>
      </c>
      <c r="D26" s="362"/>
      <c r="E26" s="390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  <c r="AA26" s="391"/>
      <c r="AB26" s="391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  <c r="AM26" s="392"/>
      <c r="AN26" s="393"/>
      <c r="AO26" s="393"/>
      <c r="AP26" s="380"/>
    </row>
    <row r="27" spans="1:42" s="709" customFormat="1" ht="18" customHeight="1" x14ac:dyDescent="0.25">
      <c r="A27" s="701">
        <v>45540</v>
      </c>
      <c r="B27" s="702" t="s">
        <v>16789</v>
      </c>
      <c r="C27" s="703" t="str">
        <f>+IFERROR(INDEX('Mã KH'!$C$2:$C$4988,MATCH('Côp+Mega+BigC+Tinh T5'!$B27,'Mã KH'!$A$2:$A$4988,0)),"")</f>
        <v xml:space="preserve">phố đông lễ , phường Đông Hải , thành phố Thanh Hóa , tỉnh Thanh Hóa </v>
      </c>
      <c r="D27" s="533">
        <v>13195</v>
      </c>
      <c r="E27" s="704">
        <v>20437</v>
      </c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>
        <v>20</v>
      </c>
      <c r="W27" s="705"/>
      <c r="X27" s="705"/>
      <c r="Y27" s="705"/>
      <c r="Z27" s="705"/>
      <c r="AA27" s="705">
        <v>20</v>
      </c>
      <c r="AB27" s="705"/>
      <c r="AC27" s="705">
        <v>4</v>
      </c>
      <c r="AD27" s="705">
        <v>5</v>
      </c>
      <c r="AE27" s="705"/>
      <c r="AF27" s="705"/>
      <c r="AG27" s="705"/>
      <c r="AH27" s="705"/>
      <c r="AI27" s="705"/>
      <c r="AJ27" s="705"/>
      <c r="AK27" s="705"/>
      <c r="AL27" s="705"/>
      <c r="AM27" s="706"/>
      <c r="AN27" s="707"/>
      <c r="AO27" s="707"/>
      <c r="AP27" s="708"/>
    </row>
    <row r="28" spans="1:42" s="709" customFormat="1" ht="18" customHeight="1" x14ac:dyDescent="0.25">
      <c r="A28" s="701">
        <v>45540</v>
      </c>
      <c r="B28" s="702" t="s">
        <v>16759</v>
      </c>
      <c r="C28" s="703" t="str">
        <f>+IFERROR(INDEX('Mã KH'!$C$2:$C$4988,MATCH('Côp+Mega+BigC+Tinh T5'!$B28,'Mã KH'!$A$2:$A$4988,0)),"")</f>
        <v xml:space="preserve">KDC Việt Bắc , p.Tân Lập , TP.Thái Nguyên </v>
      </c>
      <c r="D28" s="533">
        <v>13196</v>
      </c>
      <c r="E28" s="704">
        <v>20438</v>
      </c>
      <c r="F28" s="705"/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>
        <v>20</v>
      </c>
      <c r="W28" s="705"/>
      <c r="X28" s="705"/>
      <c r="Y28" s="705"/>
      <c r="Z28" s="705"/>
      <c r="AA28" s="705">
        <v>20</v>
      </c>
      <c r="AB28" s="705"/>
      <c r="AC28" s="705">
        <v>4</v>
      </c>
      <c r="AD28" s="705">
        <v>9</v>
      </c>
      <c r="AE28" s="705"/>
      <c r="AF28" s="705"/>
      <c r="AG28" s="705"/>
      <c r="AH28" s="705"/>
      <c r="AI28" s="705"/>
      <c r="AJ28" s="705"/>
      <c r="AK28" s="705"/>
      <c r="AL28" s="705"/>
      <c r="AM28" s="706"/>
      <c r="AN28" s="707"/>
      <c r="AO28" s="707"/>
      <c r="AP28" s="708"/>
    </row>
    <row r="29" spans="1:42" s="709" customFormat="1" ht="18" customHeight="1" x14ac:dyDescent="0.25">
      <c r="A29" s="701">
        <v>45540</v>
      </c>
      <c r="B29" s="702" t="s">
        <v>6535</v>
      </c>
      <c r="C29" s="703" t="str">
        <f>+IFERROR(INDEX('Mã KH'!$C$2:$C$4988,MATCH('Côp+Mega+BigC+Tinh T5'!$B29,'Mã KH'!$A$2:$A$4988,0)),"")</f>
        <v>TTTM Phố Nối, Nghĩa Hiệp, Yên Mỹ, Hưng Yên</v>
      </c>
      <c r="D29" s="533">
        <v>13199</v>
      </c>
      <c r="E29" s="704">
        <v>20507</v>
      </c>
      <c r="F29" s="705">
        <v>5</v>
      </c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>
        <v>10</v>
      </c>
      <c r="T29" s="705"/>
      <c r="U29" s="705"/>
      <c r="V29" s="705"/>
      <c r="W29" s="705"/>
      <c r="X29" s="705"/>
      <c r="Y29" s="705"/>
      <c r="Z29" s="705"/>
      <c r="AA29" s="705"/>
      <c r="AB29" s="705">
        <v>10</v>
      </c>
      <c r="AC29" s="705">
        <v>10</v>
      </c>
      <c r="AD29" s="705"/>
      <c r="AE29" s="705"/>
      <c r="AF29" s="705"/>
      <c r="AG29" s="705"/>
      <c r="AH29" s="705"/>
      <c r="AI29" s="705"/>
      <c r="AJ29" s="705"/>
      <c r="AK29" s="705"/>
      <c r="AL29" s="705"/>
      <c r="AM29" s="706"/>
      <c r="AN29" s="707"/>
      <c r="AO29" s="707"/>
      <c r="AP29" s="708"/>
    </row>
    <row r="30" spans="1:42" s="709" customFormat="1" ht="18" customHeight="1" x14ac:dyDescent="0.25">
      <c r="A30" s="701">
        <v>45540</v>
      </c>
      <c r="B30" s="702" t="s">
        <v>17537</v>
      </c>
      <c r="C30" s="703" t="str">
        <f>+IFERROR(INDEX('Mã KH'!$C$2:$C$4988,MATCH('Côp+Mega+BigC+Tinh T5'!$B30,'Mã KH'!$A$2:$A$4988,0)),"")</f>
        <v>Số 177 đường Hà Nội, phường Thượng Lý, Quận Hồng Bàng, thành phố Hải Phòng</v>
      </c>
      <c r="D30" s="533">
        <v>18584</v>
      </c>
      <c r="E30" s="704"/>
      <c r="F30" s="705"/>
      <c r="G30" s="705"/>
      <c r="H30" s="705"/>
      <c r="I30" s="705"/>
      <c r="J30" s="705"/>
      <c r="K30" s="705"/>
      <c r="L30" s="705">
        <v>25</v>
      </c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  <c r="AA30" s="705"/>
      <c r="AB30" s="705"/>
      <c r="AC30" s="705"/>
      <c r="AD30" s="705"/>
      <c r="AE30" s="705"/>
      <c r="AF30" s="705"/>
      <c r="AG30" s="705"/>
      <c r="AH30" s="705"/>
      <c r="AI30" s="705"/>
      <c r="AJ30" s="705"/>
      <c r="AK30" s="705"/>
      <c r="AL30" s="705"/>
      <c r="AM30" s="706"/>
      <c r="AN30" s="707"/>
      <c r="AO30" s="707"/>
      <c r="AP30" s="708"/>
    </row>
    <row r="31" spans="1:42" s="709" customFormat="1" ht="18" customHeight="1" x14ac:dyDescent="0.25">
      <c r="A31" s="701">
        <v>45540</v>
      </c>
      <c r="B31" s="702" t="s">
        <v>16760</v>
      </c>
      <c r="C31" s="703" t="str">
        <f>+IFERROR(INDEX('Mã KH'!$C$2:$C$4988,MATCH('Côp+Mega+BigC+Tinh T5'!$B31,'Mã KH'!$A$2:$A$4988,0)),"")</f>
        <v xml:space="preserve">thôn Xuân , Tân tiến , TP.Bắc Giang </v>
      </c>
      <c r="D31" s="533">
        <v>13194</v>
      </c>
      <c r="E31" s="704">
        <v>20436</v>
      </c>
      <c r="F31" s="705"/>
      <c r="G31" s="705"/>
      <c r="H31" s="705"/>
      <c r="I31" s="705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>
        <v>20</v>
      </c>
      <c r="W31" s="705"/>
      <c r="X31" s="705"/>
      <c r="Y31" s="705"/>
      <c r="Z31" s="705"/>
      <c r="AA31" s="705">
        <v>20</v>
      </c>
      <c r="AB31" s="705"/>
      <c r="AC31" s="705">
        <v>4</v>
      </c>
      <c r="AD31" s="705"/>
      <c r="AE31" s="705"/>
      <c r="AF31" s="705"/>
      <c r="AG31" s="705"/>
      <c r="AH31" s="705"/>
      <c r="AI31" s="705"/>
      <c r="AJ31" s="705"/>
      <c r="AK31" s="705"/>
      <c r="AL31" s="705"/>
      <c r="AM31" s="706"/>
      <c r="AN31" s="707"/>
      <c r="AO31" s="707"/>
      <c r="AP31" s="708"/>
    </row>
    <row r="32" spans="1:42" s="709" customFormat="1" ht="18" customHeight="1" x14ac:dyDescent="0.25">
      <c r="A32" s="701">
        <v>45540</v>
      </c>
      <c r="B32" s="702" t="s">
        <v>16760</v>
      </c>
      <c r="C32" s="703" t="str">
        <f>+IFERROR(INDEX('Mã KH'!$C$2:$C$4988,MATCH('Côp+Mega+BigC+Tinh T5'!$B32,'Mã KH'!$A$2:$A$4988,0)),"")</f>
        <v xml:space="preserve">thôn Xuân , Tân tiến , TP.Bắc Giang </v>
      </c>
      <c r="D32" s="533">
        <v>13193</v>
      </c>
      <c r="E32" s="704">
        <v>20435</v>
      </c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>
        <v>20</v>
      </c>
      <c r="W32" s="705"/>
      <c r="X32" s="705"/>
      <c r="Y32" s="705"/>
      <c r="Z32" s="705"/>
      <c r="AA32" s="705"/>
      <c r="AB32" s="705"/>
      <c r="AC32" s="705"/>
      <c r="AD32" s="705">
        <v>6</v>
      </c>
      <c r="AE32" s="705"/>
      <c r="AF32" s="705"/>
      <c r="AG32" s="705"/>
      <c r="AH32" s="705"/>
      <c r="AI32" s="705"/>
      <c r="AJ32" s="705"/>
      <c r="AK32" s="705"/>
      <c r="AL32" s="705"/>
      <c r="AM32" s="706"/>
      <c r="AN32" s="707"/>
      <c r="AO32" s="707"/>
      <c r="AP32" s="708"/>
    </row>
    <row r="33" spans="1:42" ht="18" customHeight="1" x14ac:dyDescent="0.25">
      <c r="A33" s="543"/>
      <c r="B33" s="399"/>
      <c r="C33" s="372" t="s">
        <v>17601</v>
      </c>
      <c r="D33" s="362"/>
      <c r="E33" s="390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2"/>
      <c r="AN33" s="393"/>
      <c r="AO33" s="393"/>
      <c r="AP33" s="380"/>
    </row>
    <row r="34" spans="1:42" s="709" customFormat="1" ht="18" customHeight="1" x14ac:dyDescent="0.25">
      <c r="A34" s="701">
        <v>45570</v>
      </c>
      <c r="B34" s="702" t="s">
        <v>7378</v>
      </c>
      <c r="C34" s="703" t="str">
        <f>+IFERROR(INDEX('Mã KH'!$C$2:$C$4988,MATCH('Côp+Mega+BigC+Tinh T5'!$B34,'Mã KH'!$A$2:$A$4988,0)),"")</f>
        <v>601 Nguyễn Văn Linh, TP Hưng Yên, Hưng Yên</v>
      </c>
      <c r="D34" s="533">
        <v>13245</v>
      </c>
      <c r="E34" s="704">
        <v>21846</v>
      </c>
      <c r="F34" s="705"/>
      <c r="G34" s="705"/>
      <c r="H34" s="705"/>
      <c r="I34" s="705"/>
      <c r="J34" s="705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>
        <v>25</v>
      </c>
      <c r="W34" s="705">
        <v>5</v>
      </c>
      <c r="X34" s="705"/>
      <c r="Y34" s="705"/>
      <c r="Z34" s="705"/>
      <c r="AA34" s="705"/>
      <c r="AB34" s="705"/>
      <c r="AC34" s="705"/>
      <c r="AD34" s="705">
        <v>5</v>
      </c>
      <c r="AE34" s="705"/>
      <c r="AF34" s="705"/>
      <c r="AG34" s="705"/>
      <c r="AH34" s="705"/>
      <c r="AI34" s="705"/>
      <c r="AJ34" s="705"/>
      <c r="AK34" s="705"/>
      <c r="AL34" s="705"/>
      <c r="AM34" s="706"/>
      <c r="AN34" s="707"/>
      <c r="AO34" s="707"/>
      <c r="AP34" s="708"/>
    </row>
    <row r="35" spans="1:42" s="709" customFormat="1" ht="18" customHeight="1" x14ac:dyDescent="0.25">
      <c r="A35" s="701">
        <v>45570</v>
      </c>
      <c r="B35" s="702" t="s">
        <v>16749</v>
      </c>
      <c r="C35" s="703" t="str">
        <f>+IFERROR(INDEX('Mã KH'!$C$2:$C$4988,MATCH('Côp+Mega+BigC+Tinh T5'!$B35,'Mã KH'!$A$2:$A$4988,0)),"")</f>
        <v xml:space="preserve">Phú Khánh , p,Phúc Khánh , TP.Thái Bình </v>
      </c>
      <c r="D35" s="533">
        <v>13242</v>
      </c>
      <c r="E35" s="704">
        <v>21823</v>
      </c>
      <c r="F35" s="705"/>
      <c r="G35" s="705"/>
      <c r="H35" s="705"/>
      <c r="I35" s="705"/>
      <c r="J35" s="705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>
        <v>10</v>
      </c>
      <c r="V35" s="705">
        <v>40</v>
      </c>
      <c r="W35" s="705"/>
      <c r="X35" s="705"/>
      <c r="Y35" s="705"/>
      <c r="Z35" s="705"/>
      <c r="AA35" s="705"/>
      <c r="AB35" s="705"/>
      <c r="AC35" s="705">
        <v>4</v>
      </c>
      <c r="AD35" s="705">
        <v>1</v>
      </c>
      <c r="AE35" s="705"/>
      <c r="AF35" s="705"/>
      <c r="AG35" s="705"/>
      <c r="AH35" s="705"/>
      <c r="AI35" s="705"/>
      <c r="AJ35" s="705"/>
      <c r="AK35" s="705"/>
      <c r="AL35" s="705"/>
      <c r="AM35" s="706"/>
      <c r="AN35" s="707"/>
      <c r="AO35" s="707"/>
      <c r="AP35" s="708"/>
    </row>
    <row r="36" spans="1:42" s="709" customFormat="1" ht="18" customHeight="1" x14ac:dyDescent="0.25">
      <c r="A36" s="701">
        <v>45570</v>
      </c>
      <c r="B36" s="702" t="s">
        <v>16749</v>
      </c>
      <c r="C36" s="703" t="str">
        <f>+IFERROR(INDEX('Mã KH'!$C$2:$C$4988,MATCH('Côp+Mega+BigC+Tinh T5'!$B36,'Mã KH'!$A$2:$A$4988,0)),"")</f>
        <v xml:space="preserve">Phú Khánh , p,Phúc Khánh , TP.Thái Bình </v>
      </c>
      <c r="D36" s="533">
        <v>13241</v>
      </c>
      <c r="E36" s="704">
        <v>21822</v>
      </c>
      <c r="F36" s="705"/>
      <c r="G36" s="705"/>
      <c r="H36" s="705"/>
      <c r="I36" s="705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>
        <v>10</v>
      </c>
      <c r="V36" s="705"/>
      <c r="W36" s="705"/>
      <c r="X36" s="705"/>
      <c r="Y36" s="705"/>
      <c r="Z36" s="705"/>
      <c r="AA36" s="705"/>
      <c r="AB36" s="705"/>
      <c r="AC36" s="705"/>
      <c r="AD36" s="705"/>
      <c r="AE36" s="705"/>
      <c r="AF36" s="705"/>
      <c r="AG36" s="705"/>
      <c r="AH36" s="705"/>
      <c r="AI36" s="705"/>
      <c r="AJ36" s="705"/>
      <c r="AK36" s="705"/>
      <c r="AL36" s="705"/>
      <c r="AM36" s="706"/>
      <c r="AN36" s="707"/>
      <c r="AO36" s="707"/>
      <c r="AP36" s="708"/>
    </row>
    <row r="37" spans="1:42" s="709" customFormat="1" ht="18" customHeight="1" x14ac:dyDescent="0.25">
      <c r="A37" s="701">
        <v>45570</v>
      </c>
      <c r="B37" s="702" t="s">
        <v>7145</v>
      </c>
      <c r="C37" s="703" t="str">
        <f>+IFERROR(INDEX('Mã KH'!$C$2:$C$4988,MATCH('Côp+Mega+BigC+Tinh T5'!$B37,'Mã KH'!$A$2:$A$4988,0)),"")</f>
        <v>Minh Cầu Gang Thép - 442 Cách Mạng Tháng 8 , Thái Nguyên</v>
      </c>
      <c r="D37" s="533">
        <v>13244</v>
      </c>
      <c r="E37" s="704">
        <v>21838</v>
      </c>
      <c r="F37" s="705"/>
      <c r="G37" s="705"/>
      <c r="H37" s="705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>
        <v>10</v>
      </c>
      <c r="V37" s="705">
        <v>20</v>
      </c>
      <c r="W37" s="705">
        <v>10</v>
      </c>
      <c r="X37" s="705"/>
      <c r="Y37" s="705"/>
      <c r="Z37" s="705"/>
      <c r="AA37" s="705">
        <v>5</v>
      </c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6"/>
      <c r="AN37" s="707"/>
      <c r="AO37" s="707"/>
      <c r="AP37" s="708"/>
    </row>
    <row r="38" spans="1:42" ht="18" customHeight="1" x14ac:dyDescent="0.25">
      <c r="A38" s="543"/>
      <c r="B38" s="399"/>
      <c r="C38" s="353" t="str">
        <f>+IFERROR(INDEX('Mã KH'!$C$2:$C$4988,MATCH('Côp+Mega+BigC+Tinh T5'!$B38,'Mã KH'!$A$2:$A$4988,0)),"")</f>
        <v/>
      </c>
      <c r="D38" s="362"/>
      <c r="E38" s="390"/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 s="391"/>
      <c r="AG38" s="391"/>
      <c r="AH38" s="391"/>
      <c r="AI38" s="391"/>
      <c r="AJ38" s="391"/>
      <c r="AK38" s="391"/>
      <c r="AL38" s="391"/>
      <c r="AM38" s="392"/>
      <c r="AN38" s="393"/>
      <c r="AO38" s="393"/>
      <c r="AP38" s="380"/>
    </row>
    <row r="39" spans="1:42" ht="18" customHeight="1" x14ac:dyDescent="0.25">
      <c r="A39" s="543"/>
      <c r="B39" s="399"/>
      <c r="C39" s="353" t="str">
        <f>+IFERROR(INDEX('Mã KH'!$C$2:$C$4988,MATCH('Côp+Mega+BigC+Tinh T5'!$B39,'Mã KH'!$A$2:$A$4988,0)),"")</f>
        <v/>
      </c>
      <c r="D39" s="362"/>
      <c r="E39" s="390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2"/>
      <c r="AN39" s="393"/>
      <c r="AO39" s="393"/>
      <c r="AP39" s="380"/>
    </row>
    <row r="40" spans="1:42" ht="18" customHeight="1" x14ac:dyDescent="0.25">
      <c r="A40" s="543"/>
      <c r="B40" s="399"/>
      <c r="C40" s="353" t="str">
        <f>+IFERROR(INDEX('Mã KH'!$C$2:$C$4988,MATCH('Côp+Mega+BigC+Tinh T5'!$B40,'Mã KH'!$A$2:$A$4988,0)),"")</f>
        <v/>
      </c>
      <c r="D40" s="362"/>
      <c r="E40" s="390"/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2"/>
      <c r="AN40" s="393"/>
      <c r="AO40" s="393"/>
      <c r="AP40" s="380"/>
    </row>
    <row r="41" spans="1:42" ht="18" customHeight="1" x14ac:dyDescent="0.25">
      <c r="A41" s="543"/>
      <c r="B41" s="399"/>
      <c r="C41" s="353" t="str">
        <f>+IFERROR(INDEX('Mã KH'!$C$2:$C$4988,MATCH('Côp+Mega+BigC+Tinh T5'!$B41,'Mã KH'!$A$2:$A$4988,0)),"")</f>
        <v/>
      </c>
      <c r="D41" s="362"/>
      <c r="E41" s="390"/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2"/>
      <c r="AN41" s="393"/>
      <c r="AO41" s="393"/>
      <c r="AP41" s="380"/>
    </row>
    <row r="42" spans="1:42" ht="18" customHeight="1" x14ac:dyDescent="0.25">
      <c r="A42" s="543"/>
      <c r="B42" s="399"/>
      <c r="C42" s="353" t="str">
        <f>+IFERROR(INDEX('Mã KH'!$C$2:$C$4988,MATCH('Côp+Mega+BigC+Tinh T5'!$B42,'Mã KH'!$A$2:$A$4988,0)),"")</f>
        <v/>
      </c>
      <c r="D42" s="362"/>
      <c r="E42" s="390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2"/>
      <c r="AN42" s="393"/>
      <c r="AO42" s="393"/>
      <c r="AP42" s="380"/>
    </row>
    <row r="43" spans="1:42" ht="18" customHeight="1" x14ac:dyDescent="0.25">
      <c r="A43" s="543"/>
      <c r="B43" s="399"/>
      <c r="C43" s="353" t="str">
        <f>+IFERROR(INDEX('Mã KH'!$C$2:$C$4988,MATCH('Côp+Mega+BigC+Tinh T5'!$B43,'Mã KH'!$A$2:$A$4988,0)),"")</f>
        <v/>
      </c>
      <c r="D43" s="362"/>
      <c r="E43" s="390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2"/>
      <c r="AN43" s="393"/>
      <c r="AO43" s="393"/>
      <c r="AP43" s="380"/>
    </row>
    <row r="44" spans="1:42" ht="18" customHeight="1" x14ac:dyDescent="0.25">
      <c r="A44" s="543"/>
      <c r="B44" s="399"/>
      <c r="C44" s="353" t="str">
        <f>+IFERROR(INDEX('Mã KH'!$C$2:$C$4988,MATCH('Côp+Mega+BigC+Tinh T5'!$B44,'Mã KH'!$A$2:$A$4988,0)),"")</f>
        <v/>
      </c>
      <c r="D44" s="362"/>
      <c r="E44" s="390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2"/>
      <c r="AN44" s="393"/>
      <c r="AO44" s="393"/>
      <c r="AP44" s="380"/>
    </row>
    <row r="45" spans="1:42" ht="18" customHeight="1" x14ac:dyDescent="0.25">
      <c r="A45" s="543"/>
      <c r="B45" s="399"/>
      <c r="C45" s="353" t="str">
        <f>+IFERROR(INDEX('Mã KH'!$C$2:$C$4988,MATCH('Côp+Mega+BigC+Tinh T5'!$B45,'Mã KH'!$A$2:$A$4988,0)),"")</f>
        <v/>
      </c>
      <c r="D45" s="362"/>
      <c r="E45" s="390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2"/>
      <c r="AN45" s="393"/>
      <c r="AO45" s="393"/>
      <c r="AP45" s="380"/>
    </row>
    <row r="46" spans="1:42" ht="18" customHeight="1" x14ac:dyDescent="0.25">
      <c r="A46" s="543"/>
      <c r="B46" s="399"/>
      <c r="C46" s="353" t="str">
        <f>+IFERROR(INDEX('Mã KH'!$C$2:$C$4988,MATCH('Côp+Mega+BigC+Tinh T5'!$B46,'Mã KH'!$A$2:$A$4988,0)),"")</f>
        <v/>
      </c>
      <c r="D46" s="362"/>
      <c r="E46" s="390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2"/>
      <c r="AN46" s="393"/>
      <c r="AO46" s="393"/>
      <c r="AP46" s="380"/>
    </row>
    <row r="47" spans="1:42" ht="18" customHeight="1" x14ac:dyDescent="0.25">
      <c r="A47" s="543"/>
      <c r="B47" s="399"/>
      <c r="C47" s="353" t="str">
        <f>+IFERROR(INDEX('Mã KH'!$C$2:$C$4988,MATCH('Côp+Mega+BigC+Tinh T5'!$B47,'Mã KH'!$A$2:$A$4988,0)),"")</f>
        <v/>
      </c>
      <c r="D47" s="362"/>
      <c r="E47" s="390"/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2"/>
      <c r="AN47" s="393"/>
      <c r="AO47" s="393"/>
      <c r="AP47" s="380"/>
    </row>
    <row r="48" spans="1:42" ht="18" customHeight="1" x14ac:dyDescent="0.25">
      <c r="A48" s="543"/>
      <c r="B48" s="399"/>
      <c r="C48" s="353" t="str">
        <f>+IFERROR(INDEX('Mã KH'!$C$2:$C$4988,MATCH('Côp+Mega+BigC+Tinh T5'!$B48,'Mã KH'!$A$2:$A$4988,0)),"")</f>
        <v/>
      </c>
      <c r="D48" s="362"/>
      <c r="E48" s="390"/>
      <c r="F48" s="391"/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2"/>
      <c r="AN48" s="393"/>
      <c r="AO48" s="393"/>
      <c r="AP48" s="380"/>
    </row>
    <row r="49" spans="1:42" ht="18" customHeight="1" x14ac:dyDescent="0.25">
      <c r="A49" s="543"/>
      <c r="B49" s="399"/>
      <c r="C49" s="353" t="str">
        <f>+IFERROR(INDEX('Mã KH'!$C$2:$C$4988,MATCH('Côp+Mega+BigC+Tinh T5'!$B49,'Mã KH'!$A$2:$A$4988,0)),"")</f>
        <v/>
      </c>
      <c r="D49" s="362"/>
      <c r="E49" s="390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2"/>
      <c r="AN49" s="393"/>
      <c r="AO49" s="393"/>
      <c r="AP49" s="380"/>
    </row>
    <row r="50" spans="1:42" ht="18" customHeight="1" x14ac:dyDescent="0.25">
      <c r="A50" s="543"/>
      <c r="B50" s="399"/>
      <c r="C50" s="353" t="str">
        <f>+IFERROR(INDEX('Mã KH'!$C$2:$C$4988,MATCH('Côp+Mega+BigC+Tinh T5'!$B50,'Mã KH'!$A$2:$A$4988,0)),"")</f>
        <v/>
      </c>
      <c r="D50" s="362"/>
      <c r="E50" s="390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2"/>
      <c r="AN50" s="393"/>
      <c r="AO50" s="393"/>
      <c r="AP50" s="380"/>
    </row>
    <row r="51" spans="1:42" ht="18" customHeight="1" x14ac:dyDescent="0.25">
      <c r="A51" s="543"/>
      <c r="B51" s="399"/>
      <c r="C51" s="353" t="str">
        <f>+IFERROR(INDEX('Mã KH'!$C$2:$C$4988,MATCH('Côp+Mega+BigC+Tinh T5'!$B51,'Mã KH'!$A$2:$A$4988,0)),"")</f>
        <v/>
      </c>
      <c r="D51" s="362"/>
      <c r="E51" s="390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2"/>
      <c r="AN51" s="393"/>
      <c r="AO51" s="393"/>
      <c r="AP51" s="380"/>
    </row>
    <row r="52" spans="1:42" ht="18" customHeight="1" x14ac:dyDescent="0.25">
      <c r="A52" s="543"/>
      <c r="B52" s="399"/>
      <c r="C52" s="353" t="str">
        <f>+IFERROR(INDEX('Mã KH'!$C$2:$C$4988,MATCH('Côp+Mega+BigC+Tinh T5'!$B52,'Mã KH'!$A$2:$A$4988,0)),"")</f>
        <v/>
      </c>
      <c r="D52" s="362"/>
      <c r="E52" s="390"/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2"/>
      <c r="AN52" s="393"/>
      <c r="AO52" s="393"/>
      <c r="AP52" s="380"/>
    </row>
    <row r="53" spans="1:42" ht="18" customHeight="1" x14ac:dyDescent="0.25">
      <c r="A53" s="543"/>
      <c r="B53" s="399"/>
      <c r="C53" s="353" t="str">
        <f>+IFERROR(INDEX('Mã KH'!$C$2:$C$4988,MATCH('Côp+Mega+BigC+Tinh T5'!$B53,'Mã KH'!$A$2:$A$4988,0)),"")</f>
        <v/>
      </c>
      <c r="D53" s="362"/>
      <c r="E53" s="390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2"/>
      <c r="AN53" s="393"/>
      <c r="AO53" s="393"/>
      <c r="AP53" s="380"/>
    </row>
    <row r="54" spans="1:42" ht="18" customHeight="1" x14ac:dyDescent="0.25">
      <c r="A54" s="543"/>
      <c r="B54" s="399"/>
      <c r="C54" s="353" t="str">
        <f>+IFERROR(INDEX('Mã KH'!$C$2:$C$4988,MATCH('Côp+Mega+BigC+Tinh T5'!$B54,'Mã KH'!$A$2:$A$4988,0)),"")</f>
        <v/>
      </c>
      <c r="D54" s="362"/>
      <c r="E54" s="390"/>
      <c r="F54" s="391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2"/>
      <c r="AN54" s="393"/>
      <c r="AO54" s="393"/>
      <c r="AP54" s="380"/>
    </row>
    <row r="55" spans="1:42" ht="18" customHeight="1" x14ac:dyDescent="0.25">
      <c r="A55" s="543"/>
      <c r="B55" s="399"/>
      <c r="C55" s="353" t="str">
        <f>+IFERROR(INDEX('Mã KH'!$C$2:$C$4988,MATCH('Côp+Mega+BigC+Tinh T5'!$B55,'Mã KH'!$A$2:$A$4988,0)),"")</f>
        <v/>
      </c>
      <c r="D55" s="362"/>
      <c r="E55" s="390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2"/>
      <c r="AN55" s="393"/>
      <c r="AO55" s="393"/>
      <c r="AP55" s="380"/>
    </row>
    <row r="56" spans="1:42" ht="18" customHeight="1" x14ac:dyDescent="0.25">
      <c r="A56" s="543"/>
      <c r="B56" s="399"/>
      <c r="C56" s="353" t="str">
        <f>+IFERROR(INDEX('Mã KH'!$C$2:$C$4988,MATCH('Côp+Mega+BigC+Tinh T5'!$B56,'Mã KH'!$A$2:$A$4988,0)),"")</f>
        <v/>
      </c>
      <c r="D56" s="362"/>
      <c r="E56" s="390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2"/>
      <c r="AN56" s="393"/>
      <c r="AO56" s="393"/>
      <c r="AP56" s="380"/>
    </row>
    <row r="57" spans="1:42" ht="18" customHeight="1" x14ac:dyDescent="0.25">
      <c r="A57" s="543"/>
      <c r="B57" s="399"/>
      <c r="C57" s="353" t="str">
        <f>+IFERROR(INDEX('Mã KH'!$C$2:$C$4988,MATCH('Côp+Mega+BigC+Tinh T5'!$B57,'Mã KH'!$A$2:$A$4988,0)),"")</f>
        <v/>
      </c>
      <c r="D57" s="362"/>
      <c r="E57" s="390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2"/>
      <c r="AN57" s="393"/>
      <c r="AO57" s="393"/>
      <c r="AP57" s="380"/>
    </row>
    <row r="58" spans="1:42" ht="18" customHeight="1" x14ac:dyDescent="0.25">
      <c r="A58" s="543"/>
      <c r="B58" s="399"/>
      <c r="C58" s="353" t="str">
        <f>+IFERROR(INDEX('Mã KH'!$C$2:$C$4988,MATCH('Côp+Mega+BigC+Tinh T5'!$B58,'Mã KH'!$A$2:$A$4988,0)),"")</f>
        <v/>
      </c>
      <c r="D58" s="362"/>
      <c r="E58" s="390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2"/>
      <c r="AN58" s="393"/>
      <c r="AO58" s="393"/>
      <c r="AP58" s="380"/>
    </row>
    <row r="59" spans="1:42" ht="18" customHeight="1" x14ac:dyDescent="0.25">
      <c r="A59" s="543"/>
      <c r="B59" s="399"/>
      <c r="C59" s="353" t="str">
        <f>+IFERROR(INDEX('Mã KH'!$C$2:$C$4988,MATCH('Côp+Mega+BigC+Tinh T5'!$B59,'Mã KH'!$A$2:$A$4988,0)),"")</f>
        <v/>
      </c>
      <c r="D59" s="362"/>
      <c r="E59" s="390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2"/>
      <c r="AN59" s="393"/>
      <c r="AO59" s="393"/>
      <c r="AP59" s="380"/>
    </row>
    <row r="60" spans="1:42" ht="18" customHeight="1" x14ac:dyDescent="0.25">
      <c r="A60" s="543"/>
      <c r="B60" s="399"/>
      <c r="C60" s="353" t="str">
        <f>+IFERROR(INDEX('Mã KH'!$C$2:$C$4988,MATCH('Côp+Mega+BigC+Tinh T5'!$B60,'Mã KH'!$A$2:$A$4988,0)),"")</f>
        <v/>
      </c>
      <c r="D60" s="362"/>
      <c r="E60" s="390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2"/>
      <c r="AN60" s="393"/>
      <c r="AO60" s="393"/>
      <c r="AP60" s="380"/>
    </row>
    <row r="61" spans="1:42" ht="18" customHeight="1" x14ac:dyDescent="0.25">
      <c r="A61" s="543"/>
      <c r="B61" s="399"/>
      <c r="C61" s="353" t="str">
        <f>+IFERROR(INDEX('Mã KH'!$C$2:$C$4988,MATCH('Côp+Mega+BigC+Tinh T5'!$B61,'Mã KH'!$A$2:$A$4988,0)),"")</f>
        <v/>
      </c>
      <c r="D61" s="362"/>
      <c r="E61" s="390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2"/>
      <c r="AN61" s="393"/>
      <c r="AO61" s="393"/>
      <c r="AP61" s="380"/>
    </row>
    <row r="62" spans="1:42" ht="18" customHeight="1" x14ac:dyDescent="0.25">
      <c r="A62" s="543"/>
      <c r="B62" s="399"/>
      <c r="C62" s="353" t="str">
        <f>+IFERROR(INDEX('Mã KH'!$C$2:$C$4988,MATCH('Côp+Mega+BigC+Tinh T5'!$B62,'Mã KH'!$A$2:$A$4988,0)),"")</f>
        <v/>
      </c>
      <c r="D62" s="362"/>
      <c r="E62" s="390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2"/>
      <c r="AN62" s="393"/>
      <c r="AO62" s="393"/>
      <c r="AP62" s="380"/>
    </row>
    <row r="63" spans="1:42" ht="18" customHeight="1" x14ac:dyDescent="0.25">
      <c r="A63" s="543"/>
      <c r="B63" s="399"/>
      <c r="C63" s="353" t="str">
        <f>+IFERROR(INDEX('Mã KH'!$C$2:$C$4988,MATCH('Côp+Mega+BigC+Tinh T5'!$B63,'Mã KH'!$A$2:$A$4988,0)),"")</f>
        <v/>
      </c>
      <c r="D63" s="362"/>
      <c r="E63" s="390"/>
      <c r="F63" s="391"/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  <c r="AA63" s="391"/>
      <c r="AB63" s="391"/>
      <c r="AC63" s="391"/>
      <c r="AD63" s="391"/>
      <c r="AE63" s="391"/>
      <c r="AF63" s="391"/>
      <c r="AG63" s="391"/>
      <c r="AH63" s="391"/>
      <c r="AI63" s="391"/>
      <c r="AJ63" s="391"/>
      <c r="AK63" s="391"/>
      <c r="AL63" s="391"/>
      <c r="AM63" s="392"/>
      <c r="AN63" s="393"/>
      <c r="AO63" s="393"/>
      <c r="AP63" s="380"/>
    </row>
    <row r="64" spans="1:42" ht="18" customHeight="1" x14ac:dyDescent="0.25">
      <c r="A64" s="543"/>
      <c r="B64" s="399"/>
      <c r="C64" s="353" t="str">
        <f>+IFERROR(INDEX('Mã KH'!$C$2:$C$4988,MATCH('Côp+Mega+BigC+Tinh T5'!$B64,'Mã KH'!$A$2:$A$4988,0)),"")</f>
        <v/>
      </c>
      <c r="D64" s="362"/>
      <c r="E64" s="390"/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/>
      <c r="V64" s="391"/>
      <c r="W64" s="391"/>
      <c r="X64" s="391"/>
      <c r="Y64" s="391"/>
      <c r="Z64" s="391"/>
      <c r="AA64" s="391"/>
      <c r="AB64" s="391"/>
      <c r="AC64" s="391"/>
      <c r="AD64" s="391"/>
      <c r="AE64" s="391"/>
      <c r="AF64" s="391"/>
      <c r="AG64" s="391"/>
      <c r="AH64" s="391"/>
      <c r="AI64" s="391"/>
      <c r="AJ64" s="391"/>
      <c r="AK64" s="391"/>
      <c r="AL64" s="391"/>
      <c r="AM64" s="392"/>
      <c r="AN64" s="393"/>
      <c r="AO64" s="393"/>
      <c r="AP64" s="380"/>
    </row>
    <row r="65" spans="1:42" ht="18" customHeight="1" x14ac:dyDescent="0.25">
      <c r="A65" s="543"/>
      <c r="B65" s="399"/>
      <c r="C65" s="353" t="str">
        <f>+IFERROR(INDEX('Mã KH'!$C$2:$C$4988,MATCH('Côp+Mega+BigC+Tinh T5'!$B65,'Mã KH'!$A$2:$A$4988,0)),"")</f>
        <v/>
      </c>
      <c r="D65" s="362"/>
      <c r="E65" s="390"/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/>
      <c r="W65" s="391"/>
      <c r="X65" s="391"/>
      <c r="Y65" s="391"/>
      <c r="Z65" s="391"/>
      <c r="AA65" s="391"/>
      <c r="AB65" s="391"/>
      <c r="AC65" s="391"/>
      <c r="AD65" s="391"/>
      <c r="AE65" s="391"/>
      <c r="AF65" s="391"/>
      <c r="AG65" s="391"/>
      <c r="AH65" s="391"/>
      <c r="AI65" s="391"/>
      <c r="AJ65" s="391"/>
      <c r="AK65" s="391"/>
      <c r="AL65" s="391"/>
      <c r="AM65" s="392"/>
      <c r="AN65" s="393"/>
      <c r="AO65" s="393"/>
      <c r="AP65" s="380"/>
    </row>
    <row r="66" spans="1:42" ht="18" customHeight="1" x14ac:dyDescent="0.25">
      <c r="A66" s="543"/>
      <c r="B66" s="399"/>
      <c r="C66" s="353" t="str">
        <f>+IFERROR(INDEX('Mã KH'!$C$2:$C$4988,MATCH('Côp+Mega+BigC+Tinh T5'!$B66,'Mã KH'!$A$2:$A$4988,0)),"")</f>
        <v/>
      </c>
      <c r="D66" s="362"/>
      <c r="E66" s="390"/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/>
      <c r="V66" s="391"/>
      <c r="W66" s="391"/>
      <c r="X66" s="391"/>
      <c r="Y66" s="391"/>
      <c r="Z66" s="391"/>
      <c r="AA66" s="391"/>
      <c r="AB66" s="391"/>
      <c r="AC66" s="391"/>
      <c r="AD66" s="391"/>
      <c r="AE66" s="391"/>
      <c r="AF66" s="391"/>
      <c r="AG66" s="391"/>
      <c r="AH66" s="391"/>
      <c r="AI66" s="391"/>
      <c r="AJ66" s="391"/>
      <c r="AK66" s="391"/>
      <c r="AL66" s="391"/>
      <c r="AM66" s="392"/>
      <c r="AN66" s="393"/>
      <c r="AO66" s="393"/>
      <c r="AP66" s="380"/>
    </row>
    <row r="67" spans="1:42" ht="18" customHeight="1" x14ac:dyDescent="0.25">
      <c r="A67" s="543"/>
      <c r="B67" s="399"/>
      <c r="C67" s="353" t="str">
        <f>+IFERROR(INDEX('Mã KH'!$C$2:$C$4988,MATCH('Côp+Mega+BigC+Tinh T5'!$B67,'Mã KH'!$A$2:$A$4988,0)),"")</f>
        <v/>
      </c>
      <c r="D67" s="362"/>
      <c r="E67" s="390"/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1"/>
      <c r="AI67" s="391"/>
      <c r="AJ67" s="391"/>
      <c r="AK67" s="391"/>
      <c r="AL67" s="391"/>
      <c r="AM67" s="392"/>
      <c r="AN67" s="393"/>
      <c r="AO67" s="393"/>
      <c r="AP67" s="380"/>
    </row>
    <row r="68" spans="1:42" ht="18" customHeight="1" x14ac:dyDescent="0.25">
      <c r="A68" s="543"/>
      <c r="B68" s="399"/>
      <c r="C68" s="353" t="str">
        <f>+IFERROR(INDEX('Mã KH'!$C$2:$C$4988,MATCH('Côp+Mega+BigC+Tinh T5'!$B68,'Mã KH'!$A$2:$A$4988,0)),"")</f>
        <v/>
      </c>
      <c r="D68" s="362"/>
      <c r="E68" s="390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  <c r="AJ68" s="391"/>
      <c r="AK68" s="391"/>
      <c r="AL68" s="391"/>
      <c r="AM68" s="392"/>
      <c r="AN68" s="393"/>
      <c r="AO68" s="393"/>
      <c r="AP68" s="380"/>
    </row>
    <row r="69" spans="1:42" ht="18" customHeight="1" x14ac:dyDescent="0.25">
      <c r="A69" s="543"/>
      <c r="B69" s="399"/>
      <c r="C69" s="353" t="str">
        <f>+IFERROR(INDEX('Mã KH'!$C$2:$C$4988,MATCH('Côp+Mega+BigC+Tinh T5'!$B69,'Mã KH'!$A$2:$A$4988,0)),"")</f>
        <v/>
      </c>
      <c r="D69" s="362"/>
      <c r="E69" s="390"/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  <c r="AA69" s="391"/>
      <c r="AB69" s="391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  <c r="AM69" s="392"/>
      <c r="AN69" s="393"/>
      <c r="AO69" s="393"/>
      <c r="AP69" s="380"/>
    </row>
    <row r="70" spans="1:42" ht="18" customHeight="1" x14ac:dyDescent="0.25">
      <c r="A70" s="543"/>
      <c r="B70" s="399"/>
      <c r="C70" s="353" t="str">
        <f>+IFERROR(INDEX('Mã KH'!$C$2:$C$4988,MATCH('Côp+Mega+BigC+Tinh T5'!$B70,'Mã KH'!$A$2:$A$4988,0)),"")</f>
        <v/>
      </c>
      <c r="D70" s="362"/>
      <c r="E70" s="390"/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  <c r="AA70" s="391"/>
      <c r="AB70" s="391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  <c r="AM70" s="392"/>
      <c r="AN70" s="393"/>
      <c r="AO70" s="393"/>
      <c r="AP70" s="380"/>
    </row>
    <row r="71" spans="1:42" ht="18" customHeight="1" x14ac:dyDescent="0.25">
      <c r="A71" s="543"/>
      <c r="B71" s="399"/>
      <c r="C71" s="353" t="str">
        <f>+IFERROR(INDEX('Mã KH'!$C$2:$C$4988,MATCH('Côp+Mega+BigC+Tinh T5'!$B71,'Mã KH'!$A$2:$A$4988,0)),"")</f>
        <v/>
      </c>
      <c r="D71" s="362"/>
      <c r="E71" s="390"/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2"/>
      <c r="AN71" s="393"/>
      <c r="AO71" s="393"/>
      <c r="AP71" s="380"/>
    </row>
    <row r="72" spans="1:42" ht="18" customHeight="1" x14ac:dyDescent="0.25">
      <c r="A72" s="543"/>
      <c r="B72" s="399"/>
      <c r="C72" s="353" t="str">
        <f>+IFERROR(INDEX('Mã KH'!$C$2:$C$4988,MATCH('Côp+Mega+BigC+Tinh T5'!$B72,'Mã KH'!$A$2:$A$4988,0)),"")</f>
        <v/>
      </c>
      <c r="D72" s="362"/>
      <c r="E72" s="390"/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/>
      <c r="V72" s="391"/>
      <c r="W72" s="391"/>
      <c r="X72" s="391"/>
      <c r="Y72" s="391"/>
      <c r="Z72" s="391"/>
      <c r="AA72" s="391"/>
      <c r="AB72" s="391"/>
      <c r="AC72" s="391"/>
      <c r="AD72" s="391"/>
      <c r="AE72" s="391"/>
      <c r="AF72" s="391"/>
      <c r="AG72" s="391"/>
      <c r="AH72" s="391"/>
      <c r="AI72" s="391"/>
      <c r="AJ72" s="391"/>
      <c r="AK72" s="391"/>
      <c r="AL72" s="391"/>
      <c r="AM72" s="392"/>
      <c r="AN72" s="393"/>
      <c r="AO72" s="393"/>
      <c r="AP72" s="380"/>
    </row>
    <row r="73" spans="1:42" ht="18" customHeight="1" x14ac:dyDescent="0.25">
      <c r="A73" s="543"/>
      <c r="B73" s="399"/>
      <c r="C73" s="353" t="str">
        <f>+IFERROR(INDEX('Mã KH'!$C$2:$C$4988,MATCH('Côp+Mega+BigC+Tinh T5'!$B73,'Mã KH'!$A$2:$A$4988,0)),"")</f>
        <v/>
      </c>
      <c r="D73" s="362"/>
      <c r="E73" s="390"/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  <c r="AA73" s="391"/>
      <c r="AB73" s="391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2"/>
      <c r="AN73" s="393"/>
      <c r="AO73" s="393"/>
      <c r="AP73" s="380"/>
    </row>
    <row r="74" spans="1:42" ht="18" customHeight="1" x14ac:dyDescent="0.25">
      <c r="A74" s="543"/>
      <c r="B74" s="399"/>
      <c r="C74" s="353" t="str">
        <f>+IFERROR(INDEX('Mã KH'!$C$2:$C$4988,MATCH('Côp+Mega+BigC+Tinh T5'!$B74,'Mã KH'!$A$2:$A$4988,0)),"")</f>
        <v/>
      </c>
      <c r="D74" s="362"/>
      <c r="E74" s="390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  <c r="AA74" s="391"/>
      <c r="AB74" s="391"/>
      <c r="AC74" s="391"/>
      <c r="AD74" s="391"/>
      <c r="AE74" s="391"/>
      <c r="AF74" s="391"/>
      <c r="AG74" s="391"/>
      <c r="AH74" s="391"/>
      <c r="AI74" s="391"/>
      <c r="AJ74" s="391"/>
      <c r="AK74" s="391"/>
      <c r="AL74" s="391"/>
      <c r="AM74" s="392"/>
      <c r="AN74" s="393"/>
      <c r="AO74" s="393"/>
      <c r="AP74" s="380"/>
    </row>
    <row r="75" spans="1:42" ht="18" customHeight="1" x14ac:dyDescent="0.25">
      <c r="A75" s="543"/>
      <c r="B75" s="399"/>
      <c r="C75" s="353" t="str">
        <f>+IFERROR(INDEX('Mã KH'!$C$2:$C$4988,MATCH('Côp+Mega+BigC+Tinh T5'!$B75,'Mã KH'!$A$2:$A$4988,0)),"")</f>
        <v/>
      </c>
      <c r="D75" s="362"/>
      <c r="E75" s="390"/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  <c r="AA75" s="391"/>
      <c r="AB75" s="391"/>
      <c r="AC75" s="391"/>
      <c r="AD75" s="391"/>
      <c r="AE75" s="391"/>
      <c r="AF75" s="391"/>
      <c r="AG75" s="391"/>
      <c r="AH75" s="391"/>
      <c r="AI75" s="391"/>
      <c r="AJ75" s="391"/>
      <c r="AK75" s="391"/>
      <c r="AL75" s="391"/>
      <c r="AM75" s="392"/>
      <c r="AN75" s="393"/>
      <c r="AO75" s="393"/>
      <c r="AP75" s="380"/>
    </row>
    <row r="76" spans="1:42" ht="18" customHeight="1" x14ac:dyDescent="0.25">
      <c r="A76" s="543"/>
      <c r="B76" s="399"/>
      <c r="C76" s="353" t="str">
        <f>+IFERROR(INDEX('Mã KH'!$C$2:$C$4988,MATCH('Côp+Mega+BigC+Tinh T5'!$B76,'Mã KH'!$A$2:$A$4988,0)),"")</f>
        <v/>
      </c>
      <c r="D76" s="362"/>
      <c r="E76" s="390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391"/>
      <c r="AD76" s="391"/>
      <c r="AE76" s="391"/>
      <c r="AF76" s="391"/>
      <c r="AG76" s="391"/>
      <c r="AH76" s="391"/>
      <c r="AI76" s="391"/>
      <c r="AJ76" s="391"/>
      <c r="AK76" s="391"/>
      <c r="AL76" s="391"/>
      <c r="AM76" s="392"/>
      <c r="AN76" s="393"/>
      <c r="AO76" s="393"/>
      <c r="AP76" s="380"/>
    </row>
    <row r="77" spans="1:42" ht="18" customHeight="1" x14ac:dyDescent="0.25">
      <c r="A77" s="543"/>
      <c r="B77" s="399"/>
      <c r="C77" s="353" t="str">
        <f>+IFERROR(INDEX('Mã KH'!$C$2:$C$4988,MATCH('Côp+Mega+BigC+Tinh T5'!$B77,'Mã KH'!$A$2:$A$4988,0)),"")</f>
        <v/>
      </c>
      <c r="D77" s="362"/>
      <c r="E77" s="390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  <c r="AA77" s="391"/>
      <c r="AB77" s="391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2"/>
      <c r="AN77" s="393"/>
      <c r="AO77" s="393"/>
      <c r="AP77" s="380"/>
    </row>
    <row r="78" spans="1:42" ht="18" customHeight="1" x14ac:dyDescent="0.25">
      <c r="A78" s="543"/>
      <c r="B78" s="399"/>
      <c r="C78" s="353" t="str">
        <f>+IFERROR(INDEX('Mã KH'!$C$2:$C$4988,MATCH('Côp+Mega+BigC+Tinh T5'!$B78,'Mã KH'!$A$2:$A$4988,0)),"")</f>
        <v/>
      </c>
      <c r="D78" s="362"/>
      <c r="E78" s="390"/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  <c r="AA78" s="391"/>
      <c r="AB78" s="391"/>
      <c r="AC78" s="391"/>
      <c r="AD78" s="391"/>
      <c r="AE78" s="391"/>
      <c r="AF78" s="391"/>
      <c r="AG78" s="391"/>
      <c r="AH78" s="391"/>
      <c r="AI78" s="391"/>
      <c r="AJ78" s="391"/>
      <c r="AK78" s="391"/>
      <c r="AL78" s="391"/>
      <c r="AM78" s="392"/>
      <c r="AN78" s="393"/>
      <c r="AO78" s="393"/>
      <c r="AP78" s="380"/>
    </row>
    <row r="79" spans="1:42" ht="18" customHeight="1" x14ac:dyDescent="0.25">
      <c r="A79" s="543"/>
      <c r="B79" s="399"/>
      <c r="C79" s="353" t="str">
        <f>+IFERROR(INDEX('Mã KH'!$C$2:$C$4988,MATCH('Côp+Mega+BigC+Tinh T5'!$B79,'Mã KH'!$A$2:$A$4988,0)),"")</f>
        <v/>
      </c>
      <c r="D79" s="362"/>
      <c r="E79" s="390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  <c r="AA79" s="391"/>
      <c r="AB79" s="391"/>
      <c r="AC79" s="391"/>
      <c r="AD79" s="391"/>
      <c r="AE79" s="391"/>
      <c r="AF79" s="391"/>
      <c r="AG79" s="391"/>
      <c r="AH79" s="391"/>
      <c r="AI79" s="391"/>
      <c r="AJ79" s="391"/>
      <c r="AK79" s="391"/>
      <c r="AL79" s="391"/>
      <c r="AM79" s="392"/>
      <c r="AN79" s="393"/>
      <c r="AO79" s="393"/>
      <c r="AP79" s="380"/>
    </row>
    <row r="80" spans="1:42" ht="18" customHeight="1" x14ac:dyDescent="0.25">
      <c r="A80" s="543"/>
      <c r="B80" s="399"/>
      <c r="C80" s="353" t="str">
        <f>+IFERROR(INDEX('Mã KH'!$C$2:$C$4988,MATCH('Côp+Mega+BigC+Tinh T5'!$B80,'Mã KH'!$A$2:$A$4988,0)),"")</f>
        <v/>
      </c>
      <c r="D80" s="362"/>
      <c r="E80" s="390"/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  <c r="AA80" s="391"/>
      <c r="AB80" s="391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  <c r="AM80" s="392"/>
      <c r="AN80" s="393"/>
      <c r="AO80" s="393"/>
      <c r="AP80" s="380"/>
    </row>
    <row r="81" spans="1:42" ht="18" customHeight="1" x14ac:dyDescent="0.25">
      <c r="A81" s="543"/>
      <c r="B81" s="399"/>
      <c r="C81" s="353" t="str">
        <f>+IFERROR(INDEX('Mã KH'!$C$2:$C$4988,MATCH('Côp+Mega+BigC+Tinh T5'!$B81,'Mã KH'!$A$2:$A$4988,0)),"")</f>
        <v/>
      </c>
      <c r="D81" s="362"/>
      <c r="E81" s="390"/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  <c r="AA81" s="391"/>
      <c r="AB81" s="391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2"/>
      <c r="AN81" s="393"/>
      <c r="AO81" s="393"/>
      <c r="AP81" s="380"/>
    </row>
    <row r="82" spans="1:42" ht="18" customHeight="1" x14ac:dyDescent="0.25">
      <c r="A82" s="543"/>
      <c r="B82" s="399"/>
      <c r="C82" s="353" t="str">
        <f>+IFERROR(INDEX('Mã KH'!$C$2:$C$4988,MATCH('Côp+Mega+BigC+Tinh T5'!$B82,'Mã KH'!$A$2:$A$4988,0)),"")</f>
        <v/>
      </c>
      <c r="D82" s="362"/>
      <c r="E82" s="390"/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  <c r="AA82" s="391"/>
      <c r="AB82" s="391"/>
      <c r="AC82" s="391"/>
      <c r="AD82" s="391"/>
      <c r="AE82" s="391"/>
      <c r="AF82" s="391"/>
      <c r="AG82" s="391"/>
      <c r="AH82" s="391"/>
      <c r="AI82" s="391"/>
      <c r="AJ82" s="391"/>
      <c r="AK82" s="391"/>
      <c r="AL82" s="391"/>
      <c r="AM82" s="392"/>
      <c r="AN82" s="393"/>
      <c r="AO82" s="393"/>
      <c r="AP82" s="380"/>
    </row>
    <row r="83" spans="1:42" ht="18" customHeight="1" x14ac:dyDescent="0.25">
      <c r="A83" s="543"/>
      <c r="B83" s="399"/>
      <c r="C83" s="353" t="str">
        <f>+IFERROR(INDEX('Mã KH'!$C$2:$C$4988,MATCH('Côp+Mega+BigC+Tinh T5'!$B83,'Mã KH'!$A$2:$A$4988,0)),"")</f>
        <v/>
      </c>
      <c r="D83" s="362"/>
      <c r="E83" s="390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  <c r="AA83" s="391"/>
      <c r="AB83" s="391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2"/>
      <c r="AN83" s="393"/>
      <c r="AO83" s="393"/>
      <c r="AP83" s="380"/>
    </row>
    <row r="84" spans="1:42" ht="18" customHeight="1" x14ac:dyDescent="0.25">
      <c r="A84" s="543"/>
      <c r="B84" s="399"/>
      <c r="C84" s="353" t="str">
        <f>+IFERROR(INDEX('Mã KH'!$C$2:$C$4988,MATCH('Côp+Mega+BigC+Tinh T5'!$B84,'Mã KH'!$A$2:$A$4988,0)),"")</f>
        <v/>
      </c>
      <c r="D84" s="362"/>
      <c r="E84" s="390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91"/>
      <c r="Y84" s="391"/>
      <c r="Z84" s="391"/>
      <c r="AA84" s="391"/>
      <c r="AB84" s="391"/>
      <c r="AC84" s="391"/>
      <c r="AD84" s="391"/>
      <c r="AE84" s="391"/>
      <c r="AF84" s="391"/>
      <c r="AG84" s="391"/>
      <c r="AH84" s="391"/>
      <c r="AI84" s="391"/>
      <c r="AJ84" s="391"/>
      <c r="AK84" s="391"/>
      <c r="AL84" s="391"/>
      <c r="AM84" s="392"/>
      <c r="AN84" s="393"/>
      <c r="AO84" s="393"/>
      <c r="AP84" s="380"/>
    </row>
    <row r="85" spans="1:42" ht="18" customHeight="1" x14ac:dyDescent="0.25">
      <c r="A85" s="543"/>
      <c r="B85" s="399"/>
      <c r="C85" s="353" t="str">
        <f>+IFERROR(INDEX('Mã KH'!$C$2:$C$4988,MATCH('Côp+Mega+BigC+Tinh T5'!$B85,'Mã KH'!$A$2:$A$4988,0)),"")</f>
        <v/>
      </c>
      <c r="D85" s="362"/>
      <c r="E85" s="390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1"/>
      <c r="Z85" s="391"/>
      <c r="AA85" s="391"/>
      <c r="AB85" s="391"/>
      <c r="AC85" s="391"/>
      <c r="AD85" s="391"/>
      <c r="AE85" s="391"/>
      <c r="AF85" s="391"/>
      <c r="AG85" s="391"/>
      <c r="AH85" s="391"/>
      <c r="AI85" s="391"/>
      <c r="AJ85" s="391"/>
      <c r="AK85" s="391"/>
      <c r="AL85" s="391"/>
      <c r="AM85" s="392"/>
      <c r="AN85" s="393"/>
      <c r="AO85" s="393"/>
      <c r="AP85" s="380"/>
    </row>
    <row r="86" spans="1:42" ht="18" customHeight="1" x14ac:dyDescent="0.25">
      <c r="A86" s="543"/>
      <c r="B86" s="399"/>
      <c r="C86" s="353" t="str">
        <f>+IFERROR(INDEX('Mã KH'!$C$2:$C$4988,MATCH('Côp+Mega+BigC+Tinh T5'!$B86,'Mã KH'!$A$2:$A$4988,0)),"")</f>
        <v/>
      </c>
      <c r="D86" s="362"/>
      <c r="E86" s="390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91"/>
      <c r="Y86" s="391"/>
      <c r="Z86" s="391"/>
      <c r="AA86" s="391"/>
      <c r="AB86" s="391"/>
      <c r="AC86" s="391"/>
      <c r="AD86" s="391"/>
      <c r="AE86" s="391"/>
      <c r="AF86" s="391"/>
      <c r="AG86" s="391"/>
      <c r="AH86" s="391"/>
      <c r="AI86" s="391"/>
      <c r="AJ86" s="391"/>
      <c r="AK86" s="391"/>
      <c r="AL86" s="391"/>
      <c r="AM86" s="392"/>
      <c r="AN86" s="393"/>
      <c r="AO86" s="393"/>
      <c r="AP86" s="380"/>
    </row>
    <row r="87" spans="1:42" ht="18" customHeight="1" x14ac:dyDescent="0.25">
      <c r="A87" s="543"/>
      <c r="B87" s="399"/>
      <c r="C87" s="353" t="str">
        <f>+IFERROR(INDEX('Mã KH'!$C$2:$C$4988,MATCH('Côp+Mega+BigC+Tinh T5'!$B87,'Mã KH'!$A$2:$A$4988,0)),"")</f>
        <v/>
      </c>
      <c r="D87" s="362"/>
      <c r="E87" s="390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/>
      <c r="W87" s="391"/>
      <c r="X87" s="391"/>
      <c r="Y87" s="391"/>
      <c r="Z87" s="391"/>
      <c r="AA87" s="391"/>
      <c r="AB87" s="391"/>
      <c r="AC87" s="391"/>
      <c r="AD87" s="391"/>
      <c r="AE87" s="391"/>
      <c r="AF87" s="391"/>
      <c r="AG87" s="391"/>
      <c r="AH87" s="391"/>
      <c r="AI87" s="391"/>
      <c r="AJ87" s="391"/>
      <c r="AK87" s="391"/>
      <c r="AL87" s="391"/>
      <c r="AM87" s="392"/>
      <c r="AN87" s="393"/>
      <c r="AO87" s="393"/>
      <c r="AP87" s="380"/>
    </row>
    <row r="88" spans="1:42" ht="18" customHeight="1" x14ac:dyDescent="0.25">
      <c r="A88" s="543"/>
      <c r="B88" s="399"/>
      <c r="C88" s="353" t="str">
        <f>+IFERROR(INDEX('Mã KH'!$C$2:$C$4988,MATCH('Côp+Mega+BigC+Tinh T5'!$B88,'Mã KH'!$A$2:$A$4988,0)),"")</f>
        <v/>
      </c>
      <c r="D88" s="362"/>
      <c r="E88" s="390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91"/>
      <c r="Y88" s="391"/>
      <c r="Z88" s="391"/>
      <c r="AA88" s="391"/>
      <c r="AB88" s="391"/>
      <c r="AC88" s="391"/>
      <c r="AD88" s="391"/>
      <c r="AE88" s="391"/>
      <c r="AF88" s="391"/>
      <c r="AG88" s="391"/>
      <c r="AH88" s="391"/>
      <c r="AI88" s="391"/>
      <c r="AJ88" s="391"/>
      <c r="AK88" s="391"/>
      <c r="AL88" s="391"/>
      <c r="AM88" s="392"/>
      <c r="AN88" s="393"/>
      <c r="AO88" s="393"/>
      <c r="AP88" s="380"/>
    </row>
    <row r="89" spans="1:42" ht="18" customHeight="1" x14ac:dyDescent="0.25">
      <c r="A89" s="543"/>
      <c r="B89" s="399"/>
      <c r="C89" s="353" t="str">
        <f>+IFERROR(INDEX('Mã KH'!$C$2:$C$4988,MATCH('Côp+Mega+BigC+Tinh T5'!$B89,'Mã KH'!$A$2:$A$4988,0)),"")</f>
        <v/>
      </c>
      <c r="D89" s="362"/>
      <c r="E89" s="390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2"/>
      <c r="AN89" s="393"/>
      <c r="AO89" s="393"/>
      <c r="AP89" s="380"/>
    </row>
    <row r="90" spans="1:42" ht="18" customHeight="1" x14ac:dyDescent="0.25">
      <c r="A90" s="543"/>
      <c r="B90" s="399"/>
      <c r="C90" s="353" t="str">
        <f>+IFERROR(INDEX('Mã KH'!$C$2:$C$4988,MATCH('Côp+Mega+BigC+Tinh T5'!$B90,'Mã KH'!$A$2:$A$4988,0)),"")</f>
        <v/>
      </c>
      <c r="D90" s="362"/>
      <c r="E90" s="390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  <c r="AA90" s="391"/>
      <c r="AB90" s="391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2"/>
      <c r="AN90" s="393"/>
      <c r="AO90" s="393"/>
      <c r="AP90" s="380"/>
    </row>
    <row r="91" spans="1:42" ht="18" customHeight="1" x14ac:dyDescent="0.25">
      <c r="A91" s="543"/>
      <c r="B91" s="399"/>
      <c r="C91" s="353" t="str">
        <f>+IFERROR(INDEX('Mã KH'!$C$2:$C$4988,MATCH('Côp+Mega+BigC+Tinh T5'!$B91,'Mã KH'!$A$2:$A$4988,0)),"")</f>
        <v/>
      </c>
      <c r="D91" s="362"/>
      <c r="E91" s="390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2"/>
      <c r="AN91" s="393"/>
      <c r="AO91" s="393"/>
      <c r="AP91" s="380"/>
    </row>
    <row r="92" spans="1:42" ht="18" customHeight="1" x14ac:dyDescent="0.25">
      <c r="A92" s="543"/>
      <c r="B92" s="399"/>
      <c r="C92" s="353" t="str">
        <f>+IFERROR(INDEX('Mã KH'!$C$2:$C$4988,MATCH('Côp+Mega+BigC+Tinh T5'!$B92,'Mã KH'!$A$2:$A$4988,0)),"")</f>
        <v/>
      </c>
      <c r="D92" s="362"/>
      <c r="E92" s="390"/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  <c r="AA92" s="391"/>
      <c r="AB92" s="391"/>
      <c r="AC92" s="391"/>
      <c r="AD92" s="391"/>
      <c r="AE92" s="391"/>
      <c r="AF92" s="391"/>
      <c r="AG92" s="391"/>
      <c r="AH92" s="391"/>
      <c r="AI92" s="391"/>
      <c r="AJ92" s="391"/>
      <c r="AK92" s="391"/>
      <c r="AL92" s="391"/>
      <c r="AM92" s="392"/>
      <c r="AN92" s="393"/>
      <c r="AO92" s="393"/>
      <c r="AP92" s="380"/>
    </row>
    <row r="93" spans="1:42" ht="18" customHeight="1" x14ac:dyDescent="0.25">
      <c r="A93" s="543"/>
      <c r="B93" s="399"/>
      <c r="C93" s="353" t="str">
        <f>+IFERROR(INDEX('Mã KH'!$C$2:$C$4988,MATCH('Côp+Mega+BigC+Tinh T5'!$B93,'Mã KH'!$A$2:$A$4988,0)),"")</f>
        <v/>
      </c>
      <c r="D93" s="362"/>
      <c r="E93" s="390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/>
      <c r="W93" s="391"/>
      <c r="X93" s="391"/>
      <c r="Y93" s="391"/>
      <c r="Z93" s="391"/>
      <c r="AA93" s="391"/>
      <c r="AB93" s="391"/>
      <c r="AC93" s="391"/>
      <c r="AD93" s="391"/>
      <c r="AE93" s="391"/>
      <c r="AF93" s="391"/>
      <c r="AG93" s="391"/>
      <c r="AH93" s="391"/>
      <c r="AI93" s="391"/>
      <c r="AJ93" s="391"/>
      <c r="AK93" s="391"/>
      <c r="AL93" s="391"/>
      <c r="AM93" s="392"/>
      <c r="AN93" s="393"/>
      <c r="AO93" s="393"/>
      <c r="AP93" s="380"/>
    </row>
    <row r="94" spans="1:42" ht="18" customHeight="1" x14ac:dyDescent="0.25">
      <c r="A94" s="543"/>
      <c r="B94" s="399"/>
      <c r="C94" s="353" t="str">
        <f>+IFERROR(INDEX('Mã KH'!$C$2:$C$4988,MATCH('Côp+Mega+BigC+Tinh T5'!$B94,'Mã KH'!$A$2:$A$4988,0)),"")</f>
        <v/>
      </c>
      <c r="D94" s="362"/>
      <c r="E94" s="390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91"/>
      <c r="Y94" s="391"/>
      <c r="Z94" s="391"/>
      <c r="AA94" s="391"/>
      <c r="AB94" s="391"/>
      <c r="AC94" s="391"/>
      <c r="AD94" s="391"/>
      <c r="AE94" s="391"/>
      <c r="AF94" s="391"/>
      <c r="AG94" s="391"/>
      <c r="AH94" s="391"/>
      <c r="AI94" s="391"/>
      <c r="AJ94" s="391"/>
      <c r="AK94" s="391"/>
      <c r="AL94" s="391"/>
      <c r="AM94" s="392"/>
      <c r="AN94" s="393"/>
      <c r="AO94" s="393"/>
      <c r="AP94" s="380"/>
    </row>
    <row r="95" spans="1:42" ht="18" customHeight="1" x14ac:dyDescent="0.25">
      <c r="A95" s="543"/>
      <c r="B95" s="399"/>
      <c r="C95" s="353" t="str">
        <f>+IFERROR(INDEX('Mã KH'!$C$2:$C$4988,MATCH('Côp+Mega+BigC+Tinh T5'!$B95,'Mã KH'!$A$2:$A$4988,0)),"")</f>
        <v/>
      </c>
      <c r="D95" s="362"/>
      <c r="E95" s="390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91"/>
      <c r="Y95" s="391"/>
      <c r="Z95" s="391"/>
      <c r="AA95" s="391"/>
      <c r="AB95" s="391"/>
      <c r="AC95" s="391"/>
      <c r="AD95" s="391"/>
      <c r="AE95" s="391"/>
      <c r="AF95" s="391"/>
      <c r="AG95" s="391"/>
      <c r="AH95" s="391"/>
      <c r="AI95" s="391"/>
      <c r="AJ95" s="391"/>
      <c r="AK95" s="391"/>
      <c r="AL95" s="391"/>
      <c r="AM95" s="392"/>
      <c r="AN95" s="393"/>
      <c r="AO95" s="393"/>
      <c r="AP95" s="380"/>
    </row>
    <row r="96" spans="1:42" ht="18" customHeight="1" x14ac:dyDescent="0.25">
      <c r="A96" s="543"/>
      <c r="B96" s="399"/>
      <c r="C96" s="353" t="str">
        <f>+IFERROR(INDEX('Mã KH'!$C$2:$C$4988,MATCH('Côp+Mega+BigC+Tinh T5'!$B96,'Mã KH'!$A$2:$A$4988,0)),"")</f>
        <v/>
      </c>
      <c r="D96" s="362"/>
      <c r="E96" s="390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91"/>
      <c r="Y96" s="391"/>
      <c r="Z96" s="391"/>
      <c r="AA96" s="391"/>
      <c r="AB96" s="391"/>
      <c r="AC96" s="391"/>
      <c r="AD96" s="391"/>
      <c r="AE96" s="391"/>
      <c r="AF96" s="391"/>
      <c r="AG96" s="391"/>
      <c r="AH96" s="391"/>
      <c r="AI96" s="391"/>
      <c r="AJ96" s="391"/>
      <c r="AK96" s="391"/>
      <c r="AL96" s="391"/>
      <c r="AM96" s="392"/>
      <c r="AN96" s="393"/>
      <c r="AO96" s="393"/>
      <c r="AP96" s="380"/>
    </row>
    <row r="97" spans="1:42" ht="18" customHeight="1" x14ac:dyDescent="0.25">
      <c r="A97" s="543"/>
      <c r="B97" s="399"/>
      <c r="C97" s="353" t="str">
        <f>+IFERROR(INDEX('Mã KH'!$C$2:$C$4988,MATCH('Côp+Mega+BigC+Tinh T5'!$B97,'Mã KH'!$A$2:$A$4988,0)),"")</f>
        <v/>
      </c>
      <c r="D97" s="362"/>
      <c r="E97" s="390"/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/>
      <c r="W97" s="391"/>
      <c r="X97" s="391"/>
      <c r="Y97" s="391"/>
      <c r="Z97" s="391"/>
      <c r="AA97" s="391"/>
      <c r="AB97" s="391"/>
      <c r="AC97" s="391"/>
      <c r="AD97" s="391"/>
      <c r="AE97" s="391"/>
      <c r="AF97" s="391"/>
      <c r="AG97" s="391"/>
      <c r="AH97" s="391"/>
      <c r="AI97" s="391"/>
      <c r="AJ97" s="391"/>
      <c r="AK97" s="391"/>
      <c r="AL97" s="391"/>
      <c r="AM97" s="392"/>
      <c r="AN97" s="393"/>
      <c r="AO97" s="393"/>
      <c r="AP97" s="380"/>
    </row>
    <row r="98" spans="1:42" ht="18" customHeight="1" x14ac:dyDescent="0.25">
      <c r="A98" s="543"/>
      <c r="B98" s="399"/>
      <c r="C98" s="353" t="str">
        <f>+IFERROR(INDEX('Mã KH'!$C$2:$C$4988,MATCH('Côp+Mega+BigC+Tinh T5'!$B98,'Mã KH'!$A$2:$A$4988,0)),"")</f>
        <v/>
      </c>
      <c r="D98" s="362"/>
      <c r="E98" s="390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/>
      <c r="W98" s="391"/>
      <c r="X98" s="391"/>
      <c r="Y98" s="391"/>
      <c r="Z98" s="391"/>
      <c r="AA98" s="391"/>
      <c r="AB98" s="391"/>
      <c r="AC98" s="391"/>
      <c r="AD98" s="391"/>
      <c r="AE98" s="391"/>
      <c r="AF98" s="391"/>
      <c r="AG98" s="391"/>
      <c r="AH98" s="391"/>
      <c r="AI98" s="391"/>
      <c r="AJ98" s="391"/>
      <c r="AK98" s="391"/>
      <c r="AL98" s="391"/>
      <c r="AM98" s="392"/>
      <c r="AN98" s="393"/>
      <c r="AO98" s="393"/>
      <c r="AP98" s="380"/>
    </row>
    <row r="99" spans="1:42" ht="18" customHeight="1" x14ac:dyDescent="0.25">
      <c r="A99" s="543"/>
      <c r="B99" s="399"/>
      <c r="C99" s="353" t="str">
        <f>+IFERROR(INDEX('Mã KH'!$C$2:$C$4988,MATCH('Côp+Mega+BigC+Tinh T5'!$B99,'Mã KH'!$A$2:$A$4988,0)),"")</f>
        <v/>
      </c>
      <c r="D99" s="362"/>
      <c r="E99" s="390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/>
      <c r="V99" s="391"/>
      <c r="W99" s="391"/>
      <c r="X99" s="391"/>
      <c r="Y99" s="391"/>
      <c r="Z99" s="391"/>
      <c r="AA99" s="391"/>
      <c r="AB99" s="391"/>
      <c r="AC99" s="391"/>
      <c r="AD99" s="391"/>
      <c r="AE99" s="391"/>
      <c r="AF99" s="391"/>
      <c r="AG99" s="391"/>
      <c r="AH99" s="391"/>
      <c r="AI99" s="391"/>
      <c r="AJ99" s="391"/>
      <c r="AK99" s="391"/>
      <c r="AL99" s="391"/>
      <c r="AM99" s="392"/>
      <c r="AN99" s="393"/>
      <c r="AO99" s="393"/>
      <c r="AP99" s="380"/>
    </row>
    <row r="100" spans="1:42" ht="18" customHeight="1" x14ac:dyDescent="0.25">
      <c r="A100" s="543"/>
      <c r="B100" s="399"/>
      <c r="C100" s="353" t="str">
        <f>+IFERROR(INDEX('Mã KH'!$C$2:$C$4988,MATCH('Côp+Mega+BigC+Tinh T5'!$B100,'Mã KH'!$A$2:$A$4988,0)),"")</f>
        <v/>
      </c>
      <c r="D100" s="362"/>
      <c r="E100" s="390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  <c r="AA100" s="391"/>
      <c r="AB100" s="391"/>
      <c r="AC100" s="391"/>
      <c r="AD100" s="391"/>
      <c r="AE100" s="391"/>
      <c r="AF100" s="391"/>
      <c r="AG100" s="391"/>
      <c r="AH100" s="391"/>
      <c r="AI100" s="391"/>
      <c r="AJ100" s="391"/>
      <c r="AK100" s="391"/>
      <c r="AL100" s="391"/>
      <c r="AM100" s="392"/>
      <c r="AN100" s="393"/>
      <c r="AO100" s="393"/>
      <c r="AP100" s="380"/>
    </row>
    <row r="101" spans="1:42" ht="18" customHeight="1" x14ac:dyDescent="0.25">
      <c r="A101" s="543"/>
      <c r="B101" s="399"/>
      <c r="C101" s="353" t="str">
        <f>+IFERROR(INDEX('Mã KH'!$C$2:$C$4988,MATCH('Côp+Mega+BigC+Tinh T5'!$B101,'Mã KH'!$A$2:$A$4988,0)),"")</f>
        <v/>
      </c>
      <c r="D101" s="362"/>
      <c r="E101" s="390"/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91"/>
      <c r="Y101" s="391"/>
      <c r="Z101" s="391"/>
      <c r="AA101" s="391"/>
      <c r="AB101" s="391"/>
      <c r="AC101" s="391"/>
      <c r="AD101" s="391"/>
      <c r="AE101" s="391"/>
      <c r="AF101" s="391"/>
      <c r="AG101" s="391"/>
      <c r="AH101" s="391"/>
      <c r="AI101" s="391"/>
      <c r="AJ101" s="391"/>
      <c r="AK101" s="391"/>
      <c r="AL101" s="391"/>
      <c r="AM101" s="392"/>
      <c r="AN101" s="393"/>
      <c r="AO101" s="393"/>
      <c r="AP101" s="380"/>
    </row>
    <row r="102" spans="1:42" ht="18" customHeight="1" x14ac:dyDescent="0.25">
      <c r="A102" s="543"/>
      <c r="B102" s="399"/>
      <c r="C102" s="353" t="str">
        <f>+IFERROR(INDEX('Mã KH'!$C$2:$C$4988,MATCH('Côp+Mega+BigC+Tinh T5'!$B102,'Mã KH'!$A$2:$A$4988,0)),"")</f>
        <v/>
      </c>
      <c r="D102" s="362"/>
      <c r="E102" s="390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1"/>
      <c r="Y102" s="391"/>
      <c r="Z102" s="391"/>
      <c r="AA102" s="391"/>
      <c r="AB102" s="391"/>
      <c r="AC102" s="391"/>
      <c r="AD102" s="391"/>
      <c r="AE102" s="391"/>
      <c r="AF102" s="391"/>
      <c r="AG102" s="391"/>
      <c r="AH102" s="391"/>
      <c r="AI102" s="391"/>
      <c r="AJ102" s="391"/>
      <c r="AK102" s="391"/>
      <c r="AL102" s="391"/>
      <c r="AM102" s="392"/>
      <c r="AN102" s="393"/>
      <c r="AO102" s="393"/>
      <c r="AP102" s="380"/>
    </row>
    <row r="103" spans="1:42" ht="18" customHeight="1" x14ac:dyDescent="0.25">
      <c r="A103" s="543"/>
      <c r="B103" s="399"/>
      <c r="C103" s="353" t="str">
        <f>+IFERROR(INDEX('Mã KH'!$C$2:$C$4988,MATCH('Côp+Mega+BigC+Tinh T5'!$B103,'Mã KH'!$A$2:$A$4988,0)),"")</f>
        <v/>
      </c>
      <c r="D103" s="362"/>
      <c r="E103" s="390"/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  <c r="AA103" s="391"/>
      <c r="AB103" s="391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391"/>
      <c r="AM103" s="392"/>
      <c r="AN103" s="393"/>
      <c r="AO103" s="393"/>
      <c r="AP103" s="380"/>
    </row>
    <row r="104" spans="1:42" ht="18" customHeight="1" x14ac:dyDescent="0.25">
      <c r="A104" s="543"/>
      <c r="B104" s="399"/>
      <c r="C104" s="353" t="str">
        <f>+IFERROR(INDEX('Mã KH'!$C$2:$C$4988,MATCH('Côp+Mega+BigC+Tinh T5'!$B104,'Mã KH'!$A$2:$A$4988,0)),"")</f>
        <v/>
      </c>
      <c r="D104" s="362"/>
      <c r="E104" s="390"/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/>
      <c r="V104" s="391"/>
      <c r="W104" s="391"/>
      <c r="X104" s="391"/>
      <c r="Y104" s="391"/>
      <c r="Z104" s="391"/>
      <c r="AA104" s="391"/>
      <c r="AB104" s="391"/>
      <c r="AC104" s="391"/>
      <c r="AD104" s="391"/>
      <c r="AE104" s="391"/>
      <c r="AF104" s="391"/>
      <c r="AG104" s="391"/>
      <c r="AH104" s="391"/>
      <c r="AI104" s="391"/>
      <c r="AJ104" s="391"/>
      <c r="AK104" s="391"/>
      <c r="AL104" s="391"/>
      <c r="AM104" s="392"/>
      <c r="AN104" s="393"/>
      <c r="AO104" s="393"/>
      <c r="AP104" s="380"/>
    </row>
    <row r="105" spans="1:42" ht="18" customHeight="1" x14ac:dyDescent="0.25">
      <c r="A105" s="543"/>
      <c r="B105" s="399"/>
      <c r="C105" s="353" t="str">
        <f>+IFERROR(INDEX('Mã KH'!$C$2:$C$4988,MATCH('Côp+Mega+BigC+Tinh T5'!$B105,'Mã KH'!$A$2:$A$4988,0)),"")</f>
        <v/>
      </c>
      <c r="D105" s="362"/>
      <c r="E105" s="390"/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  <c r="AA105" s="391"/>
      <c r="AB105" s="391"/>
      <c r="AC105" s="391"/>
      <c r="AD105" s="391"/>
      <c r="AE105" s="391"/>
      <c r="AF105" s="391"/>
      <c r="AG105" s="391"/>
      <c r="AH105" s="391"/>
      <c r="AI105" s="391"/>
      <c r="AJ105" s="391"/>
      <c r="AK105" s="391"/>
      <c r="AL105" s="391"/>
      <c r="AM105" s="392"/>
      <c r="AN105" s="393"/>
      <c r="AO105" s="393"/>
      <c r="AP105" s="380"/>
    </row>
    <row r="106" spans="1:42" ht="18" customHeight="1" x14ac:dyDescent="0.25">
      <c r="A106" s="543"/>
      <c r="B106" s="399"/>
      <c r="C106" s="353" t="str">
        <f>+IFERROR(INDEX('Mã KH'!$C$2:$C$4988,MATCH('Côp+Mega+BigC+Tinh T5'!$B106,'Mã KH'!$A$2:$A$4988,0)),"")</f>
        <v/>
      </c>
      <c r="D106" s="362"/>
      <c r="E106" s="390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/>
      <c r="W106" s="391"/>
      <c r="X106" s="391"/>
      <c r="Y106" s="391"/>
      <c r="Z106" s="391"/>
      <c r="AA106" s="391"/>
      <c r="AB106" s="391"/>
      <c r="AC106" s="391"/>
      <c r="AD106" s="391"/>
      <c r="AE106" s="391"/>
      <c r="AF106" s="391"/>
      <c r="AG106" s="391"/>
      <c r="AH106" s="391"/>
      <c r="AI106" s="391"/>
      <c r="AJ106" s="391"/>
      <c r="AK106" s="391"/>
      <c r="AL106" s="391"/>
      <c r="AM106" s="392"/>
      <c r="AN106" s="393"/>
      <c r="AO106" s="393"/>
      <c r="AP106" s="380"/>
    </row>
    <row r="107" spans="1:42" ht="18" customHeight="1" x14ac:dyDescent="0.25">
      <c r="A107" s="543"/>
      <c r="B107" s="399"/>
      <c r="C107" s="353" t="str">
        <f>+IFERROR(INDEX('Mã KH'!$C$2:$C$4988,MATCH('Côp+Mega+BigC+Tinh T5'!$B107,'Mã KH'!$A$2:$A$4988,0)),"")</f>
        <v/>
      </c>
      <c r="D107" s="362"/>
      <c r="E107" s="390"/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/>
      <c r="V107" s="391"/>
      <c r="W107" s="391"/>
      <c r="X107" s="391"/>
      <c r="Y107" s="391"/>
      <c r="Z107" s="391"/>
      <c r="AA107" s="391"/>
      <c r="AB107" s="391"/>
      <c r="AC107" s="391"/>
      <c r="AD107" s="391"/>
      <c r="AE107" s="391"/>
      <c r="AF107" s="391"/>
      <c r="AG107" s="391"/>
      <c r="AH107" s="391"/>
      <c r="AI107" s="391"/>
      <c r="AJ107" s="391"/>
      <c r="AK107" s="391"/>
      <c r="AL107" s="391"/>
      <c r="AM107" s="392"/>
      <c r="AN107" s="393"/>
      <c r="AO107" s="393"/>
      <c r="AP107" s="380"/>
    </row>
    <row r="108" spans="1:42" ht="18" customHeight="1" x14ac:dyDescent="0.25">
      <c r="A108" s="543"/>
      <c r="B108" s="399"/>
      <c r="C108" s="353" t="str">
        <f>+IFERROR(INDEX('Mã KH'!$C$2:$C$4988,MATCH('Côp+Mega+BigC+Tinh T5'!$B108,'Mã KH'!$A$2:$A$4988,0)),"")</f>
        <v/>
      </c>
      <c r="D108" s="362"/>
      <c r="E108" s="390"/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1"/>
      <c r="AA108" s="391"/>
      <c r="AB108" s="391"/>
      <c r="AC108" s="391"/>
      <c r="AD108" s="391"/>
      <c r="AE108" s="391"/>
      <c r="AF108" s="391"/>
      <c r="AG108" s="391"/>
      <c r="AH108" s="391"/>
      <c r="AI108" s="391"/>
      <c r="AJ108" s="391"/>
      <c r="AK108" s="391"/>
      <c r="AL108" s="391"/>
      <c r="AM108" s="392"/>
      <c r="AN108" s="393"/>
      <c r="AO108" s="393"/>
      <c r="AP108" s="380"/>
    </row>
    <row r="109" spans="1:42" ht="18" customHeight="1" x14ac:dyDescent="0.25">
      <c r="A109" s="543"/>
      <c r="B109" s="399"/>
      <c r="C109" s="353" t="str">
        <f>+IFERROR(INDEX('Mã KH'!$C$2:$C$4988,MATCH('Côp+Mega+BigC+Tinh T5'!$B109,'Mã KH'!$A$2:$A$4988,0)),"")</f>
        <v/>
      </c>
      <c r="D109" s="362"/>
      <c r="E109" s="390"/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/>
      <c r="V109" s="391"/>
      <c r="W109" s="391"/>
      <c r="X109" s="391"/>
      <c r="Y109" s="391"/>
      <c r="Z109" s="391"/>
      <c r="AA109" s="391"/>
      <c r="AB109" s="391"/>
      <c r="AC109" s="391"/>
      <c r="AD109" s="391"/>
      <c r="AE109" s="391"/>
      <c r="AF109" s="391"/>
      <c r="AG109" s="391"/>
      <c r="AH109" s="391"/>
      <c r="AI109" s="391"/>
      <c r="AJ109" s="391"/>
      <c r="AK109" s="391"/>
      <c r="AL109" s="391"/>
      <c r="AM109" s="392"/>
      <c r="AN109" s="393"/>
      <c r="AO109" s="393"/>
      <c r="AP109" s="380"/>
    </row>
    <row r="110" spans="1:42" ht="18" customHeight="1" x14ac:dyDescent="0.25">
      <c r="A110" s="543"/>
      <c r="B110" s="399"/>
      <c r="C110" s="353" t="str">
        <f>+IFERROR(INDEX('Mã KH'!$C$2:$C$4988,MATCH('Côp+Mega+BigC+Tinh T5'!$B110,'Mã KH'!$A$2:$A$4988,0)),"")</f>
        <v/>
      </c>
      <c r="D110" s="362"/>
      <c r="E110" s="390"/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/>
      <c r="W110" s="391"/>
      <c r="X110" s="391"/>
      <c r="Y110" s="391"/>
      <c r="Z110" s="391"/>
      <c r="AA110" s="391"/>
      <c r="AB110" s="391"/>
      <c r="AC110" s="391"/>
      <c r="AD110" s="391"/>
      <c r="AE110" s="391"/>
      <c r="AF110" s="391"/>
      <c r="AG110" s="391"/>
      <c r="AH110" s="391"/>
      <c r="AI110" s="391"/>
      <c r="AJ110" s="391"/>
      <c r="AK110" s="391"/>
      <c r="AL110" s="391"/>
      <c r="AM110" s="392"/>
      <c r="AN110" s="393"/>
      <c r="AO110" s="393"/>
      <c r="AP110" s="380"/>
    </row>
    <row r="111" spans="1:42" ht="18" customHeight="1" x14ac:dyDescent="0.25">
      <c r="A111" s="543"/>
      <c r="B111" s="399"/>
      <c r="C111" s="353" t="str">
        <f>+IFERROR(INDEX('Mã KH'!$C$2:$C$4988,MATCH('Côp+Mega+BigC+Tinh T5'!$B111,'Mã KH'!$A$2:$A$4988,0)),"")</f>
        <v/>
      </c>
      <c r="D111" s="362"/>
      <c r="E111" s="390"/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/>
      <c r="W111" s="391"/>
      <c r="X111" s="391"/>
      <c r="Y111" s="391"/>
      <c r="Z111" s="391"/>
      <c r="AA111" s="391"/>
      <c r="AB111" s="391"/>
      <c r="AC111" s="391"/>
      <c r="AD111" s="391"/>
      <c r="AE111" s="391"/>
      <c r="AF111" s="391"/>
      <c r="AG111" s="391"/>
      <c r="AH111" s="391"/>
      <c r="AI111" s="391"/>
      <c r="AJ111" s="391"/>
      <c r="AK111" s="391"/>
      <c r="AL111" s="391"/>
      <c r="AM111" s="392"/>
      <c r="AN111" s="393"/>
      <c r="AO111" s="393"/>
      <c r="AP111" s="380"/>
    </row>
    <row r="112" spans="1:42" ht="18" customHeight="1" x14ac:dyDescent="0.25">
      <c r="A112" s="543"/>
      <c r="B112" s="399"/>
      <c r="C112" s="353" t="str">
        <f>+IFERROR(INDEX('Mã KH'!$C$2:$C$4988,MATCH('Côp+Mega+BigC+Tinh T5'!$B112,'Mã KH'!$A$2:$A$4988,0)),"")</f>
        <v/>
      </c>
      <c r="D112" s="362"/>
      <c r="E112" s="390"/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/>
      <c r="V112" s="391"/>
      <c r="W112" s="391"/>
      <c r="X112" s="391"/>
      <c r="Y112" s="391"/>
      <c r="Z112" s="391"/>
      <c r="AA112" s="391"/>
      <c r="AB112" s="391"/>
      <c r="AC112" s="391"/>
      <c r="AD112" s="391"/>
      <c r="AE112" s="391"/>
      <c r="AF112" s="391"/>
      <c r="AG112" s="391"/>
      <c r="AH112" s="391"/>
      <c r="AI112" s="391"/>
      <c r="AJ112" s="391"/>
      <c r="AK112" s="391"/>
      <c r="AL112" s="391"/>
      <c r="AM112" s="392"/>
      <c r="AN112" s="393"/>
      <c r="AO112" s="393"/>
      <c r="AP112" s="380"/>
    </row>
    <row r="113" spans="1:42" ht="18" customHeight="1" x14ac:dyDescent="0.25">
      <c r="A113" s="543"/>
      <c r="B113" s="399"/>
      <c r="C113" s="353" t="str">
        <f>+IFERROR(INDEX('Mã KH'!$C$2:$C$4988,MATCH('Côp+Mega+BigC+Tinh T5'!$B113,'Mã KH'!$A$2:$A$4988,0)),"")</f>
        <v/>
      </c>
      <c r="D113" s="362"/>
      <c r="E113" s="390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2"/>
      <c r="AN113" s="393"/>
      <c r="AO113" s="393"/>
      <c r="AP113" s="380"/>
    </row>
    <row r="114" spans="1:42" ht="18" customHeight="1" x14ac:dyDescent="0.25">
      <c r="A114" s="543"/>
      <c r="B114" s="399"/>
      <c r="C114" s="353" t="str">
        <f>+IFERROR(INDEX('Mã KH'!$C$2:$C$4988,MATCH('Côp+Mega+BigC+Tinh T5'!$B114,'Mã KH'!$A$2:$A$4988,0)),"")</f>
        <v/>
      </c>
      <c r="D114" s="362"/>
      <c r="E114" s="390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/>
      <c r="W114" s="391"/>
      <c r="X114" s="391"/>
      <c r="Y114" s="391"/>
      <c r="Z114" s="391"/>
      <c r="AA114" s="391"/>
      <c r="AB114" s="391"/>
      <c r="AC114" s="391"/>
      <c r="AD114" s="391"/>
      <c r="AE114" s="391"/>
      <c r="AF114" s="391"/>
      <c r="AG114" s="391"/>
      <c r="AH114" s="391"/>
      <c r="AI114" s="391"/>
      <c r="AJ114" s="391"/>
      <c r="AK114" s="391"/>
      <c r="AL114" s="391"/>
      <c r="AM114" s="392"/>
      <c r="AN114" s="393"/>
      <c r="AO114" s="393"/>
      <c r="AP114" s="380"/>
    </row>
    <row r="115" spans="1:42" ht="18" customHeight="1" x14ac:dyDescent="0.25">
      <c r="A115" s="543"/>
      <c r="B115" s="399"/>
      <c r="C115" s="353" t="str">
        <f>+IFERROR(INDEX('Mã KH'!$C$2:$C$4988,MATCH('Côp+Mega+BigC+Tinh T5'!$B115,'Mã KH'!$A$2:$A$4988,0)),"")</f>
        <v/>
      </c>
      <c r="D115" s="362"/>
      <c r="E115" s="390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  <c r="AA115" s="391"/>
      <c r="AB115" s="391"/>
      <c r="AC115" s="391"/>
      <c r="AD115" s="391"/>
      <c r="AE115" s="391"/>
      <c r="AF115" s="391"/>
      <c r="AG115" s="391"/>
      <c r="AH115" s="391"/>
      <c r="AI115" s="391"/>
      <c r="AJ115" s="391"/>
      <c r="AK115" s="391"/>
      <c r="AL115" s="391"/>
      <c r="AM115" s="392"/>
      <c r="AN115" s="393"/>
      <c r="AO115" s="393"/>
      <c r="AP115" s="380"/>
    </row>
    <row r="116" spans="1:42" ht="18" customHeight="1" x14ac:dyDescent="0.25">
      <c r="A116" s="543"/>
      <c r="B116" s="399"/>
      <c r="C116" s="353" t="str">
        <f>+IFERROR(INDEX('Mã KH'!$C$2:$C$4988,MATCH('Côp+Mega+BigC+Tinh T5'!$B116,'Mã KH'!$A$2:$A$4988,0)),"")</f>
        <v/>
      </c>
      <c r="D116" s="362"/>
      <c r="E116" s="390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91"/>
      <c r="Y116" s="391"/>
      <c r="Z116" s="391"/>
      <c r="AA116" s="391"/>
      <c r="AB116" s="391"/>
      <c r="AC116" s="391"/>
      <c r="AD116" s="391"/>
      <c r="AE116" s="391"/>
      <c r="AF116" s="391"/>
      <c r="AG116" s="391"/>
      <c r="AH116" s="391"/>
      <c r="AI116" s="391"/>
      <c r="AJ116" s="391"/>
      <c r="AK116" s="391"/>
      <c r="AL116" s="391"/>
      <c r="AM116" s="392"/>
      <c r="AN116" s="393"/>
      <c r="AO116" s="393"/>
      <c r="AP116" s="380"/>
    </row>
    <row r="117" spans="1:42" ht="18" customHeight="1" x14ac:dyDescent="0.25">
      <c r="A117" s="543"/>
      <c r="B117" s="399"/>
      <c r="C117" s="353" t="str">
        <f>+IFERROR(INDEX('Mã KH'!$C$2:$C$4988,MATCH('Côp+Mega+BigC+Tinh T5'!$B117,'Mã KH'!$A$2:$A$4988,0)),"")</f>
        <v/>
      </c>
      <c r="D117" s="362"/>
      <c r="E117" s="390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91"/>
      <c r="Y117" s="391"/>
      <c r="Z117" s="391"/>
      <c r="AA117" s="391"/>
      <c r="AB117" s="391"/>
      <c r="AC117" s="391"/>
      <c r="AD117" s="391"/>
      <c r="AE117" s="391"/>
      <c r="AF117" s="391"/>
      <c r="AG117" s="391"/>
      <c r="AH117" s="391"/>
      <c r="AI117" s="391"/>
      <c r="AJ117" s="391"/>
      <c r="AK117" s="391"/>
      <c r="AL117" s="391"/>
      <c r="AM117" s="392"/>
      <c r="AN117" s="393"/>
      <c r="AO117" s="393"/>
      <c r="AP117" s="380"/>
    </row>
    <row r="118" spans="1:42" ht="18" customHeight="1" x14ac:dyDescent="0.25">
      <c r="A118" s="543"/>
      <c r="B118" s="399"/>
      <c r="C118" s="353" t="str">
        <f>+IFERROR(INDEX('Mã KH'!$C$2:$C$4988,MATCH('Côp+Mega+BigC+Tinh T5'!$B118,'Mã KH'!$A$2:$A$4988,0)),"")</f>
        <v/>
      </c>
      <c r="D118" s="362"/>
      <c r="E118" s="390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/>
      <c r="W118" s="391"/>
      <c r="X118" s="391"/>
      <c r="Y118" s="391"/>
      <c r="Z118" s="391"/>
      <c r="AA118" s="391"/>
      <c r="AB118" s="391"/>
      <c r="AC118" s="391"/>
      <c r="AD118" s="391"/>
      <c r="AE118" s="391"/>
      <c r="AF118" s="391"/>
      <c r="AG118" s="391"/>
      <c r="AH118" s="391"/>
      <c r="AI118" s="391"/>
      <c r="AJ118" s="391"/>
      <c r="AK118" s="391"/>
      <c r="AL118" s="391"/>
      <c r="AM118" s="392"/>
      <c r="AN118" s="393"/>
      <c r="AO118" s="393"/>
      <c r="AP118" s="380"/>
    </row>
    <row r="119" spans="1:42" ht="18" customHeight="1" x14ac:dyDescent="0.25">
      <c r="A119" s="543"/>
      <c r="B119" s="399"/>
      <c r="C119" s="353" t="str">
        <f>+IFERROR(INDEX('Mã KH'!$C$2:$C$4988,MATCH('Côp+Mega+BigC+Tinh T5'!$B119,'Mã KH'!$A$2:$A$4988,0)),"")</f>
        <v/>
      </c>
      <c r="D119" s="362"/>
      <c r="E119" s="390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91"/>
      <c r="Y119" s="391"/>
      <c r="Z119" s="391"/>
      <c r="AA119" s="391"/>
      <c r="AB119" s="391"/>
      <c r="AC119" s="391"/>
      <c r="AD119" s="391"/>
      <c r="AE119" s="391"/>
      <c r="AF119" s="391"/>
      <c r="AG119" s="391"/>
      <c r="AH119" s="391"/>
      <c r="AI119" s="391"/>
      <c r="AJ119" s="391"/>
      <c r="AK119" s="391"/>
      <c r="AL119" s="391"/>
      <c r="AM119" s="392"/>
      <c r="AN119" s="393"/>
      <c r="AO119" s="393"/>
      <c r="AP119" s="380"/>
    </row>
    <row r="120" spans="1:42" ht="18" customHeight="1" x14ac:dyDescent="0.25">
      <c r="A120" s="543"/>
      <c r="B120" s="399"/>
      <c r="C120" s="353" t="str">
        <f>+IFERROR(INDEX('Mã KH'!$C$2:$C$4988,MATCH('Côp+Mega+BigC+Tinh T5'!$B120,'Mã KH'!$A$2:$A$4988,0)),"")</f>
        <v/>
      </c>
      <c r="D120" s="362"/>
      <c r="E120" s="390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/>
      <c r="W120" s="391"/>
      <c r="X120" s="391"/>
      <c r="Y120" s="391"/>
      <c r="Z120" s="391"/>
      <c r="AA120" s="391"/>
      <c r="AB120" s="391"/>
      <c r="AC120" s="391"/>
      <c r="AD120" s="391"/>
      <c r="AE120" s="391"/>
      <c r="AF120" s="391"/>
      <c r="AG120" s="391"/>
      <c r="AH120" s="391"/>
      <c r="AI120" s="391"/>
      <c r="AJ120" s="391"/>
      <c r="AK120" s="391"/>
      <c r="AL120" s="391"/>
      <c r="AM120" s="392"/>
      <c r="AN120" s="393"/>
      <c r="AO120" s="393"/>
      <c r="AP120" s="380"/>
    </row>
    <row r="121" spans="1:42" ht="18" customHeight="1" x14ac:dyDescent="0.25">
      <c r="A121" s="543"/>
      <c r="B121" s="399"/>
      <c r="C121" s="353" t="str">
        <f>+IFERROR(INDEX('Mã KH'!$C$2:$C$4988,MATCH('Côp+Mega+BigC+Tinh T5'!$B121,'Mã KH'!$A$2:$A$4988,0)),"")</f>
        <v/>
      </c>
      <c r="D121" s="362"/>
      <c r="E121" s="390"/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/>
      <c r="V121" s="391"/>
      <c r="W121" s="391"/>
      <c r="X121" s="391"/>
      <c r="Y121" s="391"/>
      <c r="Z121" s="391"/>
      <c r="AA121" s="391"/>
      <c r="AB121" s="391"/>
      <c r="AC121" s="391"/>
      <c r="AD121" s="391"/>
      <c r="AE121" s="391"/>
      <c r="AF121" s="391"/>
      <c r="AG121" s="391"/>
      <c r="AH121" s="391"/>
      <c r="AI121" s="391"/>
      <c r="AJ121" s="391"/>
      <c r="AK121" s="391"/>
      <c r="AL121" s="391"/>
      <c r="AM121" s="392"/>
      <c r="AN121" s="393"/>
      <c r="AO121" s="393"/>
      <c r="AP121" s="380"/>
    </row>
    <row r="122" spans="1:42" ht="18" customHeight="1" x14ac:dyDescent="0.25">
      <c r="A122" s="543"/>
      <c r="B122" s="399"/>
      <c r="C122" s="353" t="str">
        <f>+IFERROR(INDEX('Mã KH'!$C$2:$C$4988,MATCH('Côp+Mega+BigC+Tinh T5'!$B122,'Mã KH'!$A$2:$A$4988,0)),"")</f>
        <v/>
      </c>
      <c r="D122" s="362"/>
      <c r="E122" s="390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91"/>
      <c r="Y122" s="391"/>
      <c r="Z122" s="391"/>
      <c r="AA122" s="391"/>
      <c r="AB122" s="391"/>
      <c r="AC122" s="391"/>
      <c r="AD122" s="391"/>
      <c r="AE122" s="391"/>
      <c r="AF122" s="391"/>
      <c r="AG122" s="391"/>
      <c r="AH122" s="391"/>
      <c r="AI122" s="391"/>
      <c r="AJ122" s="391"/>
      <c r="AK122" s="391"/>
      <c r="AL122" s="391"/>
      <c r="AM122" s="392"/>
      <c r="AN122" s="393"/>
      <c r="AO122" s="393"/>
      <c r="AP122" s="380"/>
    </row>
    <row r="123" spans="1:42" ht="18" customHeight="1" x14ac:dyDescent="0.25">
      <c r="A123" s="543"/>
      <c r="B123" s="399"/>
      <c r="C123" s="353" t="str">
        <f>+IFERROR(INDEX('Mã KH'!$C$2:$C$4988,MATCH('Côp+Mega+BigC+Tinh T5'!$B123,'Mã KH'!$A$2:$A$4988,0)),"")</f>
        <v/>
      </c>
      <c r="D123" s="362"/>
      <c r="E123" s="390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  <c r="AA123" s="391"/>
      <c r="AB123" s="391"/>
      <c r="AC123" s="391"/>
      <c r="AD123" s="391"/>
      <c r="AE123" s="391"/>
      <c r="AF123" s="391"/>
      <c r="AG123" s="391"/>
      <c r="AH123" s="391"/>
      <c r="AI123" s="391"/>
      <c r="AJ123" s="391"/>
      <c r="AK123" s="391"/>
      <c r="AL123" s="391"/>
      <c r="AM123" s="392"/>
      <c r="AN123" s="393"/>
      <c r="AO123" s="393"/>
      <c r="AP123" s="380"/>
    </row>
    <row r="124" spans="1:42" ht="18" customHeight="1" x14ac:dyDescent="0.25">
      <c r="A124" s="543"/>
      <c r="B124" s="399"/>
      <c r="C124" s="353" t="str">
        <f>+IFERROR(INDEX('Mã KH'!$C$2:$C$4988,MATCH('Côp+Mega+BigC+Tinh T5'!$B124,'Mã KH'!$A$2:$A$4988,0)),"")</f>
        <v/>
      </c>
      <c r="D124" s="362"/>
      <c r="E124" s="390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91"/>
      <c r="Y124" s="391"/>
      <c r="Z124" s="391"/>
      <c r="AA124" s="391"/>
      <c r="AB124" s="391"/>
      <c r="AC124" s="391"/>
      <c r="AD124" s="391"/>
      <c r="AE124" s="391"/>
      <c r="AF124" s="391"/>
      <c r="AG124" s="391"/>
      <c r="AH124" s="391"/>
      <c r="AI124" s="391"/>
      <c r="AJ124" s="391"/>
      <c r="AK124" s="391"/>
      <c r="AL124" s="391"/>
      <c r="AM124" s="392"/>
      <c r="AN124" s="393"/>
      <c r="AO124" s="393"/>
      <c r="AP124" s="380"/>
    </row>
    <row r="125" spans="1:42" ht="18" customHeight="1" x14ac:dyDescent="0.25">
      <c r="A125" s="543"/>
      <c r="B125" s="399"/>
      <c r="C125" s="353" t="str">
        <f>+IFERROR(INDEX('Mã KH'!$C$2:$C$4988,MATCH('Côp+Mega+BigC+Tinh T5'!$B125,'Mã KH'!$A$2:$A$4988,0)),"")</f>
        <v/>
      </c>
      <c r="D125" s="362"/>
      <c r="E125" s="390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91"/>
      <c r="Y125" s="391"/>
      <c r="Z125" s="391"/>
      <c r="AA125" s="391"/>
      <c r="AB125" s="391"/>
      <c r="AC125" s="391"/>
      <c r="AD125" s="391"/>
      <c r="AE125" s="391"/>
      <c r="AF125" s="391"/>
      <c r="AG125" s="391"/>
      <c r="AH125" s="391"/>
      <c r="AI125" s="391"/>
      <c r="AJ125" s="391"/>
      <c r="AK125" s="391"/>
      <c r="AL125" s="391"/>
      <c r="AM125" s="392"/>
      <c r="AN125" s="393"/>
      <c r="AO125" s="393"/>
      <c r="AP125" s="380"/>
    </row>
    <row r="126" spans="1:42" ht="18" customHeight="1" x14ac:dyDescent="0.25">
      <c r="A126" s="543"/>
      <c r="B126" s="399"/>
      <c r="C126" s="353" t="str">
        <f>+IFERROR(INDEX('Mã KH'!$C$2:$C$4988,MATCH('Côp+Mega+BigC+Tinh T5'!$B126,'Mã KH'!$A$2:$A$4988,0)),"")</f>
        <v/>
      </c>
      <c r="D126" s="362"/>
      <c r="E126" s="390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91"/>
      <c r="Y126" s="391"/>
      <c r="Z126" s="391"/>
      <c r="AA126" s="391"/>
      <c r="AB126" s="391"/>
      <c r="AC126" s="391"/>
      <c r="AD126" s="391"/>
      <c r="AE126" s="391"/>
      <c r="AF126" s="391"/>
      <c r="AG126" s="391"/>
      <c r="AH126" s="391"/>
      <c r="AI126" s="391"/>
      <c r="AJ126" s="391"/>
      <c r="AK126" s="391"/>
      <c r="AL126" s="391"/>
      <c r="AM126" s="392"/>
      <c r="AN126" s="393"/>
      <c r="AO126" s="393"/>
      <c r="AP126" s="380"/>
    </row>
    <row r="127" spans="1:42" ht="18" customHeight="1" x14ac:dyDescent="0.25">
      <c r="A127" s="543"/>
      <c r="B127" s="399"/>
      <c r="C127" s="353" t="str">
        <f>+IFERROR(INDEX('Mã KH'!$C$2:$C$4988,MATCH('Côp+Mega+BigC+Tinh T5'!$B127,'Mã KH'!$A$2:$A$4988,0)),"")</f>
        <v/>
      </c>
      <c r="D127" s="362"/>
      <c r="E127" s="390"/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  <c r="AA127" s="391"/>
      <c r="AB127" s="391"/>
      <c r="AC127" s="391"/>
      <c r="AD127" s="391"/>
      <c r="AE127" s="391"/>
      <c r="AF127" s="391"/>
      <c r="AG127" s="391"/>
      <c r="AH127" s="391"/>
      <c r="AI127" s="391"/>
      <c r="AJ127" s="391"/>
      <c r="AK127" s="391"/>
      <c r="AL127" s="391"/>
      <c r="AM127" s="392"/>
      <c r="AN127" s="393"/>
      <c r="AO127" s="393"/>
      <c r="AP127" s="380"/>
    </row>
    <row r="128" spans="1:42" ht="18" customHeight="1" x14ac:dyDescent="0.25">
      <c r="A128" s="543"/>
      <c r="B128" s="399"/>
      <c r="C128" s="353" t="str">
        <f>+IFERROR(INDEX('Mã KH'!$C$2:$C$4988,MATCH('Côp+Mega+BigC+Tinh T5'!$B128,'Mã KH'!$A$2:$A$4988,0)),"")</f>
        <v/>
      </c>
      <c r="D128" s="362"/>
      <c r="E128" s="390"/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/>
      <c r="V128" s="391"/>
      <c r="W128" s="391"/>
      <c r="X128" s="391"/>
      <c r="Y128" s="391"/>
      <c r="Z128" s="391"/>
      <c r="AA128" s="391"/>
      <c r="AB128" s="391"/>
      <c r="AC128" s="391"/>
      <c r="AD128" s="391"/>
      <c r="AE128" s="391"/>
      <c r="AF128" s="391"/>
      <c r="AG128" s="391"/>
      <c r="AH128" s="391"/>
      <c r="AI128" s="391"/>
      <c r="AJ128" s="391"/>
      <c r="AK128" s="391"/>
      <c r="AL128" s="391"/>
      <c r="AM128" s="392"/>
      <c r="AN128" s="393"/>
      <c r="AO128" s="393"/>
      <c r="AP128" s="380"/>
    </row>
    <row r="129" spans="1:42" ht="18" customHeight="1" x14ac:dyDescent="0.25">
      <c r="A129" s="543"/>
      <c r="B129" s="399"/>
      <c r="C129" s="353" t="str">
        <f>+IFERROR(INDEX('Mã KH'!$C$2:$C$4988,MATCH('Côp+Mega+BigC+Tinh T5'!$B129,'Mã KH'!$A$2:$A$4988,0)),"")</f>
        <v/>
      </c>
      <c r="D129" s="362"/>
      <c r="E129" s="390"/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/>
      <c r="W129" s="391"/>
      <c r="X129" s="391"/>
      <c r="Y129" s="391"/>
      <c r="Z129" s="391"/>
      <c r="AA129" s="391"/>
      <c r="AB129" s="391"/>
      <c r="AC129" s="391"/>
      <c r="AD129" s="391"/>
      <c r="AE129" s="391"/>
      <c r="AF129" s="391"/>
      <c r="AG129" s="391"/>
      <c r="AH129" s="391"/>
      <c r="AI129" s="391"/>
      <c r="AJ129" s="391"/>
      <c r="AK129" s="391"/>
      <c r="AL129" s="391"/>
      <c r="AM129" s="392"/>
      <c r="AN129" s="393"/>
      <c r="AO129" s="393"/>
      <c r="AP129" s="380"/>
    </row>
    <row r="130" spans="1:42" ht="18" customHeight="1" x14ac:dyDescent="0.25">
      <c r="A130" s="543"/>
      <c r="B130" s="399"/>
      <c r="C130" s="353" t="str">
        <f>+IFERROR(INDEX('Mã KH'!$C$2:$C$4988,MATCH('Côp+Mega+BigC+Tinh T5'!$B130,'Mã KH'!$A$2:$A$4988,0)),"")</f>
        <v/>
      </c>
      <c r="D130" s="362"/>
      <c r="E130" s="390"/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/>
      <c r="W130" s="391"/>
      <c r="X130" s="391"/>
      <c r="Y130" s="391"/>
      <c r="Z130" s="391"/>
      <c r="AA130" s="391"/>
      <c r="AB130" s="391"/>
      <c r="AC130" s="391"/>
      <c r="AD130" s="391"/>
      <c r="AE130" s="391"/>
      <c r="AF130" s="391"/>
      <c r="AG130" s="391"/>
      <c r="AH130" s="391"/>
      <c r="AI130" s="391"/>
      <c r="AJ130" s="391"/>
      <c r="AK130" s="391"/>
      <c r="AL130" s="391"/>
      <c r="AM130" s="392"/>
      <c r="AN130" s="393"/>
      <c r="AO130" s="393"/>
      <c r="AP130" s="380"/>
    </row>
    <row r="131" spans="1:42" ht="18" customHeight="1" x14ac:dyDescent="0.25">
      <c r="A131" s="543"/>
      <c r="B131" s="399"/>
      <c r="C131" s="353" t="str">
        <f>+IFERROR(INDEX('Mã KH'!$C$2:$C$4988,MATCH('Côp+Mega+BigC+Tinh T5'!$B131,'Mã KH'!$A$2:$A$4988,0)),"")</f>
        <v/>
      </c>
      <c r="D131" s="362"/>
      <c r="E131" s="390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91"/>
      <c r="Y131" s="391"/>
      <c r="Z131" s="391"/>
      <c r="AA131" s="391"/>
      <c r="AB131" s="391"/>
      <c r="AC131" s="391"/>
      <c r="AD131" s="391"/>
      <c r="AE131" s="391"/>
      <c r="AF131" s="391"/>
      <c r="AG131" s="391"/>
      <c r="AH131" s="391"/>
      <c r="AI131" s="391"/>
      <c r="AJ131" s="391"/>
      <c r="AK131" s="391"/>
      <c r="AL131" s="391"/>
      <c r="AM131" s="392"/>
      <c r="AN131" s="393"/>
      <c r="AO131" s="393"/>
      <c r="AP131" s="380"/>
    </row>
    <row r="132" spans="1:42" ht="18" customHeight="1" x14ac:dyDescent="0.25">
      <c r="A132" s="543"/>
      <c r="B132" s="399"/>
      <c r="C132" s="353" t="str">
        <f>+IFERROR(INDEX('Mã KH'!$C$2:$C$4988,MATCH('Côp+Mega+BigC+Tinh T5'!$B132,'Mã KH'!$A$2:$A$4988,0)),"")</f>
        <v/>
      </c>
      <c r="D132" s="362"/>
      <c r="E132" s="390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91"/>
      <c r="Y132" s="391"/>
      <c r="Z132" s="391"/>
      <c r="AA132" s="391"/>
      <c r="AB132" s="391"/>
      <c r="AC132" s="391"/>
      <c r="AD132" s="391"/>
      <c r="AE132" s="391"/>
      <c r="AF132" s="391"/>
      <c r="AG132" s="391"/>
      <c r="AH132" s="391"/>
      <c r="AI132" s="391"/>
      <c r="AJ132" s="391"/>
      <c r="AK132" s="391"/>
      <c r="AL132" s="391"/>
      <c r="AM132" s="392"/>
      <c r="AN132" s="393"/>
      <c r="AO132" s="393"/>
      <c r="AP132" s="380"/>
    </row>
    <row r="133" spans="1:42" ht="18" customHeight="1" x14ac:dyDescent="0.25">
      <c r="A133" s="543"/>
      <c r="B133" s="399"/>
      <c r="C133" s="353" t="str">
        <f>+IFERROR(INDEX('Mã KH'!$C$2:$C$4988,MATCH('Côp+Mega+BigC+Tinh T5'!$B133,'Mã KH'!$A$2:$A$4988,0)),"")</f>
        <v/>
      </c>
      <c r="D133" s="362"/>
      <c r="E133" s="390"/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91"/>
      <c r="Y133" s="391"/>
      <c r="Z133" s="391"/>
      <c r="AA133" s="391"/>
      <c r="AB133" s="391"/>
      <c r="AC133" s="391"/>
      <c r="AD133" s="391"/>
      <c r="AE133" s="391"/>
      <c r="AF133" s="391"/>
      <c r="AG133" s="391"/>
      <c r="AH133" s="391"/>
      <c r="AI133" s="391"/>
      <c r="AJ133" s="391"/>
      <c r="AK133" s="391"/>
      <c r="AL133" s="391"/>
      <c r="AM133" s="392"/>
      <c r="AN133" s="393"/>
      <c r="AO133" s="393"/>
      <c r="AP133" s="380"/>
    </row>
    <row r="134" spans="1:42" ht="18" customHeight="1" x14ac:dyDescent="0.25">
      <c r="A134" s="543"/>
      <c r="B134" s="399"/>
      <c r="C134" s="353" t="str">
        <f>+IFERROR(INDEX('Mã KH'!$C$2:$C$4988,MATCH('Côp+Mega+BigC+Tinh T5'!$B134,'Mã KH'!$A$2:$A$4988,0)),"")</f>
        <v/>
      </c>
      <c r="D134" s="362"/>
      <c r="E134" s="390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/>
      <c r="W134" s="391"/>
      <c r="X134" s="391"/>
      <c r="Y134" s="391"/>
      <c r="Z134" s="391"/>
      <c r="AA134" s="391"/>
      <c r="AB134" s="391"/>
      <c r="AC134" s="391"/>
      <c r="AD134" s="391"/>
      <c r="AE134" s="391"/>
      <c r="AF134" s="391"/>
      <c r="AG134" s="391"/>
      <c r="AH134" s="391"/>
      <c r="AI134" s="391"/>
      <c r="AJ134" s="391"/>
      <c r="AK134" s="391"/>
      <c r="AL134" s="391"/>
      <c r="AM134" s="392"/>
      <c r="AN134" s="393"/>
      <c r="AO134" s="393"/>
      <c r="AP134" s="380"/>
    </row>
    <row r="135" spans="1:42" ht="18" customHeight="1" x14ac:dyDescent="0.25">
      <c r="A135" s="543"/>
      <c r="B135" s="399"/>
      <c r="C135" s="353" t="str">
        <f>+IFERROR(INDEX('Mã KH'!$C$2:$C$4988,MATCH('Côp+Mega+BigC+Tinh T5'!$B135,'Mã KH'!$A$2:$A$4988,0)),"")</f>
        <v/>
      </c>
      <c r="D135" s="362"/>
      <c r="E135" s="390"/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/>
      <c r="W135" s="391"/>
      <c r="X135" s="391"/>
      <c r="Y135" s="391"/>
      <c r="Z135" s="391"/>
      <c r="AA135" s="391"/>
      <c r="AB135" s="391"/>
      <c r="AC135" s="391"/>
      <c r="AD135" s="391"/>
      <c r="AE135" s="391"/>
      <c r="AF135" s="391"/>
      <c r="AG135" s="391"/>
      <c r="AH135" s="391"/>
      <c r="AI135" s="391"/>
      <c r="AJ135" s="391"/>
      <c r="AK135" s="391"/>
      <c r="AL135" s="391"/>
      <c r="AM135" s="392"/>
      <c r="AN135" s="393"/>
      <c r="AO135" s="393"/>
      <c r="AP135" s="380"/>
    </row>
    <row r="136" spans="1:42" ht="18" customHeight="1" x14ac:dyDescent="0.25">
      <c r="A136" s="543"/>
      <c r="B136" s="399"/>
      <c r="C136" s="353" t="str">
        <f>+IFERROR(INDEX('Mã KH'!$C$2:$C$4988,MATCH('Côp+Mega+BigC+Tinh T5'!$B136,'Mã KH'!$A$2:$A$4988,0)),"")</f>
        <v/>
      </c>
      <c r="D136" s="362"/>
      <c r="E136" s="390"/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/>
      <c r="V136" s="391"/>
      <c r="W136" s="391"/>
      <c r="X136" s="391"/>
      <c r="Y136" s="391"/>
      <c r="Z136" s="391"/>
      <c r="AA136" s="391"/>
      <c r="AB136" s="391"/>
      <c r="AC136" s="391"/>
      <c r="AD136" s="391"/>
      <c r="AE136" s="391"/>
      <c r="AF136" s="391"/>
      <c r="AG136" s="391"/>
      <c r="AH136" s="391"/>
      <c r="AI136" s="391"/>
      <c r="AJ136" s="391"/>
      <c r="AK136" s="391"/>
      <c r="AL136" s="391"/>
      <c r="AM136" s="392"/>
      <c r="AN136" s="393"/>
      <c r="AO136" s="393"/>
      <c r="AP136" s="380"/>
    </row>
    <row r="137" spans="1:42" ht="18" customHeight="1" x14ac:dyDescent="0.25">
      <c r="A137" s="543"/>
      <c r="B137" s="399"/>
      <c r="C137" s="353" t="str">
        <f>+IFERROR(INDEX('Mã KH'!$C$2:$C$4988,MATCH('Côp+Mega+BigC+Tinh T5'!$B137,'Mã KH'!$A$2:$A$4988,0)),"")</f>
        <v/>
      </c>
      <c r="D137" s="362"/>
      <c r="E137" s="390"/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/>
      <c r="X137" s="391"/>
      <c r="Y137" s="391"/>
      <c r="Z137" s="391"/>
      <c r="AA137" s="391"/>
      <c r="AB137" s="391"/>
      <c r="AC137" s="391"/>
      <c r="AD137" s="391"/>
      <c r="AE137" s="391"/>
      <c r="AF137" s="391"/>
      <c r="AG137" s="391"/>
      <c r="AH137" s="391"/>
      <c r="AI137" s="391"/>
      <c r="AJ137" s="391"/>
      <c r="AK137" s="391"/>
      <c r="AL137" s="391"/>
      <c r="AM137" s="392"/>
      <c r="AN137" s="393"/>
      <c r="AO137" s="393"/>
      <c r="AP137" s="380"/>
    </row>
    <row r="138" spans="1:42" ht="18" customHeight="1" x14ac:dyDescent="0.25">
      <c r="A138" s="543"/>
      <c r="B138" s="399"/>
      <c r="C138" s="353" t="str">
        <f>+IFERROR(INDEX('Mã KH'!$C$2:$C$4988,MATCH('Côp+Mega+BigC+Tinh T5'!$B138,'Mã KH'!$A$2:$A$4988,0)),"")</f>
        <v/>
      </c>
      <c r="D138" s="362"/>
      <c r="E138" s="390"/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  <c r="AA138" s="391"/>
      <c r="AB138" s="391"/>
      <c r="AC138" s="391"/>
      <c r="AD138" s="391"/>
      <c r="AE138" s="391"/>
      <c r="AF138" s="391"/>
      <c r="AG138" s="391"/>
      <c r="AH138" s="391"/>
      <c r="AI138" s="391"/>
      <c r="AJ138" s="391"/>
      <c r="AK138" s="391"/>
      <c r="AL138" s="391"/>
      <c r="AM138" s="392"/>
      <c r="AN138" s="393"/>
      <c r="AO138" s="393"/>
      <c r="AP138" s="380"/>
    </row>
    <row r="139" spans="1:42" ht="18" customHeight="1" x14ac:dyDescent="0.25">
      <c r="A139" s="543"/>
      <c r="B139" s="399"/>
      <c r="C139" s="353" t="str">
        <f>+IFERROR(INDEX('Mã KH'!$C$2:$C$4988,MATCH('Côp+Mega+BigC+Tinh T5'!$B139,'Mã KH'!$A$2:$A$4988,0)),"")</f>
        <v/>
      </c>
      <c r="D139" s="362"/>
      <c r="E139" s="390"/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  <c r="AA139" s="391"/>
      <c r="AB139" s="391"/>
      <c r="AC139" s="391"/>
      <c r="AD139" s="391"/>
      <c r="AE139" s="391"/>
      <c r="AF139" s="391"/>
      <c r="AG139" s="391"/>
      <c r="AH139" s="391"/>
      <c r="AI139" s="391"/>
      <c r="AJ139" s="391"/>
      <c r="AK139" s="391"/>
      <c r="AL139" s="391"/>
      <c r="AM139" s="392"/>
      <c r="AN139" s="393"/>
      <c r="AO139" s="393"/>
      <c r="AP139" s="380"/>
    </row>
    <row r="140" spans="1:42" ht="18" customHeight="1" x14ac:dyDescent="0.25">
      <c r="A140" s="543"/>
      <c r="B140" s="399"/>
      <c r="C140" s="353" t="str">
        <f>+IFERROR(INDEX('Mã KH'!$C$2:$C$4988,MATCH('Côp+Mega+BigC+Tinh T5'!$B140,'Mã KH'!$A$2:$A$4988,0)),"")</f>
        <v/>
      </c>
      <c r="D140" s="362"/>
      <c r="E140" s="390"/>
      <c r="F140" s="391"/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  <c r="AA140" s="391"/>
      <c r="AB140" s="391"/>
      <c r="AC140" s="391"/>
      <c r="AD140" s="391"/>
      <c r="AE140" s="391"/>
      <c r="AF140" s="391"/>
      <c r="AG140" s="391"/>
      <c r="AH140" s="391"/>
      <c r="AI140" s="391"/>
      <c r="AJ140" s="391"/>
      <c r="AK140" s="391"/>
      <c r="AL140" s="391"/>
      <c r="AM140" s="392"/>
      <c r="AN140" s="393"/>
      <c r="AO140" s="393"/>
      <c r="AP140" s="380"/>
    </row>
    <row r="141" spans="1:42" ht="18" customHeight="1" x14ac:dyDescent="0.25">
      <c r="A141" s="543"/>
      <c r="B141" s="399"/>
      <c r="C141" s="353" t="str">
        <f>+IFERROR(INDEX('Mã KH'!$C$2:$C$4988,MATCH('Côp+Mega+BigC+Tinh T5'!$B141,'Mã KH'!$A$2:$A$4988,0)),"")</f>
        <v/>
      </c>
      <c r="D141" s="362"/>
      <c r="E141" s="390"/>
      <c r="F141" s="391"/>
      <c r="G141" s="391"/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  <c r="AA141" s="391"/>
      <c r="AB141" s="391"/>
      <c r="AC141" s="391"/>
      <c r="AD141" s="391"/>
      <c r="AE141" s="391"/>
      <c r="AF141" s="391"/>
      <c r="AG141" s="391"/>
      <c r="AH141" s="391"/>
      <c r="AI141" s="391"/>
      <c r="AJ141" s="391"/>
      <c r="AK141" s="391"/>
      <c r="AL141" s="391"/>
      <c r="AM141" s="392"/>
      <c r="AN141" s="393"/>
      <c r="AO141" s="393"/>
      <c r="AP141" s="380"/>
    </row>
    <row r="142" spans="1:42" ht="18" customHeight="1" x14ac:dyDescent="0.25">
      <c r="A142" s="543"/>
      <c r="B142" s="399"/>
      <c r="C142" s="353" t="str">
        <f>+IFERROR(INDEX('Mã KH'!$C$2:$C$4988,MATCH('Côp+Mega+BigC+Tinh T5'!$B142,'Mã KH'!$A$2:$A$4988,0)),"")</f>
        <v/>
      </c>
      <c r="D142" s="362"/>
      <c r="E142" s="390"/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/>
      <c r="V142" s="391"/>
      <c r="W142" s="391"/>
      <c r="X142" s="391"/>
      <c r="Y142" s="391"/>
      <c r="Z142" s="391"/>
      <c r="AA142" s="391"/>
      <c r="AB142" s="391"/>
      <c r="AC142" s="391"/>
      <c r="AD142" s="391"/>
      <c r="AE142" s="391"/>
      <c r="AF142" s="391"/>
      <c r="AG142" s="391"/>
      <c r="AH142" s="391"/>
      <c r="AI142" s="391"/>
      <c r="AJ142" s="391"/>
      <c r="AK142" s="391"/>
      <c r="AL142" s="391"/>
      <c r="AM142" s="392"/>
      <c r="AN142" s="393"/>
      <c r="AO142" s="393"/>
      <c r="AP142" s="380"/>
    </row>
    <row r="143" spans="1:42" ht="18" customHeight="1" x14ac:dyDescent="0.25">
      <c r="A143" s="543"/>
      <c r="B143" s="399"/>
      <c r="C143" s="353" t="str">
        <f>+IFERROR(INDEX('Mã KH'!$C$2:$C$4988,MATCH('Côp+Mega+BigC+Tinh T5'!$B143,'Mã KH'!$A$2:$A$4988,0)),"")</f>
        <v/>
      </c>
      <c r="D143" s="362"/>
      <c r="E143" s="390"/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1"/>
      <c r="Y143" s="391"/>
      <c r="Z143" s="391"/>
      <c r="AA143" s="391"/>
      <c r="AB143" s="391"/>
      <c r="AC143" s="391"/>
      <c r="AD143" s="391"/>
      <c r="AE143" s="391"/>
      <c r="AF143" s="391"/>
      <c r="AG143" s="391"/>
      <c r="AH143" s="391"/>
      <c r="AI143" s="391"/>
      <c r="AJ143" s="391"/>
      <c r="AK143" s="391"/>
      <c r="AL143" s="391"/>
      <c r="AM143" s="392"/>
      <c r="AN143" s="393"/>
      <c r="AO143" s="393"/>
      <c r="AP143" s="380"/>
    </row>
    <row r="144" spans="1:42" ht="18" customHeight="1" x14ac:dyDescent="0.25">
      <c r="A144" s="543"/>
      <c r="B144" s="399"/>
      <c r="C144" s="353" t="str">
        <f>+IFERROR(INDEX('Mã KH'!$C$2:$C$4988,MATCH('Côp+Mega+BigC+Tinh T5'!$B144,'Mã KH'!$A$2:$A$4988,0)),"")</f>
        <v/>
      </c>
      <c r="D144" s="362"/>
      <c r="E144" s="390"/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91"/>
      <c r="Y144" s="391"/>
      <c r="Z144" s="391"/>
      <c r="AA144" s="391"/>
      <c r="AB144" s="391"/>
      <c r="AC144" s="391"/>
      <c r="AD144" s="391"/>
      <c r="AE144" s="391"/>
      <c r="AF144" s="391"/>
      <c r="AG144" s="391"/>
      <c r="AH144" s="391"/>
      <c r="AI144" s="391"/>
      <c r="AJ144" s="391"/>
      <c r="AK144" s="391"/>
      <c r="AL144" s="391"/>
      <c r="AM144" s="392"/>
      <c r="AN144" s="393"/>
      <c r="AO144" s="393"/>
      <c r="AP144" s="380"/>
    </row>
    <row r="145" spans="1:42" ht="18" customHeight="1" x14ac:dyDescent="0.25">
      <c r="A145" s="543"/>
      <c r="B145" s="399"/>
      <c r="C145" s="353" t="str">
        <f>+IFERROR(INDEX('Mã KH'!$C$2:$C$4988,MATCH('Côp+Mega+BigC+Tinh T5'!$B145,'Mã KH'!$A$2:$A$4988,0)),"")</f>
        <v/>
      </c>
      <c r="D145" s="362"/>
      <c r="E145" s="390"/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91"/>
      <c r="Y145" s="391"/>
      <c r="Z145" s="391"/>
      <c r="AA145" s="391"/>
      <c r="AB145" s="391"/>
      <c r="AC145" s="391"/>
      <c r="AD145" s="391"/>
      <c r="AE145" s="391"/>
      <c r="AF145" s="391"/>
      <c r="AG145" s="391"/>
      <c r="AH145" s="391"/>
      <c r="AI145" s="391"/>
      <c r="AJ145" s="391"/>
      <c r="AK145" s="391"/>
      <c r="AL145" s="391"/>
      <c r="AM145" s="392"/>
      <c r="AN145" s="393"/>
      <c r="AO145" s="393"/>
      <c r="AP145" s="380"/>
    </row>
    <row r="146" spans="1:42" ht="18" customHeight="1" x14ac:dyDescent="0.25">
      <c r="A146" s="543"/>
      <c r="B146" s="399"/>
      <c r="C146" s="353" t="str">
        <f>+IFERROR(INDEX('Mã KH'!$C$2:$C$4988,MATCH('Côp+Mega+BigC+Tinh T5'!$B146,'Mã KH'!$A$2:$A$4988,0)),"")</f>
        <v/>
      </c>
      <c r="D146" s="362"/>
      <c r="E146" s="390"/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91"/>
      <c r="Y146" s="391"/>
      <c r="Z146" s="391"/>
      <c r="AA146" s="391"/>
      <c r="AB146" s="391"/>
      <c r="AC146" s="391"/>
      <c r="AD146" s="391"/>
      <c r="AE146" s="391"/>
      <c r="AF146" s="391"/>
      <c r="AG146" s="391"/>
      <c r="AH146" s="391"/>
      <c r="AI146" s="391"/>
      <c r="AJ146" s="391"/>
      <c r="AK146" s="391"/>
      <c r="AL146" s="391"/>
      <c r="AM146" s="392"/>
      <c r="AN146" s="393"/>
      <c r="AO146" s="393"/>
      <c r="AP146" s="380"/>
    </row>
    <row r="147" spans="1:42" ht="18" customHeight="1" x14ac:dyDescent="0.25">
      <c r="A147" s="543"/>
      <c r="B147" s="399"/>
      <c r="C147" s="353" t="str">
        <f>+IFERROR(INDEX('Mã KH'!$C$2:$C$4988,MATCH('Côp+Mega+BigC+Tinh T5'!$B147,'Mã KH'!$A$2:$A$4988,0)),"")</f>
        <v/>
      </c>
      <c r="D147" s="362"/>
      <c r="E147" s="390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91"/>
      <c r="Y147" s="391"/>
      <c r="Z147" s="391"/>
      <c r="AA147" s="391"/>
      <c r="AB147" s="391"/>
      <c r="AC147" s="391"/>
      <c r="AD147" s="391"/>
      <c r="AE147" s="391"/>
      <c r="AF147" s="391"/>
      <c r="AG147" s="391"/>
      <c r="AH147" s="391"/>
      <c r="AI147" s="391"/>
      <c r="AJ147" s="391"/>
      <c r="AK147" s="391"/>
      <c r="AL147" s="391"/>
      <c r="AM147" s="392"/>
      <c r="AN147" s="393"/>
      <c r="AO147" s="393"/>
      <c r="AP147" s="380"/>
    </row>
    <row r="148" spans="1:42" ht="18" customHeight="1" x14ac:dyDescent="0.25">
      <c r="A148" s="543"/>
      <c r="B148" s="399"/>
      <c r="C148" s="353" t="str">
        <f>+IFERROR(INDEX('Mã KH'!$C$2:$C$4988,MATCH('Côp+Mega+BigC+Tinh T5'!$B148,'Mã KH'!$A$2:$A$4988,0)),"")</f>
        <v/>
      </c>
      <c r="D148" s="362"/>
      <c r="E148" s="390"/>
      <c r="F148" s="391"/>
      <c r="G148" s="391"/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91"/>
      <c r="Y148" s="391"/>
      <c r="Z148" s="391"/>
      <c r="AA148" s="391"/>
      <c r="AB148" s="391"/>
      <c r="AC148" s="391"/>
      <c r="AD148" s="391"/>
      <c r="AE148" s="391"/>
      <c r="AF148" s="391"/>
      <c r="AG148" s="391"/>
      <c r="AH148" s="391"/>
      <c r="AI148" s="391"/>
      <c r="AJ148" s="391"/>
      <c r="AK148" s="391"/>
      <c r="AL148" s="391"/>
      <c r="AM148" s="392"/>
      <c r="AN148" s="393"/>
      <c r="AO148" s="393"/>
      <c r="AP148" s="380"/>
    </row>
    <row r="149" spans="1:42" ht="18" customHeight="1" x14ac:dyDescent="0.25">
      <c r="A149" s="543"/>
      <c r="B149" s="399"/>
      <c r="C149" s="353" t="str">
        <f>+IFERROR(INDEX('Mã KH'!$C$2:$C$4988,MATCH('Côp+Mega+BigC+Tinh T5'!$B149,'Mã KH'!$A$2:$A$4988,0)),"")</f>
        <v/>
      </c>
      <c r="D149" s="362"/>
      <c r="E149" s="390"/>
      <c r="F149" s="391"/>
      <c r="G149" s="391"/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91"/>
      <c r="Y149" s="391"/>
      <c r="Z149" s="391"/>
      <c r="AA149" s="391"/>
      <c r="AB149" s="391"/>
      <c r="AC149" s="391"/>
      <c r="AD149" s="391"/>
      <c r="AE149" s="391"/>
      <c r="AF149" s="391"/>
      <c r="AG149" s="391"/>
      <c r="AH149" s="391"/>
      <c r="AI149" s="391"/>
      <c r="AJ149" s="391"/>
      <c r="AK149" s="391"/>
      <c r="AL149" s="391"/>
      <c r="AM149" s="392"/>
      <c r="AN149" s="393"/>
      <c r="AO149" s="393"/>
      <c r="AP149" s="380"/>
    </row>
    <row r="150" spans="1:42" ht="18" customHeight="1" x14ac:dyDescent="0.25">
      <c r="A150" s="543"/>
      <c r="B150" s="399"/>
      <c r="C150" s="353" t="str">
        <f>+IFERROR(INDEX('Mã KH'!$C$2:$C$4988,MATCH('Côp+Mega+BigC+Tinh T5'!$B150,'Mã KH'!$A$2:$A$4988,0)),"")</f>
        <v/>
      </c>
      <c r="D150" s="362"/>
      <c r="E150" s="390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1"/>
      <c r="AJ150" s="391"/>
      <c r="AK150" s="391"/>
      <c r="AL150" s="391"/>
      <c r="AM150" s="392"/>
      <c r="AN150" s="393"/>
      <c r="AO150" s="393"/>
      <c r="AP150" s="380"/>
    </row>
    <row r="151" spans="1:42" ht="18" customHeight="1" x14ac:dyDescent="0.25">
      <c r="A151" s="543"/>
      <c r="B151" s="399"/>
      <c r="C151" s="353" t="str">
        <f>+IFERROR(INDEX('Mã KH'!$C$2:$C$4988,MATCH('Côp+Mega+BigC+Tinh T5'!$B151,'Mã KH'!$A$2:$A$4988,0)),"")</f>
        <v/>
      </c>
      <c r="D151" s="362"/>
      <c r="E151" s="390"/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91"/>
      <c r="Y151" s="391"/>
      <c r="Z151" s="391"/>
      <c r="AA151" s="391"/>
      <c r="AB151" s="391"/>
      <c r="AC151" s="391"/>
      <c r="AD151" s="391"/>
      <c r="AE151" s="391"/>
      <c r="AF151" s="391"/>
      <c r="AG151" s="391"/>
      <c r="AH151" s="391"/>
      <c r="AI151" s="391"/>
      <c r="AJ151" s="391"/>
      <c r="AK151" s="391"/>
      <c r="AL151" s="391"/>
      <c r="AM151" s="392"/>
      <c r="AN151" s="393"/>
      <c r="AO151" s="393"/>
      <c r="AP151" s="380"/>
    </row>
    <row r="152" spans="1:42" ht="17.25" customHeight="1" x14ac:dyDescent="0.25">
      <c r="A152" s="567"/>
      <c r="B152" s="399"/>
      <c r="C152" s="353" t="str">
        <f>+IFERROR(INDEX('Mã KH'!$C$2:$C$4988,MATCH('Côp+Mega+BigC+Tinh T5'!$B152,'Mã KH'!$A$2:$A$4988,0)),"")</f>
        <v/>
      </c>
      <c r="D152" s="362"/>
      <c r="E152" s="390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91"/>
      <c r="Y152" s="391"/>
      <c r="Z152" s="391"/>
      <c r="AA152" s="391"/>
      <c r="AB152" s="391"/>
      <c r="AC152" s="391"/>
      <c r="AD152" s="391"/>
      <c r="AE152" s="391"/>
      <c r="AF152" s="391"/>
      <c r="AG152" s="391"/>
      <c r="AH152" s="391"/>
      <c r="AI152" s="391"/>
      <c r="AJ152" s="391"/>
      <c r="AK152" s="391"/>
      <c r="AL152" s="391"/>
      <c r="AM152" s="392"/>
      <c r="AN152" s="393"/>
      <c r="AO152" s="393"/>
      <c r="AP152" s="380"/>
    </row>
    <row r="153" spans="1:42" ht="18" customHeight="1" x14ac:dyDescent="0.25">
      <c r="A153" s="567"/>
      <c r="B153" s="399"/>
      <c r="C153" s="353" t="str">
        <f>+IFERROR(INDEX('Mã KH'!$C$2:$C$4988,MATCH('Côp+Mega+BigC+Tinh T5'!$B153,'Mã KH'!$A$2:$A$4988,0)),"")</f>
        <v/>
      </c>
      <c r="D153" s="362"/>
      <c r="E153" s="390"/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  <c r="AA153" s="391"/>
      <c r="AB153" s="391"/>
      <c r="AC153" s="391"/>
      <c r="AD153" s="391"/>
      <c r="AE153" s="391"/>
      <c r="AF153" s="391"/>
      <c r="AG153" s="391"/>
      <c r="AH153" s="391"/>
      <c r="AI153" s="391"/>
      <c r="AJ153" s="391"/>
      <c r="AK153" s="391"/>
      <c r="AL153" s="391"/>
      <c r="AM153" s="392"/>
      <c r="AN153" s="393"/>
      <c r="AO153" s="393"/>
      <c r="AP153" s="380"/>
    </row>
    <row r="154" spans="1:42" ht="18" customHeight="1" x14ac:dyDescent="0.25">
      <c r="A154" s="543"/>
      <c r="B154" s="399"/>
      <c r="C154" s="353" t="str">
        <f>+IFERROR(INDEX('Mã KH'!$C$2:$C$4988,MATCH('Côp+Mega+BigC+Tinh T5'!$B154,'Mã KH'!$A$2:$A$4988,0)),"")</f>
        <v/>
      </c>
      <c r="D154" s="362"/>
      <c r="E154" s="390"/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91"/>
      <c r="Y154" s="391"/>
      <c r="Z154" s="391"/>
      <c r="AA154" s="391"/>
      <c r="AB154" s="391"/>
      <c r="AC154" s="391"/>
      <c r="AD154" s="391"/>
      <c r="AE154" s="391"/>
      <c r="AF154" s="391"/>
      <c r="AG154" s="391"/>
      <c r="AH154" s="391"/>
      <c r="AI154" s="391"/>
      <c r="AJ154" s="391"/>
      <c r="AK154" s="391"/>
      <c r="AL154" s="391"/>
      <c r="AM154" s="392"/>
      <c r="AN154" s="393"/>
      <c r="AO154" s="393"/>
      <c r="AP154" s="380"/>
    </row>
    <row r="155" spans="1:42" ht="18" customHeight="1" x14ac:dyDescent="0.25">
      <c r="A155" s="567"/>
      <c r="B155" s="399"/>
      <c r="C155" s="353" t="str">
        <f>+IFERROR(INDEX('Mã KH'!$C$2:$C$4988,MATCH('Côp+Mega+BigC+Tinh T5'!$B155,'Mã KH'!$A$2:$A$4988,0)),"")</f>
        <v/>
      </c>
      <c r="D155" s="362"/>
      <c r="E155" s="390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91"/>
      <c r="Y155" s="391"/>
      <c r="Z155" s="391"/>
      <c r="AA155" s="391"/>
      <c r="AB155" s="391"/>
      <c r="AC155" s="391"/>
      <c r="AD155" s="391"/>
      <c r="AE155" s="391"/>
      <c r="AF155" s="391"/>
      <c r="AG155" s="391"/>
      <c r="AH155" s="391"/>
      <c r="AI155" s="391"/>
      <c r="AJ155" s="391"/>
      <c r="AK155" s="391"/>
      <c r="AL155" s="391"/>
      <c r="AM155" s="392"/>
      <c r="AN155" s="393"/>
      <c r="AO155" s="393"/>
      <c r="AP155" s="380"/>
    </row>
    <row r="156" spans="1:42" ht="18" customHeight="1" x14ac:dyDescent="0.25">
      <c r="A156" s="567"/>
      <c r="B156" s="399"/>
      <c r="C156" s="353" t="str">
        <f>+IFERROR(INDEX('Mã KH'!$C$2:$C$4988,MATCH('Côp+Mega+BigC+Tinh T5'!$B156,'Mã KH'!$A$2:$A$4988,0)),"")</f>
        <v/>
      </c>
      <c r="D156" s="362"/>
      <c r="E156" s="390"/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91"/>
      <c r="Y156" s="391"/>
      <c r="Z156" s="391"/>
      <c r="AA156" s="391"/>
      <c r="AB156" s="391"/>
      <c r="AC156" s="391"/>
      <c r="AD156" s="391"/>
      <c r="AE156" s="391"/>
      <c r="AF156" s="391"/>
      <c r="AG156" s="391"/>
      <c r="AH156" s="391"/>
      <c r="AI156" s="391"/>
      <c r="AJ156" s="391"/>
      <c r="AK156" s="391"/>
      <c r="AL156" s="391"/>
      <c r="AM156" s="392"/>
      <c r="AN156" s="393"/>
      <c r="AO156" s="393"/>
      <c r="AP156" s="380"/>
    </row>
    <row r="157" spans="1:42" ht="18" customHeight="1" x14ac:dyDescent="0.25">
      <c r="A157" s="567"/>
      <c r="B157" s="399"/>
      <c r="C157" s="353" t="str">
        <f>+IFERROR(INDEX('Mã KH'!$C$2:$C$4988,MATCH('Côp+Mega+BigC+Tinh T5'!$B157,'Mã KH'!$A$2:$A$4988,0)),"")</f>
        <v/>
      </c>
      <c r="D157" s="362"/>
      <c r="E157" s="390"/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91"/>
      <c r="Y157" s="391"/>
      <c r="Z157" s="391"/>
      <c r="AA157" s="391"/>
      <c r="AB157" s="391"/>
      <c r="AC157" s="391"/>
      <c r="AD157" s="391"/>
      <c r="AE157" s="391"/>
      <c r="AF157" s="391"/>
      <c r="AG157" s="391"/>
      <c r="AH157" s="391"/>
      <c r="AI157" s="391"/>
      <c r="AJ157" s="391"/>
      <c r="AK157" s="391"/>
      <c r="AL157" s="391"/>
      <c r="AM157" s="392"/>
      <c r="AN157" s="393"/>
      <c r="AO157" s="393"/>
      <c r="AP157" s="380"/>
    </row>
    <row r="158" spans="1:42" ht="18" customHeight="1" x14ac:dyDescent="0.25">
      <c r="A158" s="567"/>
      <c r="B158" s="399"/>
      <c r="C158" s="353" t="str">
        <f>+IFERROR(INDEX('Mã KH'!$C$2:$C$4988,MATCH('Côp+Mega+BigC+Tinh T5'!$B158,'Mã KH'!$A$2:$A$4988,0)),"")</f>
        <v/>
      </c>
      <c r="D158" s="362"/>
      <c r="E158" s="390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91"/>
      <c r="Y158" s="391"/>
      <c r="Z158" s="391"/>
      <c r="AA158" s="391"/>
      <c r="AB158" s="391"/>
      <c r="AC158" s="391"/>
      <c r="AD158" s="391"/>
      <c r="AE158" s="391"/>
      <c r="AF158" s="391"/>
      <c r="AG158" s="391"/>
      <c r="AH158" s="391"/>
      <c r="AI158" s="391"/>
      <c r="AJ158" s="391"/>
      <c r="AK158" s="391"/>
      <c r="AL158" s="391"/>
      <c r="AM158" s="392"/>
      <c r="AN158" s="393"/>
      <c r="AO158" s="393"/>
      <c r="AP158" s="380"/>
    </row>
    <row r="159" spans="1:42" ht="18" customHeight="1" x14ac:dyDescent="0.25">
      <c r="A159" s="567"/>
      <c r="B159" s="399"/>
      <c r="C159" s="353" t="str">
        <f>+IFERROR(INDEX('Mã KH'!$C$2:$C$4988,MATCH('Côp+Mega+BigC+Tinh T5'!$B159,'Mã KH'!$A$2:$A$4988,0)),"")</f>
        <v/>
      </c>
      <c r="D159" s="362"/>
      <c r="E159" s="390"/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/>
      <c r="X159" s="391"/>
      <c r="Y159" s="391"/>
      <c r="Z159" s="391"/>
      <c r="AA159" s="391"/>
      <c r="AB159" s="391"/>
      <c r="AC159" s="391"/>
      <c r="AD159" s="391"/>
      <c r="AE159" s="391"/>
      <c r="AF159" s="391"/>
      <c r="AG159" s="391"/>
      <c r="AH159" s="391"/>
      <c r="AI159" s="391"/>
      <c r="AJ159" s="391"/>
      <c r="AK159" s="391"/>
      <c r="AL159" s="391"/>
      <c r="AM159" s="392"/>
      <c r="AN159" s="393"/>
      <c r="AO159" s="393"/>
      <c r="AP159" s="380"/>
    </row>
    <row r="160" spans="1:42" ht="18" customHeight="1" x14ac:dyDescent="0.25">
      <c r="A160" s="511"/>
      <c r="B160" s="399"/>
      <c r="C160" s="353" t="str">
        <f>+IFERROR(INDEX('Mã KH'!$C$2:$C$4988,MATCH('Côp+Mega+BigC+Tinh T5'!$B160,'Mã KH'!$A$2:$A$4988,0)),"")</f>
        <v/>
      </c>
      <c r="D160" s="362"/>
      <c r="E160" s="390"/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91"/>
      <c r="Y160" s="391"/>
      <c r="Z160" s="391"/>
      <c r="AA160" s="391"/>
      <c r="AB160" s="391"/>
      <c r="AC160" s="391"/>
      <c r="AD160" s="391"/>
      <c r="AE160" s="391"/>
      <c r="AF160" s="391"/>
      <c r="AG160" s="391"/>
      <c r="AH160" s="391"/>
      <c r="AI160" s="391"/>
      <c r="AJ160" s="391"/>
      <c r="AK160" s="391"/>
      <c r="AL160" s="391"/>
      <c r="AM160" s="392"/>
      <c r="AN160" s="393"/>
      <c r="AO160" s="393"/>
      <c r="AP160" s="380"/>
    </row>
    <row r="161" spans="1:42" ht="18" customHeight="1" x14ac:dyDescent="0.25">
      <c r="A161" s="567"/>
      <c r="B161" s="399"/>
      <c r="C161" s="353" t="str">
        <f>+IFERROR(INDEX('Mã KH'!$C$2:$C$4988,MATCH('Côp+Mega+BigC+Tinh T5'!$B161,'Mã KH'!$A$2:$A$4988,0)),"")</f>
        <v/>
      </c>
      <c r="D161" s="362"/>
      <c r="E161" s="390"/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  <c r="AA161" s="391"/>
      <c r="AB161" s="391"/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2"/>
      <c r="AN161" s="393"/>
      <c r="AO161" s="393"/>
      <c r="AP161" s="380"/>
    </row>
    <row r="162" spans="1:42" ht="18" customHeight="1" x14ac:dyDescent="0.25">
      <c r="A162" s="567"/>
      <c r="B162" s="399"/>
      <c r="C162" s="353" t="str">
        <f>+IFERROR(INDEX('Mã KH'!$C$2:$C$4988,MATCH('Côp+Mega+BigC+Tinh T5'!$B162,'Mã KH'!$A$2:$A$4988,0)),"")</f>
        <v/>
      </c>
      <c r="D162" s="362"/>
      <c r="E162" s="390"/>
      <c r="F162" s="391"/>
      <c r="G162" s="391"/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1"/>
      <c r="T162" s="391"/>
      <c r="U162" s="391"/>
      <c r="V162" s="391"/>
      <c r="W162" s="391"/>
      <c r="X162" s="391"/>
      <c r="Y162" s="391"/>
      <c r="Z162" s="391"/>
      <c r="AA162" s="391"/>
      <c r="AB162" s="391"/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2"/>
      <c r="AN162" s="393"/>
      <c r="AO162" s="393"/>
      <c r="AP162" s="380"/>
    </row>
    <row r="163" spans="1:42" ht="18" customHeight="1" x14ac:dyDescent="0.25">
      <c r="A163" s="567"/>
      <c r="B163" s="399"/>
      <c r="C163" s="353" t="str">
        <f>+IFERROR(INDEX('Mã KH'!$C$2:$C$4988,MATCH('Côp+Mega+BigC+Tinh T5'!$B163,'Mã KH'!$A$2:$A$4988,0)),"")</f>
        <v/>
      </c>
      <c r="D163" s="362"/>
      <c r="E163" s="390"/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1"/>
      <c r="T163" s="391"/>
      <c r="U163" s="391"/>
      <c r="V163" s="391"/>
      <c r="W163" s="391"/>
      <c r="X163" s="391"/>
      <c r="Y163" s="391"/>
      <c r="Z163" s="391"/>
      <c r="AA163" s="391"/>
      <c r="AB163" s="391"/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2"/>
      <c r="AN163" s="393"/>
      <c r="AO163" s="393"/>
      <c r="AP163" s="380"/>
    </row>
    <row r="164" spans="1:42" ht="18" customHeight="1" x14ac:dyDescent="0.25">
      <c r="A164" s="567"/>
      <c r="B164" s="399"/>
      <c r="C164" s="353" t="str">
        <f>+IFERROR(INDEX('Mã KH'!$C$2:$C$4988,MATCH('Côp+Mega+BigC+Tinh T5'!$B164,'Mã KH'!$A$2:$A$4988,0)),"")</f>
        <v/>
      </c>
      <c r="D164" s="362"/>
      <c r="E164" s="390"/>
      <c r="F164" s="391"/>
      <c r="G164" s="391"/>
      <c r="H164" s="391"/>
      <c r="I164" s="391"/>
      <c r="J164" s="391"/>
      <c r="K164" s="391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/>
      <c r="V164" s="391"/>
      <c r="W164" s="391"/>
      <c r="X164" s="391"/>
      <c r="Y164" s="391"/>
      <c r="Z164" s="391"/>
      <c r="AA164" s="391"/>
      <c r="AB164" s="391"/>
      <c r="AC164" s="391"/>
      <c r="AD164" s="391"/>
      <c r="AE164" s="391"/>
      <c r="AF164" s="391"/>
      <c r="AG164" s="391"/>
      <c r="AH164" s="391"/>
      <c r="AI164" s="391"/>
      <c r="AJ164" s="391"/>
      <c r="AK164" s="391"/>
      <c r="AL164" s="391"/>
      <c r="AM164" s="392"/>
      <c r="AN164" s="393"/>
      <c r="AO164" s="393"/>
      <c r="AP164" s="380"/>
    </row>
    <row r="165" spans="1:42" ht="18" customHeight="1" x14ac:dyDescent="0.25">
      <c r="A165" s="567"/>
      <c r="B165" s="399"/>
      <c r="C165" s="353" t="str">
        <f>+IFERROR(INDEX('Mã KH'!$C$2:$C$4988,MATCH('Côp+Mega+BigC+Tinh T5'!$B165,'Mã KH'!$A$2:$A$4988,0)),"")</f>
        <v/>
      </c>
      <c r="D165" s="362"/>
      <c r="E165" s="390"/>
      <c r="F165" s="391"/>
      <c r="G165" s="391"/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1"/>
      <c r="T165" s="391"/>
      <c r="U165" s="391"/>
      <c r="V165" s="391"/>
      <c r="W165" s="391"/>
      <c r="X165" s="391"/>
      <c r="Y165" s="391"/>
      <c r="Z165" s="391"/>
      <c r="AA165" s="391"/>
      <c r="AB165" s="391"/>
      <c r="AC165" s="391"/>
      <c r="AD165" s="391"/>
      <c r="AE165" s="391"/>
      <c r="AF165" s="391"/>
      <c r="AG165" s="391"/>
      <c r="AH165" s="391"/>
      <c r="AI165" s="391"/>
      <c r="AJ165" s="391"/>
      <c r="AK165" s="391"/>
      <c r="AL165" s="391"/>
      <c r="AM165" s="392"/>
      <c r="AN165" s="393"/>
      <c r="AO165" s="393"/>
      <c r="AP165" s="380"/>
    </row>
    <row r="166" spans="1:42" ht="18" customHeight="1" x14ac:dyDescent="0.25">
      <c r="A166" s="567"/>
      <c r="B166" s="399"/>
      <c r="C166" s="353" t="str">
        <f>+IFERROR(INDEX('Mã KH'!$C$2:$C$4988,MATCH('Côp+Mega+BigC+Tinh T5'!$B166,'Mã KH'!$A$2:$A$4988,0)),"")</f>
        <v/>
      </c>
      <c r="D166" s="362"/>
      <c r="E166" s="390"/>
      <c r="F166" s="391"/>
      <c r="G166" s="391"/>
      <c r="H166" s="391"/>
      <c r="I166" s="391"/>
      <c r="J166" s="391"/>
      <c r="K166" s="391"/>
      <c r="L166" s="391"/>
      <c r="M166" s="391"/>
      <c r="N166" s="391"/>
      <c r="O166" s="391"/>
      <c r="P166" s="391"/>
      <c r="Q166" s="391"/>
      <c r="R166" s="391"/>
      <c r="S166" s="391"/>
      <c r="T166" s="391"/>
      <c r="U166" s="391"/>
      <c r="V166" s="391"/>
      <c r="W166" s="391"/>
      <c r="X166" s="391"/>
      <c r="Y166" s="391"/>
      <c r="Z166" s="391"/>
      <c r="AA166" s="391"/>
      <c r="AB166" s="391"/>
      <c r="AC166" s="391"/>
      <c r="AD166" s="391"/>
      <c r="AE166" s="391"/>
      <c r="AF166" s="391"/>
      <c r="AG166" s="391"/>
      <c r="AH166" s="391"/>
      <c r="AI166" s="391"/>
      <c r="AJ166" s="391"/>
      <c r="AK166" s="391"/>
      <c r="AL166" s="391"/>
      <c r="AM166" s="392"/>
      <c r="AN166" s="393"/>
      <c r="AO166" s="393"/>
      <c r="AP166" s="380"/>
    </row>
    <row r="167" spans="1:42" ht="18" customHeight="1" x14ac:dyDescent="0.25">
      <c r="A167" s="567"/>
      <c r="B167" s="399"/>
      <c r="C167" s="353" t="str">
        <f>+IFERROR(INDEX('Mã KH'!$C$2:$C$4988,MATCH('Côp+Mega+BigC+Tinh T5'!$B167,'Mã KH'!$A$2:$A$4988,0)),"")</f>
        <v/>
      </c>
      <c r="D167" s="362"/>
      <c r="E167" s="390"/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91"/>
      <c r="Y167" s="391"/>
      <c r="Z167" s="391"/>
      <c r="AA167" s="391"/>
      <c r="AB167" s="391"/>
      <c r="AC167" s="391"/>
      <c r="AD167" s="391"/>
      <c r="AE167" s="391"/>
      <c r="AF167" s="391"/>
      <c r="AG167" s="391"/>
      <c r="AH167" s="391"/>
      <c r="AI167" s="391"/>
      <c r="AJ167" s="391"/>
      <c r="AK167" s="391"/>
      <c r="AL167" s="391"/>
      <c r="AM167" s="392"/>
      <c r="AN167" s="393"/>
      <c r="AO167" s="393"/>
      <c r="AP167" s="380"/>
    </row>
    <row r="168" spans="1:42" ht="18" customHeight="1" x14ac:dyDescent="0.25">
      <c r="A168" s="371"/>
      <c r="B168" s="399"/>
      <c r="C168" s="353" t="str">
        <f>+IFERROR(INDEX('Mã KH'!$C$2:$C$4988,MATCH('Côp+Mega+BigC+Tinh T5'!$B168,'Mã KH'!$A$2:$A$4988,0)),"")</f>
        <v/>
      </c>
      <c r="D168" s="362"/>
      <c r="E168" s="390"/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91"/>
      <c r="Y168" s="391"/>
      <c r="Z168" s="391"/>
      <c r="AA168" s="391"/>
      <c r="AB168" s="391"/>
      <c r="AC168" s="391"/>
      <c r="AD168" s="391"/>
      <c r="AE168" s="391"/>
      <c r="AF168" s="391"/>
      <c r="AG168" s="391"/>
      <c r="AH168" s="391"/>
      <c r="AI168" s="391"/>
      <c r="AJ168" s="391"/>
      <c r="AK168" s="391"/>
      <c r="AL168" s="391"/>
      <c r="AM168" s="392"/>
      <c r="AN168" s="393"/>
      <c r="AO168" s="393"/>
      <c r="AP168" s="380"/>
    </row>
    <row r="169" spans="1:42" ht="18" customHeight="1" x14ac:dyDescent="0.25">
      <c r="A169" s="567"/>
      <c r="B169" s="399"/>
      <c r="C169" s="353" t="str">
        <f>+IFERROR(INDEX('Mã KH'!$C$2:$C$4988,MATCH('Côp+Mega+BigC+Tinh T5'!$B169,'Mã KH'!$A$2:$A$4988,0)),"")</f>
        <v/>
      </c>
      <c r="D169" s="362"/>
      <c r="E169" s="390"/>
      <c r="F169" s="391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/>
      <c r="V169" s="391"/>
      <c r="W169" s="391"/>
      <c r="X169" s="391"/>
      <c r="Y169" s="391"/>
      <c r="Z169" s="391"/>
      <c r="AA169" s="391"/>
      <c r="AB169" s="391"/>
      <c r="AC169" s="391"/>
      <c r="AD169" s="391"/>
      <c r="AE169" s="391"/>
      <c r="AF169" s="391"/>
      <c r="AG169" s="391"/>
      <c r="AH169" s="391"/>
      <c r="AI169" s="391"/>
      <c r="AJ169" s="391"/>
      <c r="AK169" s="391"/>
      <c r="AL169" s="391"/>
      <c r="AM169" s="392"/>
      <c r="AN169" s="393"/>
      <c r="AO169" s="393"/>
      <c r="AP169" s="380"/>
    </row>
    <row r="170" spans="1:42" ht="18" customHeight="1" x14ac:dyDescent="0.25">
      <c r="A170" s="567"/>
      <c r="B170" s="399"/>
      <c r="C170" s="353" t="str">
        <f>+IFERROR(INDEX('Mã KH'!$C$2:$C$4988,MATCH('Côp+Mega+BigC+Tinh T5'!$B170,'Mã KH'!$A$2:$A$4988,0)),"")</f>
        <v/>
      </c>
      <c r="D170" s="362"/>
      <c r="E170" s="390"/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/>
      <c r="V170" s="391"/>
      <c r="W170" s="391"/>
      <c r="X170" s="391"/>
      <c r="Y170" s="391"/>
      <c r="Z170" s="391"/>
      <c r="AA170" s="391"/>
      <c r="AB170" s="391"/>
      <c r="AC170" s="391"/>
      <c r="AD170" s="391"/>
      <c r="AE170" s="391"/>
      <c r="AF170" s="391"/>
      <c r="AG170" s="391"/>
      <c r="AH170" s="391"/>
      <c r="AI170" s="391"/>
      <c r="AJ170" s="391"/>
      <c r="AK170" s="391"/>
      <c r="AL170" s="391"/>
      <c r="AM170" s="392"/>
      <c r="AN170" s="393"/>
      <c r="AO170" s="393"/>
      <c r="AP170" s="380"/>
    </row>
    <row r="171" spans="1:42" ht="18" customHeight="1" x14ac:dyDescent="0.25">
      <c r="A171" s="567"/>
      <c r="B171" s="399"/>
      <c r="C171" s="353" t="str">
        <f>+IFERROR(INDEX('Mã KH'!$C$2:$C$4988,MATCH('Côp+Mega+BigC+Tinh T5'!$B171,'Mã KH'!$A$2:$A$4988,0)),"")</f>
        <v/>
      </c>
      <c r="D171" s="362"/>
      <c r="E171" s="390"/>
      <c r="F171" s="391"/>
      <c r="G171" s="391"/>
      <c r="H171" s="391"/>
      <c r="I171" s="39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/>
      <c r="W171" s="391"/>
      <c r="X171" s="391"/>
      <c r="Y171" s="391"/>
      <c r="Z171" s="391"/>
      <c r="AA171" s="391"/>
      <c r="AB171" s="391"/>
      <c r="AC171" s="391"/>
      <c r="AD171" s="391"/>
      <c r="AE171" s="391"/>
      <c r="AF171" s="391"/>
      <c r="AG171" s="391"/>
      <c r="AH171" s="391"/>
      <c r="AI171" s="391"/>
      <c r="AJ171" s="391"/>
      <c r="AK171" s="391"/>
      <c r="AL171" s="391"/>
      <c r="AM171" s="392"/>
      <c r="AN171" s="393"/>
      <c r="AO171" s="393"/>
      <c r="AP171" s="380"/>
    </row>
    <row r="172" spans="1:42" ht="18" customHeight="1" x14ac:dyDescent="0.25">
      <c r="A172" s="371"/>
      <c r="B172" s="399"/>
      <c r="C172" s="353" t="str">
        <f>+IFERROR(INDEX('Mã KH'!$C$2:$C$4988,MATCH('Côp+Mega+BigC+Tinh T5'!$B172,'Mã KH'!$A$2:$A$4988,0)),"")</f>
        <v/>
      </c>
      <c r="D172" s="362"/>
      <c r="E172" s="390"/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/>
      <c r="V172" s="391"/>
      <c r="W172" s="391"/>
      <c r="X172" s="391"/>
      <c r="Y172" s="391"/>
      <c r="Z172" s="391"/>
      <c r="AA172" s="391"/>
      <c r="AB172" s="391"/>
      <c r="AC172" s="391"/>
      <c r="AD172" s="391"/>
      <c r="AE172" s="391"/>
      <c r="AF172" s="391"/>
      <c r="AG172" s="391"/>
      <c r="AH172" s="391"/>
      <c r="AI172" s="391"/>
      <c r="AJ172" s="391"/>
      <c r="AK172" s="391"/>
      <c r="AL172" s="391"/>
      <c r="AM172" s="392"/>
      <c r="AN172" s="393"/>
      <c r="AO172" s="393"/>
      <c r="AP172" s="380"/>
    </row>
    <row r="173" spans="1:42" ht="18" customHeight="1" x14ac:dyDescent="0.25">
      <c r="A173" s="567"/>
      <c r="B173" s="399"/>
      <c r="C173" s="353" t="str">
        <f>+IFERROR(INDEX('Mã KH'!$C$2:$C$4988,MATCH('Côp+Mega+BigC+Tinh T5'!$B173,'Mã KH'!$A$2:$A$4988,0)),"")</f>
        <v/>
      </c>
      <c r="D173" s="362"/>
      <c r="E173" s="390"/>
      <c r="F173" s="391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/>
      <c r="V173" s="391"/>
      <c r="W173" s="391"/>
      <c r="X173" s="391"/>
      <c r="Y173" s="391"/>
      <c r="Z173" s="391"/>
      <c r="AA173" s="391"/>
      <c r="AB173" s="391"/>
      <c r="AC173" s="391"/>
      <c r="AD173" s="391"/>
      <c r="AE173" s="391"/>
      <c r="AF173" s="391"/>
      <c r="AG173" s="391"/>
      <c r="AH173" s="391"/>
      <c r="AI173" s="391"/>
      <c r="AJ173" s="391"/>
      <c r="AK173" s="391"/>
      <c r="AL173" s="391"/>
      <c r="AM173" s="392"/>
      <c r="AN173" s="393"/>
      <c r="AO173" s="393"/>
      <c r="AP173" s="380"/>
    </row>
    <row r="174" spans="1:42" ht="18" customHeight="1" x14ac:dyDescent="0.25">
      <c r="A174" s="567"/>
      <c r="B174" s="399"/>
      <c r="C174" s="353" t="str">
        <f>+IFERROR(INDEX('Mã KH'!$C$2:$C$4988,MATCH('Côp+Mega+BigC+Tinh T5'!$B174,'Mã KH'!$A$2:$A$4988,0)),"")</f>
        <v/>
      </c>
      <c r="D174" s="362"/>
      <c r="E174" s="390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2"/>
      <c r="AN174" s="393"/>
      <c r="AO174" s="393"/>
      <c r="AP174" s="380"/>
    </row>
    <row r="175" spans="1:42" ht="18" customHeight="1" x14ac:dyDescent="0.25">
      <c r="A175" s="567"/>
      <c r="B175" s="399"/>
      <c r="C175" s="353" t="str">
        <f>+IFERROR(INDEX('Mã KH'!$C$2:$C$4988,MATCH('Côp+Mega+BigC+Tinh T5'!$B175,'Mã KH'!$A$2:$A$4988,0)),"")</f>
        <v/>
      </c>
      <c r="D175" s="362"/>
      <c r="E175" s="390"/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/>
      <c r="V175" s="391"/>
      <c r="W175" s="391"/>
      <c r="X175" s="391"/>
      <c r="Y175" s="391"/>
      <c r="Z175" s="391"/>
      <c r="AA175" s="391"/>
      <c r="AB175" s="391"/>
      <c r="AC175" s="391"/>
      <c r="AD175" s="391"/>
      <c r="AE175" s="391"/>
      <c r="AF175" s="391"/>
      <c r="AG175" s="391"/>
      <c r="AH175" s="391"/>
      <c r="AI175" s="391"/>
      <c r="AJ175" s="391"/>
      <c r="AK175" s="391"/>
      <c r="AL175" s="391"/>
      <c r="AM175" s="392"/>
      <c r="AN175" s="393"/>
      <c r="AO175" s="393"/>
      <c r="AP175" s="380"/>
    </row>
    <row r="176" spans="1:42" ht="18" customHeight="1" x14ac:dyDescent="0.25">
      <c r="A176" s="567"/>
      <c r="B176" s="399"/>
      <c r="C176" s="353" t="str">
        <f>+IFERROR(INDEX('Mã KH'!$C$2:$C$4988,MATCH('Côp+Mega+BigC+Tinh T5'!$B176,'Mã KH'!$A$2:$A$4988,0)),"")</f>
        <v/>
      </c>
      <c r="D176" s="362"/>
      <c r="E176" s="390"/>
      <c r="F176" s="391"/>
      <c r="G176" s="391"/>
      <c r="H176" s="391"/>
      <c r="I176" s="391"/>
      <c r="J176" s="391"/>
      <c r="K176" s="391"/>
      <c r="L176" s="391"/>
      <c r="M176" s="391"/>
      <c r="N176" s="391"/>
      <c r="O176" s="391"/>
      <c r="P176" s="391"/>
      <c r="Q176" s="391"/>
      <c r="R176" s="391"/>
      <c r="S176" s="391"/>
      <c r="T176" s="391"/>
      <c r="U176" s="391"/>
      <c r="V176" s="391"/>
      <c r="W176" s="391"/>
      <c r="X176" s="391"/>
      <c r="Y176" s="391"/>
      <c r="Z176" s="391"/>
      <c r="AA176" s="391"/>
      <c r="AB176" s="391"/>
      <c r="AC176" s="391"/>
      <c r="AD176" s="391"/>
      <c r="AE176" s="391"/>
      <c r="AF176" s="391"/>
      <c r="AG176" s="391"/>
      <c r="AH176" s="391"/>
      <c r="AI176" s="391"/>
      <c r="AJ176" s="391"/>
      <c r="AK176" s="391"/>
      <c r="AL176" s="391"/>
      <c r="AM176" s="392"/>
      <c r="AN176" s="393"/>
      <c r="AO176" s="393"/>
      <c r="AP176" s="380"/>
    </row>
    <row r="177" spans="1:42" ht="18" customHeight="1" x14ac:dyDescent="0.25">
      <c r="A177" s="567"/>
      <c r="B177" s="399"/>
      <c r="C177" s="353" t="str">
        <f>+IFERROR(INDEX('Mã KH'!$C$2:$C$4988,MATCH('Côp+Mega+BigC+Tinh T5'!$B177,'Mã KH'!$A$2:$A$4988,0)),"")</f>
        <v/>
      </c>
      <c r="D177" s="362"/>
      <c r="E177" s="390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91"/>
      <c r="Y177" s="391"/>
      <c r="Z177" s="391"/>
      <c r="AA177" s="391"/>
      <c r="AB177" s="391"/>
      <c r="AC177" s="391"/>
      <c r="AD177" s="391"/>
      <c r="AE177" s="391"/>
      <c r="AF177" s="391"/>
      <c r="AG177" s="391"/>
      <c r="AH177" s="391"/>
      <c r="AI177" s="391"/>
      <c r="AJ177" s="391"/>
      <c r="AK177" s="391"/>
      <c r="AL177" s="391"/>
      <c r="AM177" s="392"/>
      <c r="AN177" s="393"/>
      <c r="AO177" s="393"/>
      <c r="AP177" s="380"/>
    </row>
    <row r="178" spans="1:42" ht="18" customHeight="1" x14ac:dyDescent="0.25">
      <c r="A178" s="371"/>
      <c r="B178" s="399"/>
      <c r="C178" s="353" t="str">
        <f>+IFERROR(INDEX('Mã KH'!$C$2:$C$4988,MATCH('Côp+Mega+BigC+Tinh T5'!$B178,'Mã KH'!$A$2:$A$4988,0)),"")</f>
        <v/>
      </c>
      <c r="D178" s="362"/>
      <c r="E178" s="390"/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91"/>
      <c r="Y178" s="391"/>
      <c r="Z178" s="391"/>
      <c r="AA178" s="391"/>
      <c r="AB178" s="391"/>
      <c r="AC178" s="391"/>
      <c r="AD178" s="391"/>
      <c r="AE178" s="391"/>
      <c r="AF178" s="391"/>
      <c r="AG178" s="391"/>
      <c r="AH178" s="391"/>
      <c r="AI178" s="391"/>
      <c r="AJ178" s="391"/>
      <c r="AK178" s="391"/>
      <c r="AL178" s="391"/>
      <c r="AM178" s="392"/>
      <c r="AN178" s="393"/>
      <c r="AO178" s="393"/>
      <c r="AP178" s="380"/>
    </row>
    <row r="179" spans="1:42" ht="18" customHeight="1" x14ac:dyDescent="0.25">
      <c r="A179" s="567"/>
      <c r="B179" s="399"/>
      <c r="C179" s="353" t="str">
        <f>+IFERROR(INDEX('Mã KH'!$C$2:$C$4988,MATCH('Côp+Mega+BigC+Tinh T5'!$B179,'Mã KH'!$A$2:$A$4988,0)),"")</f>
        <v/>
      </c>
      <c r="D179" s="362"/>
      <c r="E179" s="390"/>
      <c r="F179" s="391"/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/>
      <c r="V179" s="391"/>
      <c r="W179" s="391"/>
      <c r="X179" s="391"/>
      <c r="Y179" s="391"/>
      <c r="Z179" s="391"/>
      <c r="AA179" s="391"/>
      <c r="AB179" s="391"/>
      <c r="AC179" s="391"/>
      <c r="AD179" s="391"/>
      <c r="AE179" s="391"/>
      <c r="AF179" s="391"/>
      <c r="AG179" s="391"/>
      <c r="AH179" s="391"/>
      <c r="AI179" s="391"/>
      <c r="AJ179" s="391"/>
      <c r="AK179" s="391"/>
      <c r="AL179" s="391"/>
      <c r="AM179" s="392"/>
      <c r="AN179" s="393"/>
      <c r="AO179" s="393"/>
      <c r="AP179" s="380"/>
    </row>
    <row r="180" spans="1:42" ht="18" customHeight="1" x14ac:dyDescent="0.25">
      <c r="A180" s="567"/>
      <c r="B180" s="399"/>
      <c r="C180" s="353" t="str">
        <f>+IFERROR(INDEX('Mã KH'!$C$2:$C$4988,MATCH('Côp+Mega+BigC+Tinh T5'!$B180,'Mã KH'!$A$2:$A$4988,0)),"")</f>
        <v/>
      </c>
      <c r="D180" s="362"/>
      <c r="E180" s="390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  <c r="Z180" s="391"/>
      <c r="AA180" s="391"/>
      <c r="AB180" s="391"/>
      <c r="AC180" s="391"/>
      <c r="AD180" s="391"/>
      <c r="AE180" s="391"/>
      <c r="AF180" s="391"/>
      <c r="AG180" s="391"/>
      <c r="AH180" s="391"/>
      <c r="AI180" s="391"/>
      <c r="AJ180" s="391"/>
      <c r="AK180" s="391"/>
      <c r="AL180" s="391"/>
      <c r="AM180" s="392"/>
      <c r="AN180" s="393"/>
      <c r="AO180" s="393"/>
      <c r="AP180" s="380"/>
    </row>
    <row r="181" spans="1:42" ht="18" customHeight="1" x14ac:dyDescent="0.25">
      <c r="A181" s="567"/>
      <c r="B181" s="399"/>
      <c r="C181" s="353" t="str">
        <f>+IFERROR(INDEX('Mã KH'!$C$2:$C$4988,MATCH('Côp+Mega+BigC+Tinh T5'!$B181,'Mã KH'!$A$2:$A$4988,0)),"")</f>
        <v/>
      </c>
      <c r="D181" s="362"/>
      <c r="E181" s="390"/>
      <c r="F181" s="391"/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/>
      <c r="V181" s="391"/>
      <c r="W181" s="391"/>
      <c r="X181" s="391"/>
      <c r="Y181" s="391"/>
      <c r="Z181" s="391"/>
      <c r="AA181" s="391"/>
      <c r="AB181" s="391"/>
      <c r="AC181" s="391"/>
      <c r="AD181" s="391"/>
      <c r="AE181" s="391"/>
      <c r="AF181" s="391"/>
      <c r="AG181" s="391"/>
      <c r="AH181" s="391"/>
      <c r="AI181" s="391"/>
      <c r="AJ181" s="391"/>
      <c r="AK181" s="391"/>
      <c r="AL181" s="391"/>
      <c r="AM181" s="392"/>
      <c r="AN181" s="393"/>
      <c r="AO181" s="393"/>
      <c r="AP181" s="380"/>
    </row>
    <row r="182" spans="1:42" ht="18" customHeight="1" x14ac:dyDescent="0.25">
      <c r="A182" s="567"/>
      <c r="B182" s="399"/>
      <c r="C182" s="353" t="str">
        <f>+IFERROR(INDEX('Mã KH'!$C$2:$C$4988,MATCH('Côp+Mega+BigC+Tinh T5'!$B182,'Mã KH'!$A$2:$A$4988,0)),"")</f>
        <v/>
      </c>
      <c r="D182" s="362"/>
      <c r="E182" s="390"/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/>
      <c r="V182" s="391"/>
      <c r="W182" s="391"/>
      <c r="X182" s="391"/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1"/>
      <c r="AJ182" s="391"/>
      <c r="AK182" s="391"/>
      <c r="AL182" s="391"/>
      <c r="AM182" s="392"/>
      <c r="AN182" s="393"/>
      <c r="AO182" s="393"/>
      <c r="AP182" s="380"/>
    </row>
    <row r="183" spans="1:42" ht="18" customHeight="1" x14ac:dyDescent="0.25">
      <c r="A183" s="371"/>
      <c r="B183" s="399"/>
      <c r="C183" s="353" t="str">
        <f>+IFERROR(INDEX('Mã KH'!$C$2:$C$4988,MATCH('Côp+Mega+BigC+Tinh T5'!$B183,'Mã KH'!$A$2:$A$4988,0)),"")</f>
        <v/>
      </c>
      <c r="D183" s="362"/>
      <c r="E183" s="390"/>
      <c r="F183" s="391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/>
      <c r="V183" s="391"/>
      <c r="W183" s="391"/>
      <c r="X183" s="391"/>
      <c r="Y183" s="391"/>
      <c r="Z183" s="391"/>
      <c r="AA183" s="391"/>
      <c r="AB183" s="391"/>
      <c r="AC183" s="391"/>
      <c r="AD183" s="391"/>
      <c r="AE183" s="391"/>
      <c r="AF183" s="391"/>
      <c r="AG183" s="391"/>
      <c r="AH183" s="391"/>
      <c r="AI183" s="391"/>
      <c r="AJ183" s="391"/>
      <c r="AK183" s="391"/>
      <c r="AL183" s="391"/>
      <c r="AM183" s="392"/>
      <c r="AN183" s="393"/>
      <c r="AO183" s="393"/>
      <c r="AP183" s="380"/>
    </row>
    <row r="184" spans="1:42" ht="18" customHeight="1" x14ac:dyDescent="0.25">
      <c r="A184" s="567"/>
      <c r="B184" s="399"/>
      <c r="C184" s="353" t="str">
        <f>+IFERROR(INDEX('Mã KH'!$C$2:$C$4988,MATCH('Côp+Mega+BigC+Tinh T5'!$B184,'Mã KH'!$A$2:$A$4988,0)),"")</f>
        <v/>
      </c>
      <c r="D184" s="362"/>
      <c r="E184" s="390"/>
      <c r="F184" s="391"/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/>
      <c r="V184" s="391"/>
      <c r="W184" s="391"/>
      <c r="X184" s="391"/>
      <c r="Y184" s="391"/>
      <c r="Z184" s="391"/>
      <c r="AA184" s="391"/>
      <c r="AB184" s="391"/>
      <c r="AC184" s="391"/>
      <c r="AD184" s="391"/>
      <c r="AE184" s="391"/>
      <c r="AF184" s="391"/>
      <c r="AG184" s="391"/>
      <c r="AH184" s="391"/>
      <c r="AI184" s="391"/>
      <c r="AJ184" s="391"/>
      <c r="AK184" s="391"/>
      <c r="AL184" s="391"/>
      <c r="AM184" s="392"/>
      <c r="AN184" s="393"/>
      <c r="AO184" s="393"/>
      <c r="AP184" s="380"/>
    </row>
    <row r="185" spans="1:42" ht="18" customHeight="1" x14ac:dyDescent="0.25">
      <c r="A185" s="567"/>
      <c r="B185" s="399"/>
      <c r="C185" s="353" t="str">
        <f>+IFERROR(INDEX('Mã KH'!$C$2:$C$4988,MATCH('Côp+Mega+BigC+Tinh T5'!$B185,'Mã KH'!$A$2:$A$4988,0)),"")</f>
        <v/>
      </c>
      <c r="D185" s="362"/>
      <c r="E185" s="390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  <c r="Z185" s="391"/>
      <c r="AA185" s="391"/>
      <c r="AB185" s="391"/>
      <c r="AC185" s="391"/>
      <c r="AD185" s="391"/>
      <c r="AE185" s="391"/>
      <c r="AF185" s="391"/>
      <c r="AG185" s="391"/>
      <c r="AH185" s="391"/>
      <c r="AI185" s="391"/>
      <c r="AJ185" s="391"/>
      <c r="AK185" s="391"/>
      <c r="AL185" s="391"/>
      <c r="AM185" s="392"/>
      <c r="AN185" s="393"/>
      <c r="AO185" s="393"/>
      <c r="AP185" s="380"/>
    </row>
    <row r="186" spans="1:42" ht="18" customHeight="1" x14ac:dyDescent="0.25">
      <c r="A186" s="567"/>
      <c r="B186" s="399"/>
      <c r="C186" s="353" t="str">
        <f>+IFERROR(INDEX('Mã KH'!$C$2:$C$4988,MATCH('Côp+Mega+BigC+Tinh T5'!$B186,'Mã KH'!$A$2:$A$4988,0)),"")</f>
        <v/>
      </c>
      <c r="D186" s="362"/>
      <c r="E186" s="390"/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  <c r="X186" s="391"/>
      <c r="Y186" s="391"/>
      <c r="Z186" s="391"/>
      <c r="AA186" s="391"/>
      <c r="AB186" s="391"/>
      <c r="AC186" s="391"/>
      <c r="AD186" s="391"/>
      <c r="AE186" s="391"/>
      <c r="AF186" s="391"/>
      <c r="AG186" s="391"/>
      <c r="AH186" s="391"/>
      <c r="AI186" s="391"/>
      <c r="AJ186" s="391"/>
      <c r="AK186" s="391"/>
      <c r="AL186" s="391"/>
      <c r="AM186" s="392"/>
      <c r="AN186" s="393"/>
      <c r="AO186" s="393"/>
      <c r="AP186" s="380"/>
    </row>
    <row r="187" spans="1:42" ht="18" customHeight="1" x14ac:dyDescent="0.25">
      <c r="A187" s="567"/>
      <c r="B187" s="399"/>
      <c r="C187" s="353" t="str">
        <f>+IFERROR(INDEX('Mã KH'!$C$2:$C$4988,MATCH('Côp+Mega+BigC+Tinh T5'!$B187,'Mã KH'!$A$2:$A$4988,0)),"")</f>
        <v/>
      </c>
      <c r="D187" s="362"/>
      <c r="E187" s="390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  <c r="X187" s="391"/>
      <c r="Y187" s="391"/>
      <c r="Z187" s="391"/>
      <c r="AA187" s="391"/>
      <c r="AB187" s="391"/>
      <c r="AC187" s="391"/>
      <c r="AD187" s="391"/>
      <c r="AE187" s="391"/>
      <c r="AF187" s="391"/>
      <c r="AG187" s="391"/>
      <c r="AH187" s="391"/>
      <c r="AI187" s="391"/>
      <c r="AJ187" s="391"/>
      <c r="AK187" s="391"/>
      <c r="AL187" s="391"/>
      <c r="AM187" s="392"/>
      <c r="AN187" s="393"/>
      <c r="AO187" s="393"/>
      <c r="AP187" s="380"/>
    </row>
    <row r="188" spans="1:42" ht="18" customHeight="1" x14ac:dyDescent="0.25">
      <c r="A188" s="567"/>
      <c r="B188" s="399"/>
      <c r="C188" s="353" t="str">
        <f>+IFERROR(INDEX('Mã KH'!$C$2:$C$4988,MATCH('Côp+Mega+BigC+Tinh T5'!$B188,'Mã KH'!$A$2:$A$4988,0)),"")</f>
        <v/>
      </c>
      <c r="D188" s="362"/>
      <c r="E188" s="390"/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/>
      <c r="V188" s="391"/>
      <c r="W188" s="391"/>
      <c r="X188" s="391"/>
      <c r="Y188" s="391"/>
      <c r="Z188" s="391"/>
      <c r="AA188" s="391"/>
      <c r="AB188" s="391"/>
      <c r="AC188" s="391"/>
      <c r="AD188" s="391"/>
      <c r="AE188" s="391"/>
      <c r="AF188" s="391"/>
      <c r="AG188" s="391"/>
      <c r="AH188" s="391"/>
      <c r="AI188" s="391"/>
      <c r="AJ188" s="391"/>
      <c r="AK188" s="391"/>
      <c r="AL188" s="391"/>
      <c r="AM188" s="392"/>
      <c r="AN188" s="393"/>
      <c r="AO188" s="393"/>
      <c r="AP188" s="380"/>
    </row>
    <row r="189" spans="1:42" ht="18" customHeight="1" x14ac:dyDescent="0.25">
      <c r="A189" s="371"/>
      <c r="B189" s="399"/>
      <c r="C189" s="353" t="str">
        <f>+IFERROR(INDEX('Mã KH'!$C$2:$C$4988,MATCH('Côp+Mega+BigC+Tinh T5'!$B189,'Mã KH'!$A$2:$A$4988,0)),"")</f>
        <v/>
      </c>
      <c r="D189" s="362"/>
      <c r="E189" s="390"/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/>
      <c r="W189" s="391"/>
      <c r="X189" s="391"/>
      <c r="Y189" s="391"/>
      <c r="Z189" s="391"/>
      <c r="AA189" s="391"/>
      <c r="AB189" s="391"/>
      <c r="AC189" s="391"/>
      <c r="AD189" s="391"/>
      <c r="AE189" s="391"/>
      <c r="AF189" s="391"/>
      <c r="AG189" s="391"/>
      <c r="AH189" s="391"/>
      <c r="AI189" s="391"/>
      <c r="AJ189" s="391"/>
      <c r="AK189" s="391"/>
      <c r="AL189" s="391"/>
      <c r="AM189" s="392"/>
      <c r="AN189" s="393"/>
      <c r="AO189" s="393"/>
      <c r="AP189" s="380"/>
    </row>
    <row r="190" spans="1:42" ht="18" customHeight="1" x14ac:dyDescent="0.25">
      <c r="A190" s="498"/>
      <c r="B190" s="399"/>
      <c r="C190" s="353" t="str">
        <f>+IFERROR(INDEX('Mã KH'!$C$2:$C$4988,MATCH('Côp+Mega+BigC+Tinh T5'!$B190,'Mã KH'!$A$2:$A$4988,0)),"")</f>
        <v/>
      </c>
      <c r="D190" s="362"/>
      <c r="E190" s="390"/>
      <c r="F190" s="391"/>
      <c r="G190" s="391"/>
      <c r="H190" s="391"/>
      <c r="I190" s="391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  <c r="Z190" s="391"/>
      <c r="AA190" s="391"/>
      <c r="AB190" s="391"/>
      <c r="AC190" s="391"/>
      <c r="AD190" s="391"/>
      <c r="AE190" s="391"/>
      <c r="AF190" s="391"/>
      <c r="AG190" s="391"/>
      <c r="AH190" s="391"/>
      <c r="AI190" s="391"/>
      <c r="AJ190" s="391"/>
      <c r="AK190" s="391"/>
      <c r="AL190" s="391"/>
      <c r="AM190" s="392"/>
      <c r="AN190" s="393"/>
      <c r="AO190" s="393"/>
      <c r="AP190" s="380"/>
    </row>
    <row r="191" spans="1:42" ht="18" customHeight="1" x14ac:dyDescent="0.25">
      <c r="A191" s="498"/>
      <c r="B191" s="399"/>
      <c r="C191" s="353" t="str">
        <f>+IFERROR(INDEX('Mã KH'!$C$2:$C$4988,MATCH('Côp+Mega+BigC+Tinh T5'!$B191,'Mã KH'!$A$2:$A$4988,0)),"")</f>
        <v/>
      </c>
      <c r="D191" s="362"/>
      <c r="E191" s="390"/>
      <c r="F191" s="391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/>
      <c r="V191" s="391"/>
      <c r="W191" s="391"/>
      <c r="X191" s="391"/>
      <c r="Y191" s="391"/>
      <c r="Z191" s="391"/>
      <c r="AA191" s="391"/>
      <c r="AB191" s="391"/>
      <c r="AC191" s="391"/>
      <c r="AD191" s="391"/>
      <c r="AE191" s="391"/>
      <c r="AF191" s="391"/>
      <c r="AG191" s="391"/>
      <c r="AH191" s="391"/>
      <c r="AI191" s="391"/>
      <c r="AJ191" s="391"/>
      <c r="AK191" s="391"/>
      <c r="AL191" s="391"/>
      <c r="AM191" s="392"/>
      <c r="AN191" s="393"/>
      <c r="AO191" s="393"/>
      <c r="AP191" s="380"/>
    </row>
    <row r="192" spans="1:42" ht="18" customHeight="1" x14ac:dyDescent="0.25">
      <c r="A192" s="523"/>
      <c r="B192" s="717" t="s">
        <v>17012</v>
      </c>
      <c r="C192" s="717"/>
      <c r="D192" s="35"/>
      <c r="E192" s="524"/>
      <c r="F192" s="525">
        <f t="shared" ref="F192:S192" si="0">SUM(F6:F191)</f>
        <v>5</v>
      </c>
      <c r="G192" s="525">
        <f t="shared" si="0"/>
        <v>0</v>
      </c>
      <c r="H192" s="525">
        <f t="shared" si="0"/>
        <v>0</v>
      </c>
      <c r="I192" s="525">
        <f t="shared" si="0"/>
        <v>0</v>
      </c>
      <c r="J192" s="525">
        <f t="shared" si="0"/>
        <v>0</v>
      </c>
      <c r="K192" s="525">
        <f t="shared" si="0"/>
        <v>0</v>
      </c>
      <c r="L192" s="525">
        <f t="shared" si="0"/>
        <v>85</v>
      </c>
      <c r="M192" s="525">
        <f t="shared" si="0"/>
        <v>0</v>
      </c>
      <c r="N192" s="525">
        <f t="shared" si="0"/>
        <v>0</v>
      </c>
      <c r="O192" s="525">
        <f t="shared" si="0"/>
        <v>3</v>
      </c>
      <c r="P192" s="525">
        <f t="shared" si="0"/>
        <v>0</v>
      </c>
      <c r="Q192" s="525">
        <f t="shared" si="0"/>
        <v>0</v>
      </c>
      <c r="R192" s="525">
        <f t="shared" si="0"/>
        <v>0</v>
      </c>
      <c r="S192" s="525">
        <f t="shared" si="0"/>
        <v>10</v>
      </c>
      <c r="T192" s="525"/>
      <c r="U192" s="525">
        <f t="shared" ref="U192:AI192" si="1">SUM(U6:U191)</f>
        <v>143</v>
      </c>
      <c r="V192" s="525">
        <f t="shared" si="1"/>
        <v>296</v>
      </c>
      <c r="W192" s="525">
        <f t="shared" si="1"/>
        <v>38</v>
      </c>
      <c r="X192" s="525">
        <f t="shared" si="1"/>
        <v>0</v>
      </c>
      <c r="Y192" s="525">
        <f t="shared" si="1"/>
        <v>0</v>
      </c>
      <c r="Z192" s="525">
        <f t="shared" si="1"/>
        <v>0</v>
      </c>
      <c r="AA192" s="525">
        <f t="shared" si="1"/>
        <v>75</v>
      </c>
      <c r="AB192" s="525">
        <f t="shared" si="1"/>
        <v>10</v>
      </c>
      <c r="AC192" s="525">
        <f t="shared" si="1"/>
        <v>40</v>
      </c>
      <c r="AD192" s="525">
        <f t="shared" si="1"/>
        <v>29</v>
      </c>
      <c r="AE192" s="525">
        <f t="shared" si="1"/>
        <v>0</v>
      </c>
      <c r="AF192" s="525">
        <f t="shared" si="1"/>
        <v>0</v>
      </c>
      <c r="AG192" s="525">
        <f t="shared" si="1"/>
        <v>0</v>
      </c>
      <c r="AH192" s="525">
        <f t="shared" si="1"/>
        <v>3</v>
      </c>
      <c r="AI192" s="525">
        <f t="shared" si="1"/>
        <v>0</v>
      </c>
      <c r="AJ192" s="525">
        <f t="shared" ref="AJ192:AO192" si="2">SUM(AJ7:AJ191)</f>
        <v>0</v>
      </c>
      <c r="AK192" s="525">
        <f t="shared" si="2"/>
        <v>0</v>
      </c>
      <c r="AL192" s="525">
        <f t="shared" si="2"/>
        <v>0</v>
      </c>
      <c r="AM192" s="525">
        <f t="shared" si="2"/>
        <v>0</v>
      </c>
      <c r="AN192" s="525">
        <f t="shared" si="2"/>
        <v>0</v>
      </c>
      <c r="AO192" s="525">
        <f t="shared" si="2"/>
        <v>0</v>
      </c>
      <c r="AP192" s="526"/>
    </row>
    <row r="193" spans="1:65" ht="18" customHeight="1" x14ac:dyDescent="0.25">
      <c r="A193" s="527"/>
      <c r="B193" s="769" t="s">
        <v>2848</v>
      </c>
      <c r="C193" s="769"/>
      <c r="D193" s="342"/>
      <c r="E193" s="359"/>
      <c r="F193" s="471">
        <v>101989</v>
      </c>
      <c r="G193" s="476">
        <v>94013</v>
      </c>
      <c r="H193" s="476">
        <v>45788</v>
      </c>
      <c r="I193" s="476">
        <v>45080</v>
      </c>
      <c r="J193" s="473">
        <v>56848</v>
      </c>
      <c r="K193" s="473"/>
      <c r="L193" s="473">
        <v>70000</v>
      </c>
      <c r="M193" s="473">
        <v>30645</v>
      </c>
      <c r="N193" s="473"/>
      <c r="O193" s="473">
        <v>31977</v>
      </c>
      <c r="P193" s="473"/>
      <c r="Q193" s="473"/>
      <c r="R193" s="473"/>
      <c r="S193" s="473">
        <v>111606</v>
      </c>
      <c r="T193" s="473"/>
      <c r="U193" s="476">
        <v>111058</v>
      </c>
      <c r="V193" s="476">
        <v>73431</v>
      </c>
      <c r="W193" s="476">
        <v>119066</v>
      </c>
      <c r="X193" s="476">
        <v>87787</v>
      </c>
      <c r="Y193" s="476">
        <v>130922</v>
      </c>
      <c r="Z193" s="476">
        <v>215677</v>
      </c>
      <c r="AA193" s="476">
        <v>55595</v>
      </c>
      <c r="AB193" s="476">
        <v>107205</v>
      </c>
      <c r="AC193" s="476">
        <v>50182</v>
      </c>
      <c r="AD193" s="476">
        <v>46000</v>
      </c>
      <c r="AE193" s="476">
        <v>90750</v>
      </c>
      <c r="AF193" s="476">
        <v>74250</v>
      </c>
      <c r="AG193" s="476">
        <v>61050</v>
      </c>
      <c r="AH193" s="476">
        <v>70950</v>
      </c>
      <c r="AI193" s="476">
        <v>59400</v>
      </c>
      <c r="AJ193" s="476">
        <v>110250</v>
      </c>
      <c r="AK193" s="476">
        <v>106050</v>
      </c>
      <c r="AL193" s="476">
        <v>212400</v>
      </c>
      <c r="AM193" s="477">
        <v>60000</v>
      </c>
      <c r="AN193" s="476">
        <v>70000</v>
      </c>
      <c r="AO193" s="471">
        <v>198450</v>
      </c>
      <c r="AP193" s="347"/>
    </row>
    <row r="194" spans="1:65" ht="18" customHeight="1" x14ac:dyDescent="0.25">
      <c r="A194" s="527"/>
      <c r="B194" s="770" t="s">
        <v>2849</v>
      </c>
      <c r="C194" s="770"/>
      <c r="D194" s="25"/>
      <c r="E194" s="360"/>
      <c r="F194" s="273">
        <f t="shared" ref="F194:AG194" si="3">F192*F193</f>
        <v>509945</v>
      </c>
      <c r="G194" s="273">
        <f t="shared" si="3"/>
        <v>0</v>
      </c>
      <c r="H194" s="273">
        <f t="shared" si="3"/>
        <v>0</v>
      </c>
      <c r="I194" s="273">
        <f t="shared" si="3"/>
        <v>0</v>
      </c>
      <c r="J194" s="273">
        <f t="shared" si="3"/>
        <v>0</v>
      </c>
      <c r="K194" s="273"/>
      <c r="L194" s="273">
        <f t="shared" si="3"/>
        <v>5950000</v>
      </c>
      <c r="M194" s="273">
        <f t="shared" si="3"/>
        <v>0</v>
      </c>
      <c r="N194" s="273"/>
      <c r="O194" s="273">
        <f t="shared" si="3"/>
        <v>95931</v>
      </c>
      <c r="P194" s="273"/>
      <c r="Q194" s="273">
        <f t="shared" si="3"/>
        <v>0</v>
      </c>
      <c r="R194" s="273"/>
      <c r="S194" s="273">
        <f t="shared" si="3"/>
        <v>1116060</v>
      </c>
      <c r="T194" s="273"/>
      <c r="U194" s="273">
        <f t="shared" si="3"/>
        <v>15881294</v>
      </c>
      <c r="V194" s="273">
        <f t="shared" si="3"/>
        <v>21735576</v>
      </c>
      <c r="W194" s="273">
        <f t="shared" si="3"/>
        <v>4524508</v>
      </c>
      <c r="X194" s="273">
        <f t="shared" si="3"/>
        <v>0</v>
      </c>
      <c r="Y194" s="273">
        <f t="shared" si="3"/>
        <v>0</v>
      </c>
      <c r="Z194" s="273">
        <f t="shared" si="3"/>
        <v>0</v>
      </c>
      <c r="AA194" s="273">
        <f t="shared" si="3"/>
        <v>4169625</v>
      </c>
      <c r="AB194" s="273">
        <f t="shared" si="3"/>
        <v>1072050</v>
      </c>
      <c r="AC194" s="273">
        <f t="shared" si="3"/>
        <v>2007280</v>
      </c>
      <c r="AD194" s="273">
        <f t="shared" si="3"/>
        <v>1334000</v>
      </c>
      <c r="AE194" s="273">
        <f t="shared" si="3"/>
        <v>0</v>
      </c>
      <c r="AF194" s="273">
        <f t="shared" si="3"/>
        <v>0</v>
      </c>
      <c r="AG194" s="273">
        <f t="shared" si="3"/>
        <v>0</v>
      </c>
      <c r="AH194" s="273">
        <f t="shared" ref="AH194:AO194" si="4">AH192*AH193</f>
        <v>212850</v>
      </c>
      <c r="AI194" s="273">
        <f t="shared" si="4"/>
        <v>0</v>
      </c>
      <c r="AJ194" s="273">
        <f t="shared" si="4"/>
        <v>0</v>
      </c>
      <c r="AK194" s="273">
        <f t="shared" si="4"/>
        <v>0</v>
      </c>
      <c r="AL194" s="273">
        <f t="shared" si="4"/>
        <v>0</v>
      </c>
      <c r="AM194" s="385">
        <f t="shared" si="4"/>
        <v>0</v>
      </c>
      <c r="AN194" s="273">
        <f t="shared" si="4"/>
        <v>0</v>
      </c>
      <c r="AO194" s="273">
        <f t="shared" si="4"/>
        <v>0</v>
      </c>
      <c r="AP194" s="348">
        <f>F194+G194+H194+I194+J194+L194+M194+O194+Q194+S194+U194+V194+W194+X194+Y194+Z194+AA194+AB194+AC194+AD194+AE194+AF194+AG194+AH194+AI194+AJ194+AK194+AL194+AM194+AN194+AO194</f>
        <v>58609119</v>
      </c>
    </row>
    <row r="195" spans="1:65" s="26" customFormat="1" ht="18" customHeight="1" x14ac:dyDescent="0.25">
      <c r="A195" s="518"/>
      <c r="B195" s="382"/>
      <c r="C195" s="382"/>
      <c r="D195" s="20"/>
      <c r="E195" s="519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  <c r="Y195" s="520"/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  <c r="AK195" s="520"/>
      <c r="AL195" s="520"/>
      <c r="AM195" s="521"/>
      <c r="AN195" s="520"/>
      <c r="AO195" s="520"/>
      <c r="AP195" s="522"/>
    </row>
    <row r="196" spans="1:65" s="517" customFormat="1" ht="33" customHeight="1" x14ac:dyDescent="0.25">
      <c r="A196" s="528"/>
      <c r="B196" s="762" t="s">
        <v>17527</v>
      </c>
      <c r="C196" s="762"/>
      <c r="D196" s="762"/>
      <c r="E196" s="762"/>
      <c r="F196" s="762"/>
      <c r="G196" s="762"/>
      <c r="H196" s="762"/>
      <c r="I196" s="762"/>
      <c r="J196" s="762"/>
      <c r="K196" s="762"/>
      <c r="L196" s="762"/>
      <c r="M196" s="762"/>
      <c r="N196" s="762"/>
      <c r="O196" s="762"/>
      <c r="P196" s="762"/>
      <c r="Q196" s="762"/>
      <c r="R196" s="762"/>
      <c r="S196" s="762"/>
      <c r="T196" s="762"/>
      <c r="U196" s="762"/>
      <c r="V196" s="762"/>
      <c r="W196" s="762"/>
      <c r="X196" s="762"/>
      <c r="Y196" s="762"/>
      <c r="Z196" s="762"/>
      <c r="AA196" s="762"/>
      <c r="AB196" s="762"/>
      <c r="AC196" s="762"/>
      <c r="AD196" s="762"/>
      <c r="AE196" s="762"/>
      <c r="AF196" s="762"/>
      <c r="AG196" s="762"/>
      <c r="AH196" s="762"/>
      <c r="AI196" s="762"/>
      <c r="AJ196" s="762"/>
      <c r="AK196" s="762"/>
      <c r="AL196" s="762"/>
      <c r="AM196" s="762"/>
      <c r="AN196" s="762"/>
      <c r="AO196" s="762"/>
      <c r="AP196" s="762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</row>
    <row r="197" spans="1:65" ht="31.5" customHeight="1" x14ac:dyDescent="0.25">
      <c r="A197" s="764" t="s">
        <v>17529</v>
      </c>
      <c r="B197" s="764"/>
      <c r="C197" s="764"/>
      <c r="D197" s="48"/>
      <c r="E197" s="529"/>
      <c r="F197" s="539">
        <f>'Vin Tỉnh -tháng 5'!F704</f>
        <v>2</v>
      </c>
      <c r="G197" s="539">
        <f>'Vin Tỉnh -tháng 5'!G704</f>
        <v>13</v>
      </c>
      <c r="H197" s="539"/>
      <c r="I197" s="539"/>
      <c r="J197" s="539">
        <f>'Vin Tỉnh -tháng 5'!J704</f>
        <v>15</v>
      </c>
      <c r="K197" s="539"/>
      <c r="L197" s="539">
        <f>'Vin Tỉnh -tháng 5'!L704</f>
        <v>743</v>
      </c>
      <c r="M197" s="539">
        <f>'Vin Tỉnh -tháng 5'!M704</f>
        <v>25</v>
      </c>
      <c r="N197" s="539">
        <f>'Vin Tỉnh -tháng 5'!N704</f>
        <v>0</v>
      </c>
      <c r="O197" s="539">
        <f>'Vin Tỉnh -tháng 5'!O704</f>
        <v>40</v>
      </c>
      <c r="P197" s="539"/>
      <c r="Q197" s="539"/>
      <c r="R197" s="539"/>
      <c r="S197" s="539">
        <f>'Vin Tỉnh -tháng 5'!S704</f>
        <v>23</v>
      </c>
      <c r="T197" s="539"/>
      <c r="U197" s="539">
        <f>'Vin Tỉnh -tháng 5'!U704</f>
        <v>2805</v>
      </c>
      <c r="V197" s="539">
        <f>'Vin Tỉnh -tháng 5'!V704</f>
        <v>3320</v>
      </c>
      <c r="W197" s="539">
        <v>0</v>
      </c>
      <c r="X197" s="539">
        <f>'Vin Tỉnh -tháng 5'!X704</f>
        <v>0</v>
      </c>
      <c r="Y197" s="539">
        <v>0</v>
      </c>
      <c r="Z197" s="539">
        <v>0</v>
      </c>
      <c r="AA197" s="539">
        <f>'Vin Tỉnh -tháng 5'!AA704</f>
        <v>172</v>
      </c>
      <c r="AB197" s="539">
        <v>0</v>
      </c>
      <c r="AC197" s="539">
        <f>'Vin Tỉnh -tháng 5'!AC704</f>
        <v>1635</v>
      </c>
      <c r="AD197" s="539">
        <f>'Vin Tỉnh -tháng 5'!AD704</f>
        <v>1685</v>
      </c>
      <c r="AE197" s="539"/>
      <c r="AF197" s="539">
        <f>'Vin Tỉnh -tháng 5'!AF704</f>
        <v>787</v>
      </c>
      <c r="AG197" s="539">
        <f>'Vin Tỉnh -tháng 5'!AG704</f>
        <v>0</v>
      </c>
      <c r="AH197" s="539">
        <f>'Vin Tỉnh -tháng 5'!AH704</f>
        <v>409</v>
      </c>
      <c r="AI197" s="539">
        <f>'Vin Tỉnh -tháng 5'!AI704</f>
        <v>0</v>
      </c>
      <c r="AJ197" s="539">
        <v>0</v>
      </c>
      <c r="AK197" s="539">
        <v>0</v>
      </c>
      <c r="AL197" s="539">
        <v>0</v>
      </c>
      <c r="AM197" s="531"/>
      <c r="AN197" s="530"/>
      <c r="AO197" s="530"/>
      <c r="AP197" s="532">
        <f>'Vin Tỉnh -tháng 5'!AJ706</f>
        <v>870782830</v>
      </c>
    </row>
    <row r="198" spans="1:65" ht="32.25" customHeight="1" x14ac:dyDescent="0.25">
      <c r="A198" s="763" t="s">
        <v>17528</v>
      </c>
      <c r="B198" s="763"/>
      <c r="C198" s="763"/>
      <c r="D198" s="533"/>
      <c r="E198" s="533"/>
      <c r="F198" s="538">
        <f>F192</f>
        <v>5</v>
      </c>
      <c r="G198" s="538">
        <f>G192</f>
        <v>0</v>
      </c>
      <c r="H198" s="534" t="e">
        <f>'Vin Tỉnh -tháng 5'!#REF!</f>
        <v>#REF!</v>
      </c>
      <c r="I198" s="534" t="e">
        <f>'Vin Tỉnh -tháng 5'!#REF!</f>
        <v>#REF!</v>
      </c>
      <c r="J198" s="538">
        <f>J192</f>
        <v>0</v>
      </c>
      <c r="K198" s="534" t="e">
        <f>'Vin Tỉnh -tháng 5'!#REF!</f>
        <v>#REF!</v>
      </c>
      <c r="L198" s="538">
        <f>L192</f>
        <v>85</v>
      </c>
      <c r="M198" s="538">
        <f>M192</f>
        <v>0</v>
      </c>
      <c r="N198" s="538">
        <f>N192</f>
        <v>0</v>
      </c>
      <c r="O198" s="538">
        <f>O192</f>
        <v>3</v>
      </c>
      <c r="P198" s="534" t="e">
        <f>'Vin Tỉnh -tháng 5'!#REF!</f>
        <v>#REF!</v>
      </c>
      <c r="Q198" s="534" t="e">
        <f>'Vin Tỉnh -tháng 5'!#REF!</f>
        <v>#REF!</v>
      </c>
      <c r="R198" s="534" t="e">
        <f>'Vin Tỉnh -tháng 5'!#REF!</f>
        <v>#REF!</v>
      </c>
      <c r="S198" s="538">
        <f>S192</f>
        <v>10</v>
      </c>
      <c r="T198" s="534" t="e">
        <f>'Vin Tỉnh -tháng 5'!#REF!</f>
        <v>#REF!</v>
      </c>
      <c r="U198" s="538">
        <f t="shared" ref="U198:AD198" si="5">U192</f>
        <v>143</v>
      </c>
      <c r="V198" s="538">
        <f t="shared" si="5"/>
        <v>296</v>
      </c>
      <c r="W198" s="538">
        <f t="shared" si="5"/>
        <v>38</v>
      </c>
      <c r="X198" s="538">
        <f t="shared" si="5"/>
        <v>0</v>
      </c>
      <c r="Y198" s="538">
        <f t="shared" si="5"/>
        <v>0</v>
      </c>
      <c r="Z198" s="538">
        <f t="shared" si="5"/>
        <v>0</v>
      </c>
      <c r="AA198" s="538">
        <f t="shared" si="5"/>
        <v>75</v>
      </c>
      <c r="AB198" s="538">
        <f t="shared" si="5"/>
        <v>10</v>
      </c>
      <c r="AC198" s="538">
        <f t="shared" si="5"/>
        <v>40</v>
      </c>
      <c r="AD198" s="538">
        <f t="shared" si="5"/>
        <v>29</v>
      </c>
      <c r="AE198" s="534" t="e">
        <f>'Vin Tỉnh -tháng 5'!#REF!</f>
        <v>#REF!</v>
      </c>
      <c r="AF198" s="538">
        <f t="shared" ref="AF198:AL198" si="6">AF192</f>
        <v>0</v>
      </c>
      <c r="AG198" s="538">
        <f t="shared" si="6"/>
        <v>0</v>
      </c>
      <c r="AH198" s="538">
        <f t="shared" si="6"/>
        <v>3</v>
      </c>
      <c r="AI198" s="538">
        <f t="shared" si="6"/>
        <v>0</v>
      </c>
      <c r="AJ198" s="538">
        <f t="shared" si="6"/>
        <v>0</v>
      </c>
      <c r="AK198" s="538">
        <f t="shared" si="6"/>
        <v>0</v>
      </c>
      <c r="AL198" s="538">
        <f t="shared" si="6"/>
        <v>0</v>
      </c>
      <c r="AM198" s="535"/>
      <c r="AN198" s="535"/>
      <c r="AO198" s="535"/>
      <c r="AP198" s="536">
        <f>AP194</f>
        <v>58609119</v>
      </c>
    </row>
    <row r="199" spans="1:65" ht="33" customHeight="1" x14ac:dyDescent="0.25">
      <c r="A199" s="722" t="s">
        <v>17012</v>
      </c>
      <c r="B199" s="765"/>
      <c r="C199" s="723"/>
      <c r="D199" s="35"/>
      <c r="E199" s="524"/>
      <c r="F199" s="525">
        <f>SUM(F197:F198)</f>
        <v>7</v>
      </c>
      <c r="G199" s="525">
        <f t="shared" ref="G199:AL199" si="7">SUM(G197:G198)</f>
        <v>13</v>
      </c>
      <c r="H199" s="525" t="e">
        <f t="shared" si="7"/>
        <v>#REF!</v>
      </c>
      <c r="I199" s="525" t="e">
        <f t="shared" si="7"/>
        <v>#REF!</v>
      </c>
      <c r="J199" s="525">
        <f t="shared" si="7"/>
        <v>15</v>
      </c>
      <c r="K199" s="525" t="e">
        <f t="shared" si="7"/>
        <v>#REF!</v>
      </c>
      <c r="L199" s="525">
        <f t="shared" si="7"/>
        <v>828</v>
      </c>
      <c r="M199" s="525">
        <f t="shared" si="7"/>
        <v>25</v>
      </c>
      <c r="N199" s="525">
        <f t="shared" si="7"/>
        <v>0</v>
      </c>
      <c r="O199" s="525">
        <f t="shared" si="7"/>
        <v>43</v>
      </c>
      <c r="P199" s="525" t="e">
        <f t="shared" si="7"/>
        <v>#REF!</v>
      </c>
      <c r="Q199" s="525" t="e">
        <f t="shared" si="7"/>
        <v>#REF!</v>
      </c>
      <c r="R199" s="525" t="e">
        <f t="shared" si="7"/>
        <v>#REF!</v>
      </c>
      <c r="S199" s="525">
        <f t="shared" si="7"/>
        <v>33</v>
      </c>
      <c r="T199" s="525" t="e">
        <f t="shared" si="7"/>
        <v>#REF!</v>
      </c>
      <c r="U199" s="525">
        <f t="shared" si="7"/>
        <v>2948</v>
      </c>
      <c r="V199" s="525">
        <f t="shared" si="7"/>
        <v>3616</v>
      </c>
      <c r="W199" s="525">
        <f t="shared" si="7"/>
        <v>38</v>
      </c>
      <c r="X199" s="525">
        <f t="shared" si="7"/>
        <v>0</v>
      </c>
      <c r="Y199" s="525">
        <f t="shared" si="7"/>
        <v>0</v>
      </c>
      <c r="Z199" s="525">
        <f t="shared" si="7"/>
        <v>0</v>
      </c>
      <c r="AA199" s="525">
        <f t="shared" si="7"/>
        <v>247</v>
      </c>
      <c r="AB199" s="525">
        <f t="shared" si="7"/>
        <v>10</v>
      </c>
      <c r="AC199" s="525">
        <f t="shared" si="7"/>
        <v>1675</v>
      </c>
      <c r="AD199" s="525">
        <f t="shared" si="7"/>
        <v>1714</v>
      </c>
      <c r="AE199" s="525" t="e">
        <f t="shared" si="7"/>
        <v>#REF!</v>
      </c>
      <c r="AF199" s="525">
        <f t="shared" si="7"/>
        <v>787</v>
      </c>
      <c r="AG199" s="525">
        <f t="shared" si="7"/>
        <v>0</v>
      </c>
      <c r="AH199" s="525">
        <f t="shared" si="7"/>
        <v>412</v>
      </c>
      <c r="AI199" s="525">
        <f t="shared" si="7"/>
        <v>0</v>
      </c>
      <c r="AJ199" s="525">
        <f t="shared" si="7"/>
        <v>0</v>
      </c>
      <c r="AK199" s="525">
        <f t="shared" si="7"/>
        <v>0</v>
      </c>
      <c r="AL199" s="525">
        <f t="shared" si="7"/>
        <v>0</v>
      </c>
      <c r="AM199" s="525">
        <f>SUM(AM7:AM198)</f>
        <v>60000</v>
      </c>
      <c r="AN199" s="525">
        <f>SUM(AN7:AN198)</f>
        <v>70000</v>
      </c>
      <c r="AO199" s="525">
        <f>SUM(AO7:AO198)</f>
        <v>198450</v>
      </c>
      <c r="AP199" s="526"/>
    </row>
    <row r="200" spans="1:65" ht="27" customHeight="1" x14ac:dyDescent="0.25">
      <c r="A200" s="739" t="s">
        <v>2848</v>
      </c>
      <c r="B200" s="740"/>
      <c r="C200" s="741"/>
      <c r="D200" s="342"/>
      <c r="E200" s="359"/>
      <c r="F200" s="471">
        <v>101989</v>
      </c>
      <c r="G200" s="476">
        <v>94013</v>
      </c>
      <c r="H200" s="476">
        <v>45788</v>
      </c>
      <c r="I200" s="476">
        <v>45080</v>
      </c>
      <c r="J200" s="473">
        <v>56848</v>
      </c>
      <c r="K200" s="473"/>
      <c r="L200" s="473">
        <v>70000</v>
      </c>
      <c r="M200" s="473">
        <v>30645</v>
      </c>
      <c r="N200" s="473"/>
      <c r="O200" s="473">
        <v>31977</v>
      </c>
      <c r="P200" s="473"/>
      <c r="Q200" s="473"/>
      <c r="R200" s="473"/>
      <c r="S200" s="473">
        <v>111606</v>
      </c>
      <c r="T200" s="473"/>
      <c r="U200" s="476">
        <v>111058</v>
      </c>
      <c r="V200" s="476">
        <v>73431</v>
      </c>
      <c r="W200" s="476">
        <v>119066</v>
      </c>
      <c r="X200" s="476">
        <v>87787</v>
      </c>
      <c r="Y200" s="476">
        <v>130922</v>
      </c>
      <c r="Z200" s="476">
        <v>215677</v>
      </c>
      <c r="AA200" s="476">
        <v>55595</v>
      </c>
      <c r="AB200" s="476">
        <v>107205</v>
      </c>
      <c r="AC200" s="476">
        <v>50182</v>
      </c>
      <c r="AD200" s="476">
        <v>46000</v>
      </c>
      <c r="AE200" s="476">
        <v>90750</v>
      </c>
      <c r="AF200" s="476">
        <v>74250</v>
      </c>
      <c r="AG200" s="476">
        <v>61050</v>
      </c>
      <c r="AH200" s="476">
        <v>70950</v>
      </c>
      <c r="AI200" s="476">
        <v>59400</v>
      </c>
      <c r="AJ200" s="476">
        <v>110250</v>
      </c>
      <c r="AK200" s="476">
        <v>106050</v>
      </c>
      <c r="AL200" s="476">
        <v>212400</v>
      </c>
      <c r="AM200" s="477">
        <v>60000</v>
      </c>
      <c r="AN200" s="476">
        <v>70000</v>
      </c>
      <c r="AO200" s="471">
        <v>198450</v>
      </c>
      <c r="AP200" s="347"/>
    </row>
    <row r="201" spans="1:65" ht="27" customHeight="1" x14ac:dyDescent="0.25">
      <c r="A201" s="766" t="s">
        <v>2849</v>
      </c>
      <c r="B201" s="767"/>
      <c r="C201" s="768"/>
      <c r="D201" s="25"/>
      <c r="E201" s="360"/>
      <c r="F201" s="273">
        <f>F199*F200</f>
        <v>713923</v>
      </c>
      <c r="G201" s="273">
        <f>G199*G200</f>
        <v>1222169</v>
      </c>
      <c r="H201" s="273" t="e">
        <f>H199*H200</f>
        <v>#REF!</v>
      </c>
      <c r="I201" s="273" t="e">
        <f>I199*I200</f>
        <v>#REF!</v>
      </c>
      <c r="J201" s="273">
        <f>J199*J200</f>
        <v>852720</v>
      </c>
      <c r="K201" s="273"/>
      <c r="L201" s="273">
        <f>L199*L200</f>
        <v>57960000</v>
      </c>
      <c r="M201" s="273">
        <f>M199*M200</f>
        <v>766125</v>
      </c>
      <c r="N201" s="273"/>
      <c r="O201" s="273">
        <f>O199*O200</f>
        <v>1375011</v>
      </c>
      <c r="P201" s="273"/>
      <c r="Q201" s="273" t="e">
        <f>Q199*Q200</f>
        <v>#REF!</v>
      </c>
      <c r="R201" s="273"/>
      <c r="S201" s="273">
        <f>S199*S200</f>
        <v>3682998</v>
      </c>
      <c r="T201" s="273"/>
      <c r="U201" s="273">
        <f t="shared" ref="U201:AO201" si="8">U199*U200</f>
        <v>327398984</v>
      </c>
      <c r="V201" s="273">
        <f t="shared" si="8"/>
        <v>265526496</v>
      </c>
      <c r="W201" s="273">
        <f t="shared" si="8"/>
        <v>4524508</v>
      </c>
      <c r="X201" s="273">
        <f t="shared" si="8"/>
        <v>0</v>
      </c>
      <c r="Y201" s="273">
        <f t="shared" si="8"/>
        <v>0</v>
      </c>
      <c r="Z201" s="273">
        <f t="shared" si="8"/>
        <v>0</v>
      </c>
      <c r="AA201" s="273">
        <f t="shared" si="8"/>
        <v>13731965</v>
      </c>
      <c r="AB201" s="273">
        <f t="shared" si="8"/>
        <v>1072050</v>
      </c>
      <c r="AC201" s="273">
        <f t="shared" si="8"/>
        <v>84054850</v>
      </c>
      <c r="AD201" s="273">
        <f t="shared" si="8"/>
        <v>78844000</v>
      </c>
      <c r="AE201" s="273" t="e">
        <f t="shared" si="8"/>
        <v>#REF!</v>
      </c>
      <c r="AF201" s="273">
        <f t="shared" si="8"/>
        <v>58434750</v>
      </c>
      <c r="AG201" s="273">
        <f t="shared" si="8"/>
        <v>0</v>
      </c>
      <c r="AH201" s="273">
        <f t="shared" si="8"/>
        <v>29231400</v>
      </c>
      <c r="AI201" s="273">
        <f t="shared" si="8"/>
        <v>0</v>
      </c>
      <c r="AJ201" s="273">
        <f t="shared" si="8"/>
        <v>0</v>
      </c>
      <c r="AK201" s="273">
        <f t="shared" si="8"/>
        <v>0</v>
      </c>
      <c r="AL201" s="273">
        <f t="shared" si="8"/>
        <v>0</v>
      </c>
      <c r="AM201" s="385">
        <f t="shared" si="8"/>
        <v>3600000000</v>
      </c>
      <c r="AN201" s="273">
        <f t="shared" si="8"/>
        <v>4900000000</v>
      </c>
      <c r="AO201" s="273">
        <f t="shared" si="8"/>
        <v>39382402500</v>
      </c>
      <c r="AP201" s="348">
        <f>F201+G201+J201+M201+N201+O201+S201+U201+V201+W201+X201+Y201+Z201+AA201+AB201+AC201+AD201+AF201+AG201+AH201+AI201+AJ201+AK201+AL201+L201</f>
        <v>929391949</v>
      </c>
    </row>
    <row r="211" spans="4:4" ht="18" customHeight="1" x14ac:dyDescent="0.25">
      <c r="D211" s="561">
        <f>U199+'Côp+Mega+BigC HN lẻ-T5'!V362</f>
        <v>6021</v>
      </c>
    </row>
  </sheetData>
  <mergeCells count="16">
    <mergeCell ref="B1:AP1"/>
    <mergeCell ref="B2:AP2"/>
    <mergeCell ref="B192:C192"/>
    <mergeCell ref="B193:C193"/>
    <mergeCell ref="B194:C194"/>
    <mergeCell ref="J4:K4"/>
    <mergeCell ref="M4:N4"/>
    <mergeCell ref="O4:P4"/>
    <mergeCell ref="Q4:R4"/>
    <mergeCell ref="S4:T4"/>
    <mergeCell ref="B196:AP196"/>
    <mergeCell ref="A198:C198"/>
    <mergeCell ref="A197:C197"/>
    <mergeCell ref="A199:C199"/>
    <mergeCell ref="A201:C201"/>
    <mergeCell ref="A200:C200"/>
  </mergeCells>
  <conditionalFormatting sqref="D202:E65148 D1:E5 E192:E195 E197">
    <cfRule type="duplicateValues" dxfId="3572" priority="9492" stopIfTrue="1"/>
  </conditionalFormatting>
  <conditionalFormatting sqref="D202:E65148">
    <cfRule type="duplicateValues" dxfId="3571" priority="9491" stopIfTrue="1"/>
  </conditionalFormatting>
  <conditionalFormatting sqref="D202:E65148 E192:E195 E197">
    <cfRule type="duplicateValues" dxfId="3570" priority="9490" stopIfTrue="1"/>
  </conditionalFormatting>
  <conditionalFormatting sqref="D202:E65148 D1:E5 E192:E195 E197">
    <cfRule type="duplicateValues" dxfId="3569" priority="9488" stopIfTrue="1"/>
    <cfRule type="duplicateValues" dxfId="3568" priority="9489" stopIfTrue="1"/>
  </conditionalFormatting>
  <conditionalFormatting sqref="D202:E65148 E192:E195 E197">
    <cfRule type="duplicateValues" dxfId="3567" priority="9486" stopIfTrue="1"/>
    <cfRule type="duplicateValues" dxfId="3566" priority="9487" stopIfTrue="1"/>
  </conditionalFormatting>
  <conditionalFormatting sqref="D202:D65148 D1:D5">
    <cfRule type="duplicateValues" dxfId="3565" priority="9484" stopIfTrue="1"/>
    <cfRule type="duplicateValues" dxfId="3564" priority="9485" stopIfTrue="1"/>
  </conditionalFormatting>
  <conditionalFormatting sqref="D202:D65148">
    <cfRule type="duplicateValues" dxfId="3563" priority="9482" stopIfTrue="1"/>
    <cfRule type="duplicateValues" dxfId="3562" priority="9483" stopIfTrue="1"/>
  </conditionalFormatting>
  <conditionalFormatting sqref="D202:D65148 D1:D5">
    <cfRule type="duplicateValues" dxfId="3561" priority="9481" stopIfTrue="1"/>
  </conditionalFormatting>
  <conditionalFormatting sqref="D202:E65148 D1:E5 E192:E195 E197">
    <cfRule type="duplicateValues" dxfId="3560" priority="9478" stopIfTrue="1"/>
    <cfRule type="duplicateValues" dxfId="3559" priority="9479" stopIfTrue="1"/>
    <cfRule type="duplicateValues" dxfId="3558" priority="9480" stopIfTrue="1"/>
  </conditionalFormatting>
  <conditionalFormatting sqref="D202:D65148">
    <cfRule type="duplicateValues" dxfId="3557" priority="9477" stopIfTrue="1"/>
  </conditionalFormatting>
  <conditionalFormatting sqref="D202:D65148 D1:D5">
    <cfRule type="duplicateValues" dxfId="3556" priority="9474" stopIfTrue="1"/>
    <cfRule type="duplicateValues" dxfId="3555" priority="9475" stopIfTrue="1"/>
    <cfRule type="duplicateValues" dxfId="3554" priority="9476" stopIfTrue="1"/>
  </conditionalFormatting>
  <conditionalFormatting sqref="D202:D65148 D1:D5">
    <cfRule type="duplicateValues" dxfId="3553" priority="9468" stopIfTrue="1"/>
    <cfRule type="duplicateValues" dxfId="3552" priority="9469" stopIfTrue="1"/>
    <cfRule type="duplicateValues" dxfId="3551" priority="9470" stopIfTrue="1"/>
    <cfRule type="duplicateValues" dxfId="3550" priority="9471" stopIfTrue="1"/>
    <cfRule type="duplicateValues" dxfId="3549" priority="9472" stopIfTrue="1"/>
    <cfRule type="duplicateValues" dxfId="3548" priority="9473" stopIfTrue="1"/>
  </conditionalFormatting>
  <conditionalFormatting sqref="D202:D65148 D1:D5">
    <cfRule type="duplicateValues" dxfId="3547" priority="9464" stopIfTrue="1"/>
    <cfRule type="duplicateValues" dxfId="3546" priority="9465" stopIfTrue="1"/>
    <cfRule type="duplicateValues" dxfId="3545" priority="9466" stopIfTrue="1"/>
    <cfRule type="duplicateValues" dxfId="3544" priority="9467" stopIfTrue="1"/>
  </conditionalFormatting>
  <conditionalFormatting sqref="AP202:AP65147 AP192:AP195 AP1:AP5 AP197">
    <cfRule type="duplicateValues" dxfId="3543" priority="9408" stopIfTrue="1"/>
  </conditionalFormatting>
  <conditionalFormatting sqref="B192:B195 B1:B5 B202:B65148">
    <cfRule type="colorScale" priority="9409">
      <colorScale>
        <cfvo type="min"/>
        <cfvo type="max"/>
        <color theme="0"/>
        <color theme="0"/>
      </colorScale>
    </cfRule>
    <cfRule type="colorScale" priority="9410">
      <colorScale>
        <cfvo type="min"/>
        <cfvo type="max"/>
        <color rgb="FFFF7128"/>
        <color rgb="FFFFEF9C"/>
      </colorScale>
    </cfRule>
  </conditionalFormatting>
  <conditionalFormatting sqref="E192:E195 E1:E5 E202:E65148 E197">
    <cfRule type="duplicateValues" dxfId="3542" priority="9411" stopIfTrue="1"/>
  </conditionalFormatting>
  <conditionalFormatting sqref="E192:E195 E1:E5 E202:E65148 E197">
    <cfRule type="duplicateValues" dxfId="3541" priority="9412" stopIfTrue="1"/>
    <cfRule type="duplicateValues" dxfId="3540" priority="9413" stopIfTrue="1"/>
  </conditionalFormatting>
  <conditionalFormatting sqref="E192:E195 E202:E65148 E197">
    <cfRule type="duplicateValues" dxfId="3539" priority="9414" stopIfTrue="1"/>
  </conditionalFormatting>
  <conditionalFormatting sqref="AP202:AP65147 AP192:AP195 AP197">
    <cfRule type="duplicateValues" dxfId="3538" priority="9415" stopIfTrue="1"/>
  </conditionalFormatting>
  <conditionalFormatting sqref="AP202:AP65147 AP192:AP195 AP1:AP5 AP197">
    <cfRule type="duplicateValues" dxfId="3537" priority="9416" stopIfTrue="1"/>
    <cfRule type="duplicateValues" dxfId="3536" priority="9417" stopIfTrue="1"/>
  </conditionalFormatting>
  <conditionalFormatting sqref="E192:E195 E202:E65148 E197">
    <cfRule type="duplicateValues" dxfId="3535" priority="9418" stopIfTrue="1"/>
    <cfRule type="duplicateValues" dxfId="3534" priority="9419" stopIfTrue="1"/>
  </conditionalFormatting>
  <conditionalFormatting sqref="D192:D195 D1:D5 D202:D65148 D197">
    <cfRule type="duplicateValues" dxfId="3533" priority="9420" stopIfTrue="1"/>
  </conditionalFormatting>
  <conditionalFormatting sqref="D192:D195 D1:D5 D202:D65148 D197">
    <cfRule type="duplicateValues" dxfId="3532" priority="9421" stopIfTrue="1"/>
    <cfRule type="duplicateValues" dxfId="3531" priority="9422" stopIfTrue="1"/>
    <cfRule type="duplicateValues" dxfId="3530" priority="9423" stopIfTrue="1"/>
  </conditionalFormatting>
  <conditionalFormatting sqref="D192:D195 D202:D65148 D197">
    <cfRule type="duplicateValues" dxfId="3529" priority="9424" stopIfTrue="1"/>
  </conditionalFormatting>
  <conditionalFormatting sqref="E192:E195 E1:E5 E202:E65148 E197">
    <cfRule type="duplicateValues" dxfId="3528" priority="9425" stopIfTrue="1"/>
    <cfRule type="duplicateValues" dxfId="3527" priority="9426" stopIfTrue="1"/>
    <cfRule type="duplicateValues" dxfId="3526" priority="9427" stopIfTrue="1"/>
  </conditionalFormatting>
  <conditionalFormatting sqref="D192:D195 D197">
    <cfRule type="duplicateValues" dxfId="3525" priority="9428" stopIfTrue="1"/>
  </conditionalFormatting>
  <conditionalFormatting sqref="D192:D195 D197">
    <cfRule type="duplicateValues" dxfId="3524" priority="9429" stopIfTrue="1"/>
    <cfRule type="duplicateValues" dxfId="3523" priority="9430" stopIfTrue="1"/>
  </conditionalFormatting>
  <conditionalFormatting sqref="D192:D195 D197">
    <cfRule type="duplicateValues" dxfId="3522" priority="9431" stopIfTrue="1"/>
    <cfRule type="duplicateValues" dxfId="3521" priority="9432" stopIfTrue="1"/>
    <cfRule type="duplicateValues" dxfId="3520" priority="9433" stopIfTrue="1"/>
    <cfRule type="duplicateValues" dxfId="3519" priority="9434" stopIfTrue="1"/>
    <cfRule type="duplicateValues" dxfId="3518" priority="9435" stopIfTrue="1"/>
    <cfRule type="duplicateValues" dxfId="3517" priority="9436" stopIfTrue="1"/>
  </conditionalFormatting>
  <conditionalFormatting sqref="D192:D195 D197">
    <cfRule type="duplicateValues" dxfId="3516" priority="9437" stopIfTrue="1"/>
    <cfRule type="duplicateValues" dxfId="3515" priority="9438" stopIfTrue="1"/>
    <cfRule type="duplicateValues" dxfId="3514" priority="9439" stopIfTrue="1"/>
    <cfRule type="duplicateValues" dxfId="3513" priority="9440" stopIfTrue="1"/>
  </conditionalFormatting>
  <conditionalFormatting sqref="D192:D195 D197">
    <cfRule type="duplicateValues" dxfId="3512" priority="9441" stopIfTrue="1"/>
    <cfRule type="duplicateValues" dxfId="3511" priority="9442" stopIfTrue="1"/>
    <cfRule type="duplicateValues" dxfId="3510" priority="9443" stopIfTrue="1"/>
  </conditionalFormatting>
  <conditionalFormatting sqref="AP202:AP65147 AP192:AP195 AP197">
    <cfRule type="duplicateValues" dxfId="3509" priority="9444" stopIfTrue="1"/>
    <cfRule type="duplicateValues" dxfId="3508" priority="9445" stopIfTrue="1"/>
  </conditionalFormatting>
  <conditionalFormatting sqref="D192:D195 D1:D5 D202:D65148 D197">
    <cfRule type="duplicateValues" dxfId="3507" priority="9446" stopIfTrue="1"/>
    <cfRule type="duplicateValues" dxfId="3506" priority="9447" stopIfTrue="1"/>
  </conditionalFormatting>
  <conditionalFormatting sqref="D192:D195 D202:D65148 D197">
    <cfRule type="duplicateValues" dxfId="3505" priority="9448" stopIfTrue="1"/>
    <cfRule type="duplicateValues" dxfId="3504" priority="9449" stopIfTrue="1"/>
  </conditionalFormatting>
  <conditionalFormatting sqref="D192:D195 D202:D65148 D197">
    <cfRule type="duplicateValues" dxfId="3503" priority="9450" stopIfTrue="1"/>
    <cfRule type="duplicateValues" dxfId="3502" priority="9451" stopIfTrue="1"/>
    <cfRule type="duplicateValues" dxfId="3501" priority="9452" stopIfTrue="1"/>
  </conditionalFormatting>
  <conditionalFormatting sqref="D192:D195 D1:D5 D202:D65148 D197">
    <cfRule type="duplicateValues" dxfId="3500" priority="9453" stopIfTrue="1"/>
    <cfRule type="duplicateValues" dxfId="3499" priority="9454" stopIfTrue="1"/>
    <cfRule type="duplicateValues" dxfId="3498" priority="9455" stopIfTrue="1"/>
    <cfRule type="duplicateValues" dxfId="3497" priority="9456" stopIfTrue="1"/>
    <cfRule type="duplicateValues" dxfId="3496" priority="9457" stopIfTrue="1"/>
  </conditionalFormatting>
  <conditionalFormatting sqref="E192:E195 E202:E65148 E197">
    <cfRule type="duplicateValues" dxfId="3495" priority="9458" stopIfTrue="1"/>
    <cfRule type="duplicateValues" dxfId="3494" priority="9459" stopIfTrue="1"/>
    <cfRule type="duplicateValues" dxfId="3493" priority="9460" stopIfTrue="1"/>
  </conditionalFormatting>
  <conditionalFormatting sqref="E1:E5">
    <cfRule type="duplicateValues" dxfId="3492" priority="89678" stopIfTrue="1"/>
  </conditionalFormatting>
  <conditionalFormatting sqref="D1:D5">
    <cfRule type="duplicateValues" dxfId="3491" priority="89684" stopIfTrue="1"/>
  </conditionalFormatting>
  <conditionalFormatting sqref="D168 D172 D178 D181:D183">
    <cfRule type="duplicateValues" dxfId="3490" priority="7830" stopIfTrue="1"/>
  </conditionalFormatting>
  <conditionalFormatting sqref="E168 E172 E178 E181:E183">
    <cfRule type="duplicateValues" dxfId="3489" priority="7829" stopIfTrue="1"/>
  </conditionalFormatting>
  <conditionalFormatting sqref="D168">
    <cfRule type="duplicateValues" dxfId="3488" priority="7828" stopIfTrue="1"/>
  </conditionalFormatting>
  <conditionalFormatting sqref="AP167:AP189">
    <cfRule type="duplicateValues" dxfId="3487" priority="7825" stopIfTrue="1"/>
  </conditionalFormatting>
  <conditionalFormatting sqref="E168 E172 E178 E181:E183">
    <cfRule type="duplicateValues" dxfId="3486" priority="7823" stopIfTrue="1"/>
    <cfRule type="duplicateValues" dxfId="3485" priority="7824" stopIfTrue="1"/>
  </conditionalFormatting>
  <conditionalFormatting sqref="D168 D172 D178 D181:D183">
    <cfRule type="duplicateValues" dxfId="3484" priority="7821" stopIfTrue="1"/>
    <cfRule type="duplicateValues" dxfId="3483" priority="7822" stopIfTrue="1"/>
  </conditionalFormatting>
  <conditionalFormatting sqref="E168 E172 E178 E181:E183">
    <cfRule type="duplicateValues" dxfId="3482" priority="7812" stopIfTrue="1"/>
    <cfRule type="duplicateValues" dxfId="3481" priority="7813" stopIfTrue="1"/>
    <cfRule type="duplicateValues" dxfId="3480" priority="7814" stopIfTrue="1"/>
    <cfRule type="duplicateValues" dxfId="3479" priority="7815" stopIfTrue="1"/>
  </conditionalFormatting>
  <conditionalFormatting sqref="D168 D172 D178 D181:D183">
    <cfRule type="duplicateValues" dxfId="3478" priority="7803" stopIfTrue="1"/>
    <cfRule type="duplicateValues" dxfId="3477" priority="7804" stopIfTrue="1"/>
    <cfRule type="duplicateValues" dxfId="3476" priority="7805" stopIfTrue="1"/>
  </conditionalFormatting>
  <conditionalFormatting sqref="E168 E172 E178 E181:E183">
    <cfRule type="duplicateValues" dxfId="3475" priority="7789" stopIfTrue="1"/>
    <cfRule type="duplicateValues" dxfId="3474" priority="7790" stopIfTrue="1"/>
    <cfRule type="duplicateValues" dxfId="3473" priority="7791" stopIfTrue="1"/>
  </conditionalFormatting>
  <conditionalFormatting sqref="D168 D172 D178 D181:D183">
    <cfRule type="duplicateValues" dxfId="3472" priority="7786"/>
    <cfRule type="duplicateValues" dxfId="3471" priority="7787"/>
  </conditionalFormatting>
  <conditionalFormatting sqref="E168 E172 E178 E181:E183">
    <cfRule type="duplicateValues" dxfId="3470" priority="7784"/>
    <cfRule type="duplicateValues" dxfId="3469" priority="7785"/>
  </conditionalFormatting>
  <conditionalFormatting sqref="E6">
    <cfRule type="duplicateValues" dxfId="3468" priority="7080" stopIfTrue="1"/>
  </conditionalFormatting>
  <conditionalFormatting sqref="D6">
    <cfRule type="duplicateValues" dxfId="3467" priority="7079" stopIfTrue="1"/>
  </conditionalFormatting>
  <conditionalFormatting sqref="D6">
    <cfRule type="duplicateValues" dxfId="3466" priority="7077" stopIfTrue="1"/>
    <cfRule type="duplicateValues" dxfId="3465" priority="7078" stopIfTrue="1"/>
  </conditionalFormatting>
  <conditionalFormatting sqref="E6">
    <cfRule type="duplicateValues" dxfId="3464" priority="7075" stopIfTrue="1"/>
    <cfRule type="duplicateValues" dxfId="3463" priority="7076" stopIfTrue="1"/>
  </conditionalFormatting>
  <conditionalFormatting sqref="E6">
    <cfRule type="duplicateValues" dxfId="3462" priority="7074" stopIfTrue="1"/>
  </conditionalFormatting>
  <conditionalFormatting sqref="D6">
    <cfRule type="duplicateValues" dxfId="3461" priority="7073" stopIfTrue="1"/>
  </conditionalFormatting>
  <conditionalFormatting sqref="AP6">
    <cfRule type="duplicateValues" dxfId="3460" priority="7072" stopIfTrue="1"/>
  </conditionalFormatting>
  <conditionalFormatting sqref="E6">
    <cfRule type="duplicateValues" dxfId="3459" priority="7068" stopIfTrue="1"/>
    <cfRule type="duplicateValues" dxfId="3458" priority="7069" stopIfTrue="1"/>
    <cfRule type="duplicateValues" dxfId="3457" priority="7070" stopIfTrue="1"/>
    <cfRule type="duplicateValues" dxfId="3456" priority="7071" stopIfTrue="1"/>
  </conditionalFormatting>
  <conditionalFormatting sqref="D6">
    <cfRule type="duplicateValues" dxfId="3455" priority="7066" stopIfTrue="1"/>
    <cfRule type="duplicateValues" dxfId="3454" priority="7067" stopIfTrue="1"/>
  </conditionalFormatting>
  <conditionalFormatting sqref="D6">
    <cfRule type="duplicateValues" dxfId="3453" priority="7063" stopIfTrue="1"/>
    <cfRule type="duplicateValues" dxfId="3452" priority="7064" stopIfTrue="1"/>
    <cfRule type="duplicateValues" dxfId="3451" priority="7065" stopIfTrue="1"/>
  </conditionalFormatting>
  <conditionalFormatting sqref="E6">
    <cfRule type="duplicateValues" dxfId="3450" priority="7061" stopIfTrue="1"/>
    <cfRule type="duplicateValues" dxfId="3449" priority="7062" stopIfTrue="1"/>
  </conditionalFormatting>
  <conditionalFormatting sqref="E6">
    <cfRule type="duplicateValues" dxfId="3448" priority="7058" stopIfTrue="1"/>
    <cfRule type="duplicateValues" dxfId="3447" priority="7059" stopIfTrue="1"/>
    <cfRule type="duplicateValues" dxfId="3446" priority="7060" stopIfTrue="1"/>
  </conditionalFormatting>
  <conditionalFormatting sqref="D6">
    <cfRule type="duplicateValues" dxfId="3445" priority="256120"/>
    <cfRule type="duplicateValues" dxfId="3444" priority="256121"/>
  </conditionalFormatting>
  <conditionalFormatting sqref="E6">
    <cfRule type="duplicateValues" dxfId="3443" priority="256124"/>
    <cfRule type="duplicateValues" dxfId="3442" priority="256125"/>
  </conditionalFormatting>
  <conditionalFormatting sqref="D202:D1048576 D168 D1:D6 D197 D172 D178 D181:D183 D190:D195">
    <cfRule type="duplicateValues" dxfId="3441" priority="4626"/>
  </conditionalFormatting>
  <conditionalFormatting sqref="E202:E1048576 E168 E1:E6 E197 E172 E178 E181:E183 E190:E195">
    <cfRule type="duplicateValues" dxfId="3440" priority="4625"/>
  </conditionalFormatting>
  <conditionalFormatting sqref="AJ5">
    <cfRule type="duplicateValues" dxfId="3439" priority="4479"/>
  </conditionalFormatting>
  <conditionalFormatting sqref="AJ5">
    <cfRule type="duplicateValues" dxfId="3438" priority="4478" stopIfTrue="1"/>
  </conditionalFormatting>
  <conditionalFormatting sqref="D202:D1048576 D190:D195 D1:D5 D197">
    <cfRule type="duplicateValues" dxfId="3437" priority="474448" stopIfTrue="1"/>
  </conditionalFormatting>
  <conditionalFormatting sqref="E202:E1048576 E190:E195 E1:E5 E197">
    <cfRule type="duplicateValues" dxfId="3436" priority="474451" stopIfTrue="1"/>
  </conditionalFormatting>
  <conditionalFormatting sqref="D202:D1048576 D190:D195 D1:D5 D197">
    <cfRule type="duplicateValues" dxfId="3435" priority="474515"/>
    <cfRule type="duplicateValues" dxfId="3434" priority="474516"/>
  </conditionalFormatting>
  <conditionalFormatting sqref="E202:E1048576 E190:E195 E1:E5 E197">
    <cfRule type="duplicateValues" dxfId="3433" priority="474525"/>
    <cfRule type="duplicateValues" dxfId="3432" priority="474526"/>
  </conditionalFormatting>
  <conditionalFormatting sqref="D202:D65148 D190:D195 D197">
    <cfRule type="duplicateValues" dxfId="3431" priority="475927" stopIfTrue="1"/>
  </conditionalFormatting>
  <conditionalFormatting sqref="E202:E65148 E190:E195 E1:E5 E197">
    <cfRule type="duplicateValues" dxfId="3430" priority="475929" stopIfTrue="1"/>
  </conditionalFormatting>
  <conditionalFormatting sqref="D202:D65148 D190:D195 D1:D5 D197">
    <cfRule type="duplicateValues" dxfId="3429" priority="475932" stopIfTrue="1"/>
  </conditionalFormatting>
  <conditionalFormatting sqref="AP202:AP65147 AP1:AP5 AP190:AP195 AP197">
    <cfRule type="duplicateValues" dxfId="3428" priority="475935" stopIfTrue="1"/>
  </conditionalFormatting>
  <conditionalFormatting sqref="E202:E65148 E190:E195 E1:E5 E197">
    <cfRule type="duplicateValues" dxfId="3427" priority="475941" stopIfTrue="1"/>
    <cfRule type="duplicateValues" dxfId="3426" priority="475942" stopIfTrue="1"/>
  </conditionalFormatting>
  <conditionalFormatting sqref="D202:D65148 D190:D195 D1:D5 D197">
    <cfRule type="duplicateValues" dxfId="3425" priority="475947" stopIfTrue="1"/>
    <cfRule type="duplicateValues" dxfId="3424" priority="475948" stopIfTrue="1"/>
  </conditionalFormatting>
  <conditionalFormatting sqref="E202:E65148 E190:E195 E197">
    <cfRule type="duplicateValues" dxfId="3423" priority="475953" stopIfTrue="1"/>
  </conditionalFormatting>
  <conditionalFormatting sqref="E202:E65148 E190:E195 E1:E5 E197">
    <cfRule type="duplicateValues" dxfId="3422" priority="475955" stopIfTrue="1"/>
    <cfRule type="duplicateValues" dxfId="3421" priority="475956" stopIfTrue="1"/>
    <cfRule type="duplicateValues" dxfId="3420" priority="475957" stopIfTrue="1"/>
    <cfRule type="duplicateValues" dxfId="3419" priority="475958" stopIfTrue="1"/>
  </conditionalFormatting>
  <conditionalFormatting sqref="E202:E65148 E190:E195 E197">
    <cfRule type="duplicateValues" dxfId="3418" priority="475985" stopIfTrue="1"/>
    <cfRule type="duplicateValues" dxfId="3417" priority="475986" stopIfTrue="1"/>
    <cfRule type="duplicateValues" dxfId="3416" priority="475987" stopIfTrue="1"/>
    <cfRule type="duplicateValues" dxfId="3415" priority="475988" stopIfTrue="1"/>
  </conditionalFormatting>
  <conditionalFormatting sqref="E202:E65148 E190:E195 E1:E5 E197">
    <cfRule type="duplicateValues" dxfId="3414" priority="475993" stopIfTrue="1"/>
    <cfRule type="duplicateValues" dxfId="3413" priority="475994" stopIfTrue="1"/>
    <cfRule type="duplicateValues" dxfId="3412" priority="475995" stopIfTrue="1"/>
  </conditionalFormatting>
  <conditionalFormatting sqref="E199:E201">
    <cfRule type="duplicateValues" dxfId="3411" priority="2658" stopIfTrue="1"/>
  </conditionalFormatting>
  <conditionalFormatting sqref="E199:E201">
    <cfRule type="duplicateValues" dxfId="3410" priority="2657" stopIfTrue="1"/>
  </conditionalFormatting>
  <conditionalFormatting sqref="E199:E201">
    <cfRule type="duplicateValues" dxfId="3409" priority="2655" stopIfTrue="1"/>
    <cfRule type="duplicateValues" dxfId="3408" priority="2656" stopIfTrue="1"/>
  </conditionalFormatting>
  <conditionalFormatting sqref="E199:E201">
    <cfRule type="duplicateValues" dxfId="3407" priority="2653" stopIfTrue="1"/>
    <cfRule type="duplicateValues" dxfId="3406" priority="2654" stopIfTrue="1"/>
  </conditionalFormatting>
  <conditionalFormatting sqref="E199:E201">
    <cfRule type="duplicateValues" dxfId="3405" priority="2650" stopIfTrue="1"/>
    <cfRule type="duplicateValues" dxfId="3404" priority="2651" stopIfTrue="1"/>
    <cfRule type="duplicateValues" dxfId="3403" priority="2652" stopIfTrue="1"/>
  </conditionalFormatting>
  <conditionalFormatting sqref="AP198:AP201">
    <cfRule type="duplicateValues" dxfId="3402" priority="2649" stopIfTrue="1"/>
  </conditionalFormatting>
  <conditionalFormatting sqref="A199:A201">
    <cfRule type="colorScale" priority="2647">
      <colorScale>
        <cfvo type="min"/>
        <cfvo type="max"/>
        <color theme="0"/>
        <color theme="0"/>
      </colorScale>
    </cfRule>
    <cfRule type="colorScale" priority="2648">
      <colorScale>
        <cfvo type="min"/>
        <cfvo type="max"/>
        <color rgb="FFFF7128"/>
        <color rgb="FFFFEF9C"/>
      </colorScale>
    </cfRule>
  </conditionalFormatting>
  <conditionalFormatting sqref="E199:E201">
    <cfRule type="duplicateValues" dxfId="3401" priority="2646" stopIfTrue="1"/>
  </conditionalFormatting>
  <conditionalFormatting sqref="E199:E201">
    <cfRule type="duplicateValues" dxfId="3400" priority="2644" stopIfTrue="1"/>
    <cfRule type="duplicateValues" dxfId="3399" priority="2645" stopIfTrue="1"/>
  </conditionalFormatting>
  <conditionalFormatting sqref="E199:E201">
    <cfRule type="duplicateValues" dxfId="3398" priority="2643" stopIfTrue="1"/>
  </conditionalFormatting>
  <conditionalFormatting sqref="AP198:AP201">
    <cfRule type="duplicateValues" dxfId="3397" priority="2642" stopIfTrue="1"/>
  </conditionalFormatting>
  <conditionalFormatting sqref="AP198:AP201">
    <cfRule type="duplicateValues" dxfId="3396" priority="2640" stopIfTrue="1"/>
    <cfRule type="duplicateValues" dxfId="3395" priority="2641" stopIfTrue="1"/>
  </conditionalFormatting>
  <conditionalFormatting sqref="E199:E201">
    <cfRule type="duplicateValues" dxfId="3394" priority="2638" stopIfTrue="1"/>
    <cfRule type="duplicateValues" dxfId="3393" priority="2639" stopIfTrue="1"/>
  </conditionalFormatting>
  <conditionalFormatting sqref="D199:D201">
    <cfRule type="duplicateValues" dxfId="3392" priority="2637" stopIfTrue="1"/>
  </conditionalFormatting>
  <conditionalFormatting sqref="D199:D201">
    <cfRule type="duplicateValues" dxfId="3391" priority="2634" stopIfTrue="1"/>
    <cfRule type="duplicateValues" dxfId="3390" priority="2635" stopIfTrue="1"/>
    <cfRule type="duplicateValues" dxfId="3389" priority="2636" stopIfTrue="1"/>
  </conditionalFormatting>
  <conditionalFormatting sqref="D199:D201">
    <cfRule type="duplicateValues" dxfId="3388" priority="2633" stopIfTrue="1"/>
  </conditionalFormatting>
  <conditionalFormatting sqref="E199:E201">
    <cfRule type="duplicateValues" dxfId="3387" priority="2630" stopIfTrue="1"/>
    <cfRule type="duplicateValues" dxfId="3386" priority="2631" stopIfTrue="1"/>
    <cfRule type="duplicateValues" dxfId="3385" priority="2632" stopIfTrue="1"/>
  </conditionalFormatting>
  <conditionalFormatting sqref="D199:D201">
    <cfRule type="duplicateValues" dxfId="3384" priority="2629" stopIfTrue="1"/>
  </conditionalFormatting>
  <conditionalFormatting sqref="D199:D201">
    <cfRule type="duplicateValues" dxfId="3383" priority="2627" stopIfTrue="1"/>
    <cfRule type="duplicateValues" dxfId="3382" priority="2628" stopIfTrue="1"/>
  </conditionalFormatting>
  <conditionalFormatting sqref="D199:D201">
    <cfRule type="duplicateValues" dxfId="3381" priority="2621" stopIfTrue="1"/>
    <cfRule type="duplicateValues" dxfId="3380" priority="2622" stopIfTrue="1"/>
    <cfRule type="duplicateValues" dxfId="3379" priority="2623" stopIfTrue="1"/>
    <cfRule type="duplicateValues" dxfId="3378" priority="2624" stopIfTrue="1"/>
    <cfRule type="duplicateValues" dxfId="3377" priority="2625" stopIfTrue="1"/>
    <cfRule type="duplicateValues" dxfId="3376" priority="2626" stopIfTrue="1"/>
  </conditionalFormatting>
  <conditionalFormatting sqref="D199:D201">
    <cfRule type="duplicateValues" dxfId="3375" priority="2617" stopIfTrue="1"/>
    <cfRule type="duplicateValues" dxfId="3374" priority="2618" stopIfTrue="1"/>
    <cfRule type="duplicateValues" dxfId="3373" priority="2619" stopIfTrue="1"/>
    <cfRule type="duplicateValues" dxfId="3372" priority="2620" stopIfTrue="1"/>
  </conditionalFormatting>
  <conditionalFormatting sqref="D199:D201">
    <cfRule type="duplicateValues" dxfId="3371" priority="2614" stopIfTrue="1"/>
    <cfRule type="duplicateValues" dxfId="3370" priority="2615" stopIfTrue="1"/>
    <cfRule type="duplicateValues" dxfId="3369" priority="2616" stopIfTrue="1"/>
  </conditionalFormatting>
  <conditionalFormatting sqref="AP198:AP201">
    <cfRule type="duplicateValues" dxfId="3368" priority="2612" stopIfTrue="1"/>
    <cfRule type="duplicateValues" dxfId="3367" priority="2613" stopIfTrue="1"/>
  </conditionalFormatting>
  <conditionalFormatting sqref="D199:D201">
    <cfRule type="duplicateValues" dxfId="3366" priority="2610" stopIfTrue="1"/>
    <cfRule type="duplicateValues" dxfId="3365" priority="2611" stopIfTrue="1"/>
  </conditionalFormatting>
  <conditionalFormatting sqref="D199:D201">
    <cfRule type="duplicateValues" dxfId="3364" priority="2608" stopIfTrue="1"/>
    <cfRule type="duplicateValues" dxfId="3363" priority="2609" stopIfTrue="1"/>
  </conditionalFormatting>
  <conditionalFormatting sqref="D199:D201">
    <cfRule type="duplicateValues" dxfId="3362" priority="2605" stopIfTrue="1"/>
    <cfRule type="duplicateValues" dxfId="3361" priority="2606" stopIfTrue="1"/>
    <cfRule type="duplicateValues" dxfId="3360" priority="2607" stopIfTrue="1"/>
  </conditionalFormatting>
  <conditionalFormatting sqref="D199:D201">
    <cfRule type="duplicateValues" dxfId="3359" priority="2600" stopIfTrue="1"/>
    <cfRule type="duplicateValues" dxfId="3358" priority="2601" stopIfTrue="1"/>
    <cfRule type="duplicateValues" dxfId="3357" priority="2602" stopIfTrue="1"/>
    <cfRule type="duplicateValues" dxfId="3356" priority="2603" stopIfTrue="1"/>
    <cfRule type="duplicateValues" dxfId="3355" priority="2604" stopIfTrue="1"/>
  </conditionalFormatting>
  <conditionalFormatting sqref="E199:E201">
    <cfRule type="duplicateValues" dxfId="3354" priority="2597" stopIfTrue="1"/>
    <cfRule type="duplicateValues" dxfId="3353" priority="2598" stopIfTrue="1"/>
    <cfRule type="duplicateValues" dxfId="3352" priority="2599" stopIfTrue="1"/>
  </conditionalFormatting>
  <conditionalFormatting sqref="D198:D201">
    <cfRule type="duplicateValues" dxfId="3351" priority="2596"/>
  </conditionalFormatting>
  <conditionalFormatting sqref="E198:E201">
    <cfRule type="duplicateValues" dxfId="3350" priority="2595"/>
  </conditionalFormatting>
  <conditionalFormatting sqref="D198:D201">
    <cfRule type="duplicateValues" dxfId="3349" priority="2594" stopIfTrue="1"/>
  </conditionalFormatting>
  <conditionalFormatting sqref="E198:E201">
    <cfRule type="duplicateValues" dxfId="3348" priority="2593" stopIfTrue="1"/>
  </conditionalFormatting>
  <conditionalFormatting sqref="D198:D201">
    <cfRule type="duplicateValues" dxfId="3347" priority="2591"/>
    <cfRule type="duplicateValues" dxfId="3346" priority="2592"/>
  </conditionalFormatting>
  <conditionalFormatting sqref="E198:E201">
    <cfRule type="duplicateValues" dxfId="3345" priority="2589"/>
    <cfRule type="duplicateValues" dxfId="3344" priority="2590"/>
  </conditionalFormatting>
  <conditionalFormatting sqref="E198:E201">
    <cfRule type="duplicateValues" dxfId="3343" priority="2588"/>
  </conditionalFormatting>
  <conditionalFormatting sqref="D198:D201">
    <cfRule type="duplicateValues" dxfId="3342" priority="2587" stopIfTrue="1"/>
  </conditionalFormatting>
  <conditionalFormatting sqref="E198:E201">
    <cfRule type="duplicateValues" dxfId="3341" priority="2586" stopIfTrue="1"/>
  </conditionalFormatting>
  <conditionalFormatting sqref="D198:D201">
    <cfRule type="duplicateValues" dxfId="3340" priority="2585" stopIfTrue="1"/>
  </conditionalFormatting>
  <conditionalFormatting sqref="AP198:AP201">
    <cfRule type="duplicateValues" dxfId="3339" priority="2584" stopIfTrue="1"/>
  </conditionalFormatting>
  <conditionalFormatting sqref="E198:E201">
    <cfRule type="duplicateValues" dxfId="3338" priority="2582" stopIfTrue="1"/>
    <cfRule type="duplicateValues" dxfId="3337" priority="2583" stopIfTrue="1"/>
  </conditionalFormatting>
  <conditionalFormatting sqref="D198:D201">
    <cfRule type="duplicateValues" dxfId="3336" priority="2580" stopIfTrue="1"/>
    <cfRule type="duplicateValues" dxfId="3335" priority="2581" stopIfTrue="1"/>
  </conditionalFormatting>
  <conditionalFormatting sqref="E198:E201">
    <cfRule type="duplicateValues" dxfId="3334" priority="2579" stopIfTrue="1"/>
  </conditionalFormatting>
  <conditionalFormatting sqref="E198:E201">
    <cfRule type="duplicateValues" dxfId="3333" priority="2575" stopIfTrue="1"/>
    <cfRule type="duplicateValues" dxfId="3332" priority="2576" stopIfTrue="1"/>
    <cfRule type="duplicateValues" dxfId="3331" priority="2577" stopIfTrue="1"/>
    <cfRule type="duplicateValues" dxfId="3330" priority="2578" stopIfTrue="1"/>
  </conditionalFormatting>
  <conditionalFormatting sqref="D198">
    <cfRule type="duplicateValues" dxfId="3329" priority="2574" stopIfTrue="1"/>
  </conditionalFormatting>
  <conditionalFormatting sqref="D198">
    <cfRule type="duplicateValues" dxfId="3328" priority="2572" stopIfTrue="1"/>
    <cfRule type="duplicateValues" dxfId="3327" priority="2573" stopIfTrue="1"/>
  </conditionalFormatting>
  <conditionalFormatting sqref="E198">
    <cfRule type="duplicateValues" dxfId="3326" priority="2571" stopIfTrue="1"/>
  </conditionalFormatting>
  <conditionalFormatting sqref="D198">
    <cfRule type="duplicateValues" dxfId="3325" priority="2568" stopIfTrue="1"/>
    <cfRule type="duplicateValues" dxfId="3324" priority="2569" stopIfTrue="1"/>
    <cfRule type="duplicateValues" dxfId="3323" priority="2570" stopIfTrue="1"/>
  </conditionalFormatting>
  <conditionalFormatting sqref="E198">
    <cfRule type="duplicateValues" dxfId="3322" priority="2566" stopIfTrue="1"/>
    <cfRule type="duplicateValues" dxfId="3321" priority="2567" stopIfTrue="1"/>
  </conditionalFormatting>
  <conditionalFormatting sqref="E198:E201">
    <cfRule type="duplicateValues" dxfId="3320" priority="2562" stopIfTrue="1"/>
    <cfRule type="duplicateValues" dxfId="3319" priority="2563" stopIfTrue="1"/>
    <cfRule type="duplicateValues" dxfId="3318" priority="2564" stopIfTrue="1"/>
    <cfRule type="duplicateValues" dxfId="3317" priority="2565" stopIfTrue="1"/>
  </conditionalFormatting>
  <conditionalFormatting sqref="E198:E201">
    <cfRule type="duplicateValues" dxfId="3316" priority="2559" stopIfTrue="1"/>
    <cfRule type="duplicateValues" dxfId="3315" priority="2560" stopIfTrue="1"/>
    <cfRule type="duplicateValues" dxfId="3314" priority="2561" stopIfTrue="1"/>
  </conditionalFormatting>
  <conditionalFormatting sqref="D190:D191">
    <cfRule type="duplicateValues" dxfId="3313" priority="542639" stopIfTrue="1"/>
  </conditionalFormatting>
  <conditionalFormatting sqref="D190:D191">
    <cfRule type="duplicateValues" dxfId="3312" priority="542640" stopIfTrue="1"/>
    <cfRule type="duplicateValues" dxfId="3311" priority="542641" stopIfTrue="1"/>
  </conditionalFormatting>
  <conditionalFormatting sqref="E190:E191">
    <cfRule type="duplicateValues" dxfId="3310" priority="542642" stopIfTrue="1"/>
  </conditionalFormatting>
  <conditionalFormatting sqref="D190:D191">
    <cfRule type="duplicateValues" dxfId="3309" priority="542643" stopIfTrue="1"/>
    <cfRule type="duplicateValues" dxfId="3308" priority="542644" stopIfTrue="1"/>
    <cfRule type="duplicateValues" dxfId="3307" priority="542645" stopIfTrue="1"/>
  </conditionalFormatting>
  <conditionalFormatting sqref="E190:E191">
    <cfRule type="duplicateValues" dxfId="3306" priority="542646" stopIfTrue="1"/>
    <cfRule type="duplicateValues" dxfId="3305" priority="542647" stopIfTrue="1"/>
  </conditionalFormatting>
  <conditionalFormatting sqref="D154">
    <cfRule type="duplicateValues" dxfId="3304" priority="1331"/>
  </conditionalFormatting>
  <conditionalFormatting sqref="E154">
    <cfRule type="duplicateValues" dxfId="3303" priority="1330"/>
  </conditionalFormatting>
  <conditionalFormatting sqref="D154">
    <cfRule type="duplicateValues" dxfId="3302" priority="1329" stopIfTrue="1"/>
  </conditionalFormatting>
  <conditionalFormatting sqref="E154">
    <cfRule type="duplicateValues" dxfId="3301" priority="1328" stopIfTrue="1"/>
  </conditionalFormatting>
  <conditionalFormatting sqref="D154">
    <cfRule type="duplicateValues" dxfId="3300" priority="1326"/>
    <cfRule type="duplicateValues" dxfId="3299" priority="1327"/>
  </conditionalFormatting>
  <conditionalFormatting sqref="E154">
    <cfRule type="duplicateValues" dxfId="3298" priority="1324"/>
    <cfRule type="duplicateValues" dxfId="3297" priority="1325"/>
  </conditionalFormatting>
  <conditionalFormatting sqref="D154">
    <cfRule type="duplicateValues" dxfId="3296" priority="1323" stopIfTrue="1"/>
  </conditionalFormatting>
  <conditionalFormatting sqref="E154">
    <cfRule type="duplicateValues" dxfId="3295" priority="1322" stopIfTrue="1"/>
  </conditionalFormatting>
  <conditionalFormatting sqref="D154">
    <cfRule type="duplicateValues" dxfId="3294" priority="1321" stopIfTrue="1"/>
  </conditionalFormatting>
  <conditionalFormatting sqref="E154">
    <cfRule type="duplicateValues" dxfId="3293" priority="1319" stopIfTrue="1"/>
    <cfRule type="duplicateValues" dxfId="3292" priority="1320" stopIfTrue="1"/>
  </conditionalFormatting>
  <conditionalFormatting sqref="D154">
    <cfRule type="duplicateValues" dxfId="3291" priority="1317" stopIfTrue="1"/>
    <cfRule type="duplicateValues" dxfId="3290" priority="1318" stopIfTrue="1"/>
  </conditionalFormatting>
  <conditionalFormatting sqref="E154">
    <cfRule type="duplicateValues" dxfId="3289" priority="1316" stopIfTrue="1"/>
  </conditionalFormatting>
  <conditionalFormatting sqref="E154">
    <cfRule type="duplicateValues" dxfId="3288" priority="1312" stopIfTrue="1"/>
    <cfRule type="duplicateValues" dxfId="3287" priority="1313" stopIfTrue="1"/>
    <cfRule type="duplicateValues" dxfId="3286" priority="1314" stopIfTrue="1"/>
    <cfRule type="duplicateValues" dxfId="3285" priority="1315" stopIfTrue="1"/>
  </conditionalFormatting>
  <conditionalFormatting sqref="D154">
    <cfRule type="duplicateValues" dxfId="3284" priority="1311" stopIfTrue="1"/>
  </conditionalFormatting>
  <conditionalFormatting sqref="D154">
    <cfRule type="duplicateValues" dxfId="3283" priority="1309" stopIfTrue="1"/>
    <cfRule type="duplicateValues" dxfId="3282" priority="1310" stopIfTrue="1"/>
  </conditionalFormatting>
  <conditionalFormatting sqref="E154">
    <cfRule type="duplicateValues" dxfId="3281" priority="1308" stopIfTrue="1"/>
  </conditionalFormatting>
  <conditionalFormatting sqref="D154">
    <cfRule type="duplicateValues" dxfId="3280" priority="1305" stopIfTrue="1"/>
    <cfRule type="duplicateValues" dxfId="3279" priority="1306" stopIfTrue="1"/>
    <cfRule type="duplicateValues" dxfId="3278" priority="1307" stopIfTrue="1"/>
  </conditionalFormatting>
  <conditionalFormatting sqref="E154">
    <cfRule type="duplicateValues" dxfId="3277" priority="1303" stopIfTrue="1"/>
    <cfRule type="duplicateValues" dxfId="3276" priority="1304" stopIfTrue="1"/>
  </conditionalFormatting>
  <conditionalFormatting sqref="E154">
    <cfRule type="duplicateValues" dxfId="3275" priority="1299" stopIfTrue="1"/>
    <cfRule type="duplicateValues" dxfId="3274" priority="1300" stopIfTrue="1"/>
    <cfRule type="duplicateValues" dxfId="3273" priority="1301" stopIfTrue="1"/>
    <cfRule type="duplicateValues" dxfId="3272" priority="1302" stopIfTrue="1"/>
  </conditionalFormatting>
  <conditionalFormatting sqref="E154">
    <cfRule type="duplicateValues" dxfId="3271" priority="1296" stopIfTrue="1"/>
    <cfRule type="duplicateValues" dxfId="3270" priority="1297" stopIfTrue="1"/>
    <cfRule type="duplicateValues" dxfId="3269" priority="1298" stopIfTrue="1"/>
  </conditionalFormatting>
  <conditionalFormatting sqref="D152:D153">
    <cfRule type="duplicateValues" dxfId="3268" priority="609"/>
  </conditionalFormatting>
  <conditionalFormatting sqref="E152:E153">
    <cfRule type="duplicateValues" dxfId="3267" priority="608"/>
  </conditionalFormatting>
  <conditionalFormatting sqref="D152:D153">
    <cfRule type="duplicateValues" dxfId="3266" priority="607" stopIfTrue="1"/>
  </conditionalFormatting>
  <conditionalFormatting sqref="E152:E153">
    <cfRule type="duplicateValues" dxfId="3265" priority="606" stopIfTrue="1"/>
  </conditionalFormatting>
  <conditionalFormatting sqref="D152:D153">
    <cfRule type="duplicateValues" dxfId="3264" priority="604"/>
    <cfRule type="duplicateValues" dxfId="3263" priority="605"/>
  </conditionalFormatting>
  <conditionalFormatting sqref="E152:E153">
    <cfRule type="duplicateValues" dxfId="3262" priority="602"/>
    <cfRule type="duplicateValues" dxfId="3261" priority="603"/>
  </conditionalFormatting>
  <conditionalFormatting sqref="D152:D153">
    <cfRule type="duplicateValues" dxfId="3260" priority="601" stopIfTrue="1"/>
  </conditionalFormatting>
  <conditionalFormatting sqref="E152:E153">
    <cfRule type="duplicateValues" dxfId="3259" priority="600" stopIfTrue="1"/>
  </conditionalFormatting>
  <conditionalFormatting sqref="D152:D153">
    <cfRule type="duplicateValues" dxfId="3258" priority="599" stopIfTrue="1"/>
  </conditionalFormatting>
  <conditionalFormatting sqref="E152:E153">
    <cfRule type="duplicateValues" dxfId="3257" priority="597" stopIfTrue="1"/>
    <cfRule type="duplicateValues" dxfId="3256" priority="598" stopIfTrue="1"/>
  </conditionalFormatting>
  <conditionalFormatting sqref="D152:D153">
    <cfRule type="duplicateValues" dxfId="3255" priority="595" stopIfTrue="1"/>
    <cfRule type="duplicateValues" dxfId="3254" priority="596" stopIfTrue="1"/>
  </conditionalFormatting>
  <conditionalFormatting sqref="E152:E153">
    <cfRule type="duplicateValues" dxfId="3253" priority="594" stopIfTrue="1"/>
  </conditionalFormatting>
  <conditionalFormatting sqref="E152:E153">
    <cfRule type="duplicateValues" dxfId="3252" priority="590" stopIfTrue="1"/>
    <cfRule type="duplicateValues" dxfId="3251" priority="591" stopIfTrue="1"/>
    <cfRule type="duplicateValues" dxfId="3250" priority="592" stopIfTrue="1"/>
    <cfRule type="duplicateValues" dxfId="3249" priority="593" stopIfTrue="1"/>
  </conditionalFormatting>
  <conditionalFormatting sqref="D152:D153">
    <cfRule type="duplicateValues" dxfId="3248" priority="589" stopIfTrue="1"/>
  </conditionalFormatting>
  <conditionalFormatting sqref="D152:D153">
    <cfRule type="duplicateValues" dxfId="3247" priority="587" stopIfTrue="1"/>
    <cfRule type="duplicateValues" dxfId="3246" priority="588" stopIfTrue="1"/>
  </conditionalFormatting>
  <conditionalFormatting sqref="E152:E153">
    <cfRule type="duplicateValues" dxfId="3245" priority="586" stopIfTrue="1"/>
  </conditionalFormatting>
  <conditionalFormatting sqref="D152:D153">
    <cfRule type="duplicateValues" dxfId="3244" priority="583" stopIfTrue="1"/>
    <cfRule type="duplicateValues" dxfId="3243" priority="584" stopIfTrue="1"/>
    <cfRule type="duplicateValues" dxfId="3242" priority="585" stopIfTrue="1"/>
  </conditionalFormatting>
  <conditionalFormatting sqref="E152:E153">
    <cfRule type="duplicateValues" dxfId="3241" priority="581" stopIfTrue="1"/>
    <cfRule type="duplicateValues" dxfId="3240" priority="582" stopIfTrue="1"/>
  </conditionalFormatting>
  <conditionalFormatting sqref="E152:E153">
    <cfRule type="duplicateValues" dxfId="3239" priority="577" stopIfTrue="1"/>
    <cfRule type="duplicateValues" dxfId="3238" priority="578" stopIfTrue="1"/>
    <cfRule type="duplicateValues" dxfId="3237" priority="579" stopIfTrue="1"/>
    <cfRule type="duplicateValues" dxfId="3236" priority="580" stopIfTrue="1"/>
  </conditionalFormatting>
  <conditionalFormatting sqref="E152:E153">
    <cfRule type="duplicateValues" dxfId="3235" priority="574" stopIfTrue="1"/>
    <cfRule type="duplicateValues" dxfId="3234" priority="575" stopIfTrue="1"/>
    <cfRule type="duplicateValues" dxfId="3233" priority="576" stopIfTrue="1"/>
  </conditionalFormatting>
  <conditionalFormatting sqref="D155:D160">
    <cfRule type="duplicateValues" dxfId="3232" priority="573"/>
  </conditionalFormatting>
  <conditionalFormatting sqref="E155:E160">
    <cfRule type="duplicateValues" dxfId="3231" priority="572"/>
  </conditionalFormatting>
  <conditionalFormatting sqref="D155:D160">
    <cfRule type="duplicateValues" dxfId="3230" priority="571" stopIfTrue="1"/>
  </conditionalFormatting>
  <conditionalFormatting sqref="E155:E160">
    <cfRule type="duplicateValues" dxfId="3229" priority="570" stopIfTrue="1"/>
  </conditionalFormatting>
  <conditionalFormatting sqref="D155:D160">
    <cfRule type="duplicateValues" dxfId="3228" priority="568"/>
    <cfRule type="duplicateValues" dxfId="3227" priority="569"/>
  </conditionalFormatting>
  <conditionalFormatting sqref="E155:E160">
    <cfRule type="duplicateValues" dxfId="3226" priority="566"/>
    <cfRule type="duplicateValues" dxfId="3225" priority="567"/>
  </conditionalFormatting>
  <conditionalFormatting sqref="D155:D160">
    <cfRule type="duplicateValues" dxfId="3224" priority="565" stopIfTrue="1"/>
  </conditionalFormatting>
  <conditionalFormatting sqref="E155:E160">
    <cfRule type="duplicateValues" dxfId="3223" priority="564" stopIfTrue="1"/>
  </conditionalFormatting>
  <conditionalFormatting sqref="D155:D160">
    <cfRule type="duplicateValues" dxfId="3222" priority="563" stopIfTrue="1"/>
  </conditionalFormatting>
  <conditionalFormatting sqref="E155:E160">
    <cfRule type="duplicateValues" dxfId="3221" priority="561" stopIfTrue="1"/>
    <cfRule type="duplicateValues" dxfId="3220" priority="562" stopIfTrue="1"/>
  </conditionalFormatting>
  <conditionalFormatting sqref="D155:D160">
    <cfRule type="duplicateValues" dxfId="3219" priority="559" stopIfTrue="1"/>
    <cfRule type="duplicateValues" dxfId="3218" priority="560" stopIfTrue="1"/>
  </conditionalFormatting>
  <conditionalFormatting sqref="E155:E160">
    <cfRule type="duplicateValues" dxfId="3217" priority="558" stopIfTrue="1"/>
  </conditionalFormatting>
  <conditionalFormatting sqref="E155:E160">
    <cfRule type="duplicateValues" dxfId="3216" priority="554" stopIfTrue="1"/>
    <cfRule type="duplicateValues" dxfId="3215" priority="555" stopIfTrue="1"/>
    <cfRule type="duplicateValues" dxfId="3214" priority="556" stopIfTrue="1"/>
    <cfRule type="duplicateValues" dxfId="3213" priority="557" stopIfTrue="1"/>
  </conditionalFormatting>
  <conditionalFormatting sqref="D155:D160">
    <cfRule type="duplicateValues" dxfId="3212" priority="553" stopIfTrue="1"/>
  </conditionalFormatting>
  <conditionalFormatting sqref="D155:D160">
    <cfRule type="duplicateValues" dxfId="3211" priority="551" stopIfTrue="1"/>
    <cfRule type="duplicateValues" dxfId="3210" priority="552" stopIfTrue="1"/>
  </conditionalFormatting>
  <conditionalFormatting sqref="E155:E160">
    <cfRule type="duplicateValues" dxfId="3209" priority="550" stopIfTrue="1"/>
  </conditionalFormatting>
  <conditionalFormatting sqref="D155:D160">
    <cfRule type="duplicateValues" dxfId="3208" priority="547" stopIfTrue="1"/>
    <cfRule type="duplicateValues" dxfId="3207" priority="548" stopIfTrue="1"/>
    <cfRule type="duplicateValues" dxfId="3206" priority="549" stopIfTrue="1"/>
  </conditionalFormatting>
  <conditionalFormatting sqref="E155:E160">
    <cfRule type="duplicateValues" dxfId="3205" priority="545" stopIfTrue="1"/>
    <cfRule type="duplicateValues" dxfId="3204" priority="546" stopIfTrue="1"/>
  </conditionalFormatting>
  <conditionalFormatting sqref="E155:E160">
    <cfRule type="duplicateValues" dxfId="3203" priority="541" stopIfTrue="1"/>
    <cfRule type="duplicateValues" dxfId="3202" priority="542" stopIfTrue="1"/>
    <cfRule type="duplicateValues" dxfId="3201" priority="543" stopIfTrue="1"/>
    <cfRule type="duplicateValues" dxfId="3200" priority="544" stopIfTrue="1"/>
  </conditionalFormatting>
  <conditionalFormatting sqref="E155:E160">
    <cfRule type="duplicateValues" dxfId="3199" priority="538" stopIfTrue="1"/>
    <cfRule type="duplicateValues" dxfId="3198" priority="539" stopIfTrue="1"/>
    <cfRule type="duplicateValues" dxfId="3197" priority="540" stopIfTrue="1"/>
  </conditionalFormatting>
  <conditionalFormatting sqref="D161:D167">
    <cfRule type="duplicateValues" dxfId="3196" priority="537"/>
  </conditionalFormatting>
  <conditionalFormatting sqref="E161:E167">
    <cfRule type="duplicateValues" dxfId="3195" priority="536"/>
  </conditionalFormatting>
  <conditionalFormatting sqref="D161:D167">
    <cfRule type="duplicateValues" dxfId="3194" priority="535" stopIfTrue="1"/>
  </conditionalFormatting>
  <conditionalFormatting sqref="E161:E167">
    <cfRule type="duplicateValues" dxfId="3193" priority="534" stopIfTrue="1"/>
  </conditionalFormatting>
  <conditionalFormatting sqref="D161:D167">
    <cfRule type="duplicateValues" dxfId="3192" priority="532"/>
    <cfRule type="duplicateValues" dxfId="3191" priority="533"/>
  </conditionalFormatting>
  <conditionalFormatting sqref="E161:E167">
    <cfRule type="duplicateValues" dxfId="3190" priority="530"/>
    <cfRule type="duplicateValues" dxfId="3189" priority="531"/>
  </conditionalFormatting>
  <conditionalFormatting sqref="D161:D167">
    <cfRule type="duplicateValues" dxfId="3188" priority="529" stopIfTrue="1"/>
  </conditionalFormatting>
  <conditionalFormatting sqref="E161:E167">
    <cfRule type="duplicateValues" dxfId="3187" priority="528" stopIfTrue="1"/>
  </conditionalFormatting>
  <conditionalFormatting sqref="D161:D167">
    <cfRule type="duplicateValues" dxfId="3186" priority="527" stopIfTrue="1"/>
  </conditionalFormatting>
  <conditionalFormatting sqref="E161:E167">
    <cfRule type="duplicateValues" dxfId="3185" priority="525" stopIfTrue="1"/>
    <cfRule type="duplicateValues" dxfId="3184" priority="526" stopIfTrue="1"/>
  </conditionalFormatting>
  <conditionalFormatting sqref="D161:D167">
    <cfRule type="duplicateValues" dxfId="3183" priority="523" stopIfTrue="1"/>
    <cfRule type="duplicateValues" dxfId="3182" priority="524" stopIfTrue="1"/>
  </conditionalFormatting>
  <conditionalFormatting sqref="E161:E167">
    <cfRule type="duplicateValues" dxfId="3181" priority="522" stopIfTrue="1"/>
  </conditionalFormatting>
  <conditionalFormatting sqref="E161:E167">
    <cfRule type="duplicateValues" dxfId="3180" priority="518" stopIfTrue="1"/>
    <cfRule type="duplicateValues" dxfId="3179" priority="519" stopIfTrue="1"/>
    <cfRule type="duplicateValues" dxfId="3178" priority="520" stopIfTrue="1"/>
    <cfRule type="duplicateValues" dxfId="3177" priority="521" stopIfTrue="1"/>
  </conditionalFormatting>
  <conditionalFormatting sqref="D161:D167">
    <cfRule type="duplicateValues" dxfId="3176" priority="517" stopIfTrue="1"/>
  </conditionalFormatting>
  <conditionalFormatting sqref="D161:D167">
    <cfRule type="duplicateValues" dxfId="3175" priority="515" stopIfTrue="1"/>
    <cfRule type="duplicateValues" dxfId="3174" priority="516" stopIfTrue="1"/>
  </conditionalFormatting>
  <conditionalFormatting sqref="E161:E167">
    <cfRule type="duplicateValues" dxfId="3173" priority="514" stopIfTrue="1"/>
  </conditionalFormatting>
  <conditionalFormatting sqref="D161:D167">
    <cfRule type="duplicateValues" dxfId="3172" priority="511" stopIfTrue="1"/>
    <cfRule type="duplicateValues" dxfId="3171" priority="512" stopIfTrue="1"/>
    <cfRule type="duplicateValues" dxfId="3170" priority="513" stopIfTrue="1"/>
  </conditionalFormatting>
  <conditionalFormatting sqref="E161:E167">
    <cfRule type="duplicateValues" dxfId="3169" priority="509" stopIfTrue="1"/>
    <cfRule type="duplicateValues" dxfId="3168" priority="510" stopIfTrue="1"/>
  </conditionalFormatting>
  <conditionalFormatting sqref="E161:E167">
    <cfRule type="duplicateValues" dxfId="3167" priority="505" stopIfTrue="1"/>
    <cfRule type="duplicateValues" dxfId="3166" priority="506" stopIfTrue="1"/>
    <cfRule type="duplicateValues" dxfId="3165" priority="507" stopIfTrue="1"/>
    <cfRule type="duplicateValues" dxfId="3164" priority="508" stopIfTrue="1"/>
  </conditionalFormatting>
  <conditionalFormatting sqref="E161:E167">
    <cfRule type="duplicateValues" dxfId="3163" priority="502" stopIfTrue="1"/>
    <cfRule type="duplicateValues" dxfId="3162" priority="503" stopIfTrue="1"/>
    <cfRule type="duplicateValues" dxfId="3161" priority="504" stopIfTrue="1"/>
  </conditionalFormatting>
  <conditionalFormatting sqref="D169:D171">
    <cfRule type="duplicateValues" dxfId="3160" priority="501"/>
  </conditionalFormatting>
  <conditionalFormatting sqref="E169:E171">
    <cfRule type="duplicateValues" dxfId="3159" priority="500"/>
  </conditionalFormatting>
  <conditionalFormatting sqref="D169:D171">
    <cfRule type="duplicateValues" dxfId="3158" priority="499" stopIfTrue="1"/>
  </conditionalFormatting>
  <conditionalFormatting sqref="E169:E171">
    <cfRule type="duplicateValues" dxfId="3157" priority="498" stopIfTrue="1"/>
  </conditionalFormatting>
  <conditionalFormatting sqref="D169:D171">
    <cfRule type="duplicateValues" dxfId="3156" priority="496"/>
    <cfRule type="duplicateValues" dxfId="3155" priority="497"/>
  </conditionalFormatting>
  <conditionalFormatting sqref="E169:E171">
    <cfRule type="duplicateValues" dxfId="3154" priority="494"/>
    <cfRule type="duplicateValues" dxfId="3153" priority="495"/>
  </conditionalFormatting>
  <conditionalFormatting sqref="D169:D171">
    <cfRule type="duplicateValues" dxfId="3152" priority="493" stopIfTrue="1"/>
  </conditionalFormatting>
  <conditionalFormatting sqref="E169:E171">
    <cfRule type="duplicateValues" dxfId="3151" priority="492" stopIfTrue="1"/>
  </conditionalFormatting>
  <conditionalFormatting sqref="D169:D171">
    <cfRule type="duplicateValues" dxfId="3150" priority="491" stopIfTrue="1"/>
  </conditionalFormatting>
  <conditionalFormatting sqref="E169:E171">
    <cfRule type="duplicateValues" dxfId="3149" priority="489" stopIfTrue="1"/>
    <cfRule type="duplicateValues" dxfId="3148" priority="490" stopIfTrue="1"/>
  </conditionalFormatting>
  <conditionalFormatting sqref="D169:D171">
    <cfRule type="duplicateValues" dxfId="3147" priority="487" stopIfTrue="1"/>
    <cfRule type="duplicateValues" dxfId="3146" priority="488" stopIfTrue="1"/>
  </conditionalFormatting>
  <conditionalFormatting sqref="E169:E171">
    <cfRule type="duplicateValues" dxfId="3145" priority="486" stopIfTrue="1"/>
  </conditionalFormatting>
  <conditionalFormatting sqref="E169:E171">
    <cfRule type="duplicateValues" dxfId="3144" priority="482" stopIfTrue="1"/>
    <cfRule type="duplicateValues" dxfId="3143" priority="483" stopIfTrue="1"/>
    <cfRule type="duplicateValues" dxfId="3142" priority="484" stopIfTrue="1"/>
    <cfRule type="duplicateValues" dxfId="3141" priority="485" stopIfTrue="1"/>
  </conditionalFormatting>
  <conditionalFormatting sqref="D169:D171">
    <cfRule type="duplicateValues" dxfId="3140" priority="481" stopIfTrue="1"/>
  </conditionalFormatting>
  <conditionalFormatting sqref="D169:D171">
    <cfRule type="duplicateValues" dxfId="3139" priority="479" stopIfTrue="1"/>
    <cfRule type="duplicateValues" dxfId="3138" priority="480" stopIfTrue="1"/>
  </conditionalFormatting>
  <conditionalFormatting sqref="E169:E171">
    <cfRule type="duplicateValues" dxfId="3137" priority="478" stopIfTrue="1"/>
  </conditionalFormatting>
  <conditionalFormatting sqref="D169:D171">
    <cfRule type="duplicateValues" dxfId="3136" priority="475" stopIfTrue="1"/>
    <cfRule type="duplicateValues" dxfId="3135" priority="476" stopIfTrue="1"/>
    <cfRule type="duplicateValues" dxfId="3134" priority="477" stopIfTrue="1"/>
  </conditionalFormatting>
  <conditionalFormatting sqref="E169:E171">
    <cfRule type="duplicateValues" dxfId="3133" priority="473" stopIfTrue="1"/>
    <cfRule type="duplicateValues" dxfId="3132" priority="474" stopIfTrue="1"/>
  </conditionalFormatting>
  <conditionalFormatting sqref="E169:E171">
    <cfRule type="duplicateValues" dxfId="3131" priority="469" stopIfTrue="1"/>
    <cfRule type="duplicateValues" dxfId="3130" priority="470" stopIfTrue="1"/>
    <cfRule type="duplicateValues" dxfId="3129" priority="471" stopIfTrue="1"/>
    <cfRule type="duplicateValues" dxfId="3128" priority="472" stopIfTrue="1"/>
  </conditionalFormatting>
  <conditionalFormatting sqref="E169:E171">
    <cfRule type="duplicateValues" dxfId="3127" priority="466" stopIfTrue="1"/>
    <cfRule type="duplicateValues" dxfId="3126" priority="467" stopIfTrue="1"/>
    <cfRule type="duplicateValues" dxfId="3125" priority="468" stopIfTrue="1"/>
  </conditionalFormatting>
  <conditionalFormatting sqref="D173:D177">
    <cfRule type="duplicateValues" dxfId="3124" priority="465"/>
  </conditionalFormatting>
  <conditionalFormatting sqref="E173:E177">
    <cfRule type="duplicateValues" dxfId="3123" priority="464"/>
  </conditionalFormatting>
  <conditionalFormatting sqref="D173:D177">
    <cfRule type="duplicateValues" dxfId="3122" priority="463" stopIfTrue="1"/>
  </conditionalFormatting>
  <conditionalFormatting sqref="E173:E177">
    <cfRule type="duplicateValues" dxfId="3121" priority="462" stopIfTrue="1"/>
  </conditionalFormatting>
  <conditionalFormatting sqref="D173:D177">
    <cfRule type="duplicateValues" dxfId="3120" priority="460"/>
    <cfRule type="duplicateValues" dxfId="3119" priority="461"/>
  </conditionalFormatting>
  <conditionalFormatting sqref="E173:E177">
    <cfRule type="duplicateValues" dxfId="3118" priority="458"/>
    <cfRule type="duplicateValues" dxfId="3117" priority="459"/>
  </conditionalFormatting>
  <conditionalFormatting sqref="D173:D177">
    <cfRule type="duplicateValues" dxfId="3116" priority="457" stopIfTrue="1"/>
  </conditionalFormatting>
  <conditionalFormatting sqref="E173:E177">
    <cfRule type="duplicateValues" dxfId="3115" priority="456" stopIfTrue="1"/>
  </conditionalFormatting>
  <conditionalFormatting sqref="D173:D177">
    <cfRule type="duplicateValues" dxfId="3114" priority="455" stopIfTrue="1"/>
  </conditionalFormatting>
  <conditionalFormatting sqref="E173:E177">
    <cfRule type="duplicateValues" dxfId="3113" priority="453" stopIfTrue="1"/>
    <cfRule type="duplicateValues" dxfId="3112" priority="454" stopIfTrue="1"/>
  </conditionalFormatting>
  <conditionalFormatting sqref="D173:D177">
    <cfRule type="duplicateValues" dxfId="3111" priority="451" stopIfTrue="1"/>
    <cfRule type="duplicateValues" dxfId="3110" priority="452" stopIfTrue="1"/>
  </conditionalFormatting>
  <conditionalFormatting sqref="E173:E177">
    <cfRule type="duplicateValues" dxfId="3109" priority="450" stopIfTrue="1"/>
  </conditionalFormatting>
  <conditionalFormatting sqref="E173:E177">
    <cfRule type="duplicateValues" dxfId="3108" priority="446" stopIfTrue="1"/>
    <cfRule type="duplicateValues" dxfId="3107" priority="447" stopIfTrue="1"/>
    <cfRule type="duplicateValues" dxfId="3106" priority="448" stopIfTrue="1"/>
    <cfRule type="duplicateValues" dxfId="3105" priority="449" stopIfTrue="1"/>
  </conditionalFormatting>
  <conditionalFormatting sqref="D173:D177">
    <cfRule type="duplicateValues" dxfId="3104" priority="445" stopIfTrue="1"/>
  </conditionalFormatting>
  <conditionalFormatting sqref="D173:D177">
    <cfRule type="duplicateValues" dxfId="3103" priority="443" stopIfTrue="1"/>
    <cfRule type="duplicateValues" dxfId="3102" priority="444" stopIfTrue="1"/>
  </conditionalFormatting>
  <conditionalFormatting sqref="E173:E177">
    <cfRule type="duplicateValues" dxfId="3101" priority="442" stopIfTrue="1"/>
  </conditionalFormatting>
  <conditionalFormatting sqref="D173:D177">
    <cfRule type="duplicateValues" dxfId="3100" priority="439" stopIfTrue="1"/>
    <cfRule type="duplicateValues" dxfId="3099" priority="440" stopIfTrue="1"/>
    <cfRule type="duplicateValues" dxfId="3098" priority="441" stopIfTrue="1"/>
  </conditionalFormatting>
  <conditionalFormatting sqref="E173:E177">
    <cfRule type="duplicateValues" dxfId="3097" priority="437" stopIfTrue="1"/>
    <cfRule type="duplicateValues" dxfId="3096" priority="438" stopIfTrue="1"/>
  </conditionalFormatting>
  <conditionalFormatting sqref="E173:E177">
    <cfRule type="duplicateValues" dxfId="3095" priority="433" stopIfTrue="1"/>
    <cfRule type="duplicateValues" dxfId="3094" priority="434" stopIfTrue="1"/>
    <cfRule type="duplicateValues" dxfId="3093" priority="435" stopIfTrue="1"/>
    <cfRule type="duplicateValues" dxfId="3092" priority="436" stopIfTrue="1"/>
  </conditionalFormatting>
  <conditionalFormatting sqref="E173:E177">
    <cfRule type="duplicateValues" dxfId="3091" priority="430" stopIfTrue="1"/>
    <cfRule type="duplicateValues" dxfId="3090" priority="431" stopIfTrue="1"/>
    <cfRule type="duplicateValues" dxfId="3089" priority="432" stopIfTrue="1"/>
  </conditionalFormatting>
  <conditionalFormatting sqref="D179:D180">
    <cfRule type="duplicateValues" dxfId="3088" priority="429"/>
  </conditionalFormatting>
  <conditionalFormatting sqref="E179:E180">
    <cfRule type="duplicateValues" dxfId="3087" priority="428"/>
  </conditionalFormatting>
  <conditionalFormatting sqref="D179:D180">
    <cfRule type="duplicateValues" dxfId="3086" priority="427" stopIfTrue="1"/>
  </conditionalFormatting>
  <conditionalFormatting sqref="E179:E180">
    <cfRule type="duplicateValues" dxfId="3085" priority="426" stopIfTrue="1"/>
  </conditionalFormatting>
  <conditionalFormatting sqref="D179:D180">
    <cfRule type="duplicateValues" dxfId="3084" priority="424"/>
    <cfRule type="duplicateValues" dxfId="3083" priority="425"/>
  </conditionalFormatting>
  <conditionalFormatting sqref="E179:E180">
    <cfRule type="duplicateValues" dxfId="3082" priority="422"/>
    <cfRule type="duplicateValues" dxfId="3081" priority="423"/>
  </conditionalFormatting>
  <conditionalFormatting sqref="D179:D180">
    <cfRule type="duplicateValues" dxfId="3080" priority="421" stopIfTrue="1"/>
  </conditionalFormatting>
  <conditionalFormatting sqref="E179:E180">
    <cfRule type="duplicateValues" dxfId="3079" priority="420" stopIfTrue="1"/>
  </conditionalFormatting>
  <conditionalFormatting sqref="D179:D180">
    <cfRule type="duplicateValues" dxfId="3078" priority="419" stopIfTrue="1"/>
  </conditionalFormatting>
  <conditionalFormatting sqref="E179:E180">
    <cfRule type="duplicateValues" dxfId="3077" priority="417" stopIfTrue="1"/>
    <cfRule type="duplicateValues" dxfId="3076" priority="418" stopIfTrue="1"/>
  </conditionalFormatting>
  <conditionalFormatting sqref="D179:D180">
    <cfRule type="duplicateValues" dxfId="3075" priority="415" stopIfTrue="1"/>
    <cfRule type="duplicateValues" dxfId="3074" priority="416" stopIfTrue="1"/>
  </conditionalFormatting>
  <conditionalFormatting sqref="E179:E180">
    <cfRule type="duplicateValues" dxfId="3073" priority="414" stopIfTrue="1"/>
  </conditionalFormatting>
  <conditionalFormatting sqref="E179:E180">
    <cfRule type="duplicateValues" dxfId="3072" priority="410" stopIfTrue="1"/>
    <cfRule type="duplicateValues" dxfId="3071" priority="411" stopIfTrue="1"/>
    <cfRule type="duplicateValues" dxfId="3070" priority="412" stopIfTrue="1"/>
    <cfRule type="duplicateValues" dxfId="3069" priority="413" stopIfTrue="1"/>
  </conditionalFormatting>
  <conditionalFormatting sqref="D179:D180">
    <cfRule type="duplicateValues" dxfId="3068" priority="409" stopIfTrue="1"/>
  </conditionalFormatting>
  <conditionalFormatting sqref="D179:D180">
    <cfRule type="duplicateValues" dxfId="3067" priority="407" stopIfTrue="1"/>
    <cfRule type="duplicateValues" dxfId="3066" priority="408" stopIfTrue="1"/>
  </conditionalFormatting>
  <conditionalFormatting sqref="E179:E180">
    <cfRule type="duplicateValues" dxfId="3065" priority="406" stopIfTrue="1"/>
  </conditionalFormatting>
  <conditionalFormatting sqref="D179:D180">
    <cfRule type="duplicateValues" dxfId="3064" priority="403" stopIfTrue="1"/>
    <cfRule type="duplicateValues" dxfId="3063" priority="404" stopIfTrue="1"/>
    <cfRule type="duplicateValues" dxfId="3062" priority="405" stopIfTrue="1"/>
  </conditionalFormatting>
  <conditionalFormatting sqref="E179:E180">
    <cfRule type="duplicateValues" dxfId="3061" priority="401" stopIfTrue="1"/>
    <cfRule type="duplicateValues" dxfId="3060" priority="402" stopIfTrue="1"/>
  </conditionalFormatting>
  <conditionalFormatting sqref="E179:E180">
    <cfRule type="duplicateValues" dxfId="3059" priority="397" stopIfTrue="1"/>
    <cfRule type="duplicateValues" dxfId="3058" priority="398" stopIfTrue="1"/>
    <cfRule type="duplicateValues" dxfId="3057" priority="399" stopIfTrue="1"/>
    <cfRule type="duplicateValues" dxfId="3056" priority="400" stopIfTrue="1"/>
  </conditionalFormatting>
  <conditionalFormatting sqref="E179:E180">
    <cfRule type="duplicateValues" dxfId="3055" priority="394" stopIfTrue="1"/>
    <cfRule type="duplicateValues" dxfId="3054" priority="395" stopIfTrue="1"/>
    <cfRule type="duplicateValues" dxfId="3053" priority="396" stopIfTrue="1"/>
  </conditionalFormatting>
  <conditionalFormatting sqref="D184:D189">
    <cfRule type="duplicateValues" dxfId="3052" priority="393"/>
  </conditionalFormatting>
  <conditionalFormatting sqref="E184:E189">
    <cfRule type="duplicateValues" dxfId="3051" priority="392"/>
  </conditionalFormatting>
  <conditionalFormatting sqref="D184:D189">
    <cfRule type="duplicateValues" dxfId="3050" priority="391" stopIfTrue="1"/>
  </conditionalFormatting>
  <conditionalFormatting sqref="E184:E189">
    <cfRule type="duplicateValues" dxfId="3049" priority="390" stopIfTrue="1"/>
  </conditionalFormatting>
  <conditionalFormatting sqref="D184:D189">
    <cfRule type="duplicateValues" dxfId="3048" priority="388"/>
    <cfRule type="duplicateValues" dxfId="3047" priority="389"/>
  </conditionalFormatting>
  <conditionalFormatting sqref="E184:E189">
    <cfRule type="duplicateValues" dxfId="3046" priority="386"/>
    <cfRule type="duplicateValues" dxfId="3045" priority="387"/>
  </conditionalFormatting>
  <conditionalFormatting sqref="D184:D189">
    <cfRule type="duplicateValues" dxfId="3044" priority="385" stopIfTrue="1"/>
  </conditionalFormatting>
  <conditionalFormatting sqref="E184:E189">
    <cfRule type="duplicateValues" dxfId="3043" priority="384" stopIfTrue="1"/>
  </conditionalFormatting>
  <conditionalFormatting sqref="D184:D189">
    <cfRule type="duplicateValues" dxfId="3042" priority="383" stopIfTrue="1"/>
  </conditionalFormatting>
  <conditionalFormatting sqref="E184:E189">
    <cfRule type="duplicateValues" dxfId="3041" priority="381" stopIfTrue="1"/>
    <cfRule type="duplicateValues" dxfId="3040" priority="382" stopIfTrue="1"/>
  </conditionalFormatting>
  <conditionalFormatting sqref="D184:D189">
    <cfRule type="duplicateValues" dxfId="3039" priority="379" stopIfTrue="1"/>
    <cfRule type="duplicateValues" dxfId="3038" priority="380" stopIfTrue="1"/>
  </conditionalFormatting>
  <conditionalFormatting sqref="E184:E189">
    <cfRule type="duplicateValues" dxfId="3037" priority="378" stopIfTrue="1"/>
  </conditionalFormatting>
  <conditionalFormatting sqref="E184:E189">
    <cfRule type="duplicateValues" dxfId="3036" priority="374" stopIfTrue="1"/>
    <cfRule type="duplicateValues" dxfId="3035" priority="375" stopIfTrue="1"/>
    <cfRule type="duplicateValues" dxfId="3034" priority="376" stopIfTrue="1"/>
    <cfRule type="duplicateValues" dxfId="3033" priority="377" stopIfTrue="1"/>
  </conditionalFormatting>
  <conditionalFormatting sqref="D184:D189">
    <cfRule type="duplicateValues" dxfId="3032" priority="373" stopIfTrue="1"/>
  </conditionalFormatting>
  <conditionalFormatting sqref="D184:D189">
    <cfRule type="duplicateValues" dxfId="3031" priority="371" stopIfTrue="1"/>
    <cfRule type="duplicateValues" dxfId="3030" priority="372" stopIfTrue="1"/>
  </conditionalFormatting>
  <conditionalFormatting sqref="E184:E189">
    <cfRule type="duplicateValues" dxfId="3029" priority="370" stopIfTrue="1"/>
  </conditionalFormatting>
  <conditionalFormatting sqref="D184:D189">
    <cfRule type="duplicateValues" dxfId="3028" priority="367" stopIfTrue="1"/>
    <cfRule type="duplicateValues" dxfId="3027" priority="368" stopIfTrue="1"/>
    <cfRule type="duplicateValues" dxfId="3026" priority="369" stopIfTrue="1"/>
  </conditionalFormatting>
  <conditionalFormatting sqref="E184:E189">
    <cfRule type="duplicateValues" dxfId="3025" priority="365" stopIfTrue="1"/>
    <cfRule type="duplicateValues" dxfId="3024" priority="366" stopIfTrue="1"/>
  </conditionalFormatting>
  <conditionalFormatting sqref="E184:E189">
    <cfRule type="duplicateValues" dxfId="3023" priority="361" stopIfTrue="1"/>
    <cfRule type="duplicateValues" dxfId="3022" priority="362" stopIfTrue="1"/>
    <cfRule type="duplicateValues" dxfId="3021" priority="363" stopIfTrue="1"/>
    <cfRule type="duplicateValues" dxfId="3020" priority="364" stopIfTrue="1"/>
  </conditionalFormatting>
  <conditionalFormatting sqref="E184:E189">
    <cfRule type="duplicateValues" dxfId="3019" priority="358" stopIfTrue="1"/>
    <cfRule type="duplicateValues" dxfId="3018" priority="359" stopIfTrue="1"/>
    <cfRule type="duplicateValues" dxfId="3017" priority="360" stopIfTrue="1"/>
  </conditionalFormatting>
  <conditionalFormatting sqref="E1:E12 E15 E19 E33 E38:E1048576">
    <cfRule type="duplicateValues" dxfId="3016" priority="655576"/>
  </conditionalFormatting>
  <conditionalFormatting sqref="AP7:AP166">
    <cfRule type="duplicateValues" dxfId="3015" priority="692455" stopIfTrue="1"/>
  </conditionalFormatting>
  <conditionalFormatting sqref="D7:D12 D15 D19 D33 D38:D151">
    <cfRule type="duplicateValues" dxfId="3014" priority="692456"/>
  </conditionalFormatting>
  <conditionalFormatting sqref="E7:E12 E15 E19 E33 E38:E151">
    <cfRule type="duplicateValues" dxfId="3013" priority="692457"/>
  </conditionalFormatting>
  <conditionalFormatting sqref="D7:D12 D15 D19 D33 D38:D151">
    <cfRule type="duplicateValues" dxfId="3012" priority="692458" stopIfTrue="1"/>
  </conditionalFormatting>
  <conditionalFormatting sqref="E7:E12 E15 E19 E33 E38:E151">
    <cfRule type="duplicateValues" dxfId="3011" priority="692459" stopIfTrue="1"/>
  </conditionalFormatting>
  <conditionalFormatting sqref="D7:D12 D15 D19 D33 D38:D151">
    <cfRule type="duplicateValues" dxfId="3010" priority="692460"/>
    <cfRule type="duplicateValues" dxfId="3009" priority="692461"/>
  </conditionalFormatting>
  <conditionalFormatting sqref="E7:E12 E15 E19 E33 E38:E151">
    <cfRule type="duplicateValues" dxfId="3008" priority="692462"/>
    <cfRule type="duplicateValues" dxfId="3007" priority="692463"/>
  </conditionalFormatting>
  <conditionalFormatting sqref="E7:E12 E15 E19 E33 E38:E151">
    <cfRule type="duplicateValues" dxfId="3006" priority="692464" stopIfTrue="1"/>
    <cfRule type="duplicateValues" dxfId="3005" priority="692465" stopIfTrue="1"/>
  </conditionalFormatting>
  <conditionalFormatting sqref="D7:D12 D15 D19 D33 D38:D151">
    <cfRule type="duplicateValues" dxfId="3004" priority="692466" stopIfTrue="1"/>
    <cfRule type="duplicateValues" dxfId="3003" priority="692467" stopIfTrue="1"/>
  </conditionalFormatting>
  <conditionalFormatting sqref="E7:E12 E15 E19 E33 E38:E151">
    <cfRule type="duplicateValues" dxfId="3002" priority="692468" stopIfTrue="1"/>
    <cfRule type="duplicateValues" dxfId="3001" priority="692469" stopIfTrue="1"/>
    <cfRule type="duplicateValues" dxfId="3000" priority="692470" stopIfTrue="1"/>
    <cfRule type="duplicateValues" dxfId="2999" priority="692471" stopIfTrue="1"/>
  </conditionalFormatting>
  <conditionalFormatting sqref="D7:D12 D15 D19 D33 D38:D151">
    <cfRule type="duplicateValues" dxfId="2998" priority="692472" stopIfTrue="1"/>
    <cfRule type="duplicateValues" dxfId="2997" priority="692473" stopIfTrue="1"/>
    <cfRule type="duplicateValues" dxfId="2996" priority="692474" stopIfTrue="1"/>
  </conditionalFormatting>
  <conditionalFormatting sqref="E7:E12 E15 E19 E33 E38:E151">
    <cfRule type="duplicateValues" dxfId="2995" priority="692475" stopIfTrue="1"/>
    <cfRule type="duplicateValues" dxfId="2994" priority="692476" stopIfTrue="1"/>
    <cfRule type="duplicateValues" dxfId="2993" priority="692477" stopIfTrue="1"/>
  </conditionalFormatting>
  <conditionalFormatting sqref="E13:E14">
    <cfRule type="duplicateValues" dxfId="2992" priority="138"/>
  </conditionalFormatting>
  <conditionalFormatting sqref="D13:D14">
    <cfRule type="duplicateValues" dxfId="2991" priority="137"/>
  </conditionalFormatting>
  <conditionalFormatting sqref="E13:E14">
    <cfRule type="duplicateValues" dxfId="2990" priority="136"/>
  </conditionalFormatting>
  <conditionalFormatting sqref="D13:D14">
    <cfRule type="duplicateValues" dxfId="2989" priority="135" stopIfTrue="1"/>
  </conditionalFormatting>
  <conditionalFormatting sqref="E13:E14">
    <cfRule type="duplicateValues" dxfId="2988" priority="134" stopIfTrue="1"/>
  </conditionalFormatting>
  <conditionalFormatting sqref="D13:D14">
    <cfRule type="duplicateValues" dxfId="2987" priority="132"/>
    <cfRule type="duplicateValues" dxfId="2986" priority="133"/>
  </conditionalFormatting>
  <conditionalFormatting sqref="E13:E14">
    <cfRule type="duplicateValues" dxfId="2985" priority="130"/>
    <cfRule type="duplicateValues" dxfId="2984" priority="131"/>
  </conditionalFormatting>
  <conditionalFormatting sqref="E13:E14">
    <cfRule type="duplicateValues" dxfId="2983" priority="128" stopIfTrue="1"/>
    <cfRule type="duplicateValues" dxfId="2982" priority="129" stopIfTrue="1"/>
  </conditionalFormatting>
  <conditionalFormatting sqref="D13:D14">
    <cfRule type="duplicateValues" dxfId="2981" priority="126" stopIfTrue="1"/>
    <cfRule type="duplicateValues" dxfId="2980" priority="127" stopIfTrue="1"/>
  </conditionalFormatting>
  <conditionalFormatting sqref="E13:E14">
    <cfRule type="duplicateValues" dxfId="2979" priority="122" stopIfTrue="1"/>
    <cfRule type="duplicateValues" dxfId="2978" priority="123" stopIfTrue="1"/>
    <cfRule type="duplicateValues" dxfId="2977" priority="124" stopIfTrue="1"/>
    <cfRule type="duplicateValues" dxfId="2976" priority="125" stopIfTrue="1"/>
  </conditionalFormatting>
  <conditionalFormatting sqref="D13:D14">
    <cfRule type="duplicateValues" dxfId="2975" priority="119" stopIfTrue="1"/>
    <cfRule type="duplicateValues" dxfId="2974" priority="120" stopIfTrue="1"/>
    <cfRule type="duplicateValues" dxfId="2973" priority="121" stopIfTrue="1"/>
  </conditionalFormatting>
  <conditionalFormatting sqref="E13:E14">
    <cfRule type="duplicateValues" dxfId="2972" priority="116" stopIfTrue="1"/>
    <cfRule type="duplicateValues" dxfId="2971" priority="117" stopIfTrue="1"/>
    <cfRule type="duplicateValues" dxfId="2970" priority="118" stopIfTrue="1"/>
  </conditionalFormatting>
  <conditionalFormatting sqref="E16:E18">
    <cfRule type="duplicateValues" dxfId="2969" priority="115"/>
  </conditionalFormatting>
  <conditionalFormatting sqref="D16:D18">
    <cfRule type="duplicateValues" dxfId="2968" priority="114"/>
  </conditionalFormatting>
  <conditionalFormatting sqref="E16:E18">
    <cfRule type="duplicateValues" dxfId="2967" priority="113"/>
  </conditionalFormatting>
  <conditionalFormatting sqref="D16:D18">
    <cfRule type="duplicateValues" dxfId="2966" priority="112" stopIfTrue="1"/>
  </conditionalFormatting>
  <conditionalFormatting sqref="E16:E18">
    <cfRule type="duplicateValues" dxfId="2965" priority="111" stopIfTrue="1"/>
  </conditionalFormatting>
  <conditionalFormatting sqref="D16:D18">
    <cfRule type="duplicateValues" dxfId="2964" priority="109"/>
    <cfRule type="duplicateValues" dxfId="2963" priority="110"/>
  </conditionalFormatting>
  <conditionalFormatting sqref="E16:E18">
    <cfRule type="duplicateValues" dxfId="2962" priority="107"/>
    <cfRule type="duplicateValues" dxfId="2961" priority="108"/>
  </conditionalFormatting>
  <conditionalFormatting sqref="E16:E18">
    <cfRule type="duplicateValues" dxfId="2960" priority="105" stopIfTrue="1"/>
    <cfRule type="duplicateValues" dxfId="2959" priority="106" stopIfTrue="1"/>
  </conditionalFormatting>
  <conditionalFormatting sqref="D16:D18">
    <cfRule type="duplicateValues" dxfId="2958" priority="103" stopIfTrue="1"/>
    <cfRule type="duplicateValues" dxfId="2957" priority="104" stopIfTrue="1"/>
  </conditionalFormatting>
  <conditionalFormatting sqref="E16:E18">
    <cfRule type="duplicateValues" dxfId="2956" priority="99" stopIfTrue="1"/>
    <cfRule type="duplicateValues" dxfId="2955" priority="100" stopIfTrue="1"/>
    <cfRule type="duplicateValues" dxfId="2954" priority="101" stopIfTrue="1"/>
    <cfRule type="duplicateValues" dxfId="2953" priority="102" stopIfTrue="1"/>
  </conditionalFormatting>
  <conditionalFormatting sqref="D16:D18">
    <cfRule type="duplicateValues" dxfId="2952" priority="96" stopIfTrue="1"/>
    <cfRule type="duplicateValues" dxfId="2951" priority="97" stopIfTrue="1"/>
    <cfRule type="duplicateValues" dxfId="2950" priority="98" stopIfTrue="1"/>
  </conditionalFormatting>
  <conditionalFormatting sqref="E16:E18">
    <cfRule type="duplicateValues" dxfId="2949" priority="93" stopIfTrue="1"/>
    <cfRule type="duplicateValues" dxfId="2948" priority="94" stopIfTrue="1"/>
    <cfRule type="duplicateValues" dxfId="2947" priority="95" stopIfTrue="1"/>
  </conditionalFormatting>
  <conditionalFormatting sqref="E20:E26">
    <cfRule type="duplicateValues" dxfId="2946" priority="69"/>
  </conditionalFormatting>
  <conditionalFormatting sqref="D20:D26">
    <cfRule type="duplicateValues" dxfId="2945" priority="68"/>
  </conditionalFormatting>
  <conditionalFormatting sqref="E20:E26">
    <cfRule type="duplicateValues" dxfId="2944" priority="67"/>
  </conditionalFormatting>
  <conditionalFormatting sqref="D20:D26">
    <cfRule type="duplicateValues" dxfId="2943" priority="66" stopIfTrue="1"/>
  </conditionalFormatting>
  <conditionalFormatting sqref="E20:E26">
    <cfRule type="duplicateValues" dxfId="2942" priority="65" stopIfTrue="1"/>
  </conditionalFormatting>
  <conditionalFormatting sqref="D20:D26">
    <cfRule type="duplicateValues" dxfId="2941" priority="63"/>
    <cfRule type="duplicateValues" dxfId="2940" priority="64"/>
  </conditionalFormatting>
  <conditionalFormatting sqref="E20:E26">
    <cfRule type="duplicateValues" dxfId="2939" priority="61"/>
    <cfRule type="duplicateValues" dxfId="2938" priority="62"/>
  </conditionalFormatting>
  <conditionalFormatting sqref="E20:E26">
    <cfRule type="duplicateValues" dxfId="2937" priority="59" stopIfTrue="1"/>
    <cfRule type="duplicateValues" dxfId="2936" priority="60" stopIfTrue="1"/>
  </conditionalFormatting>
  <conditionalFormatting sqref="D20:D26">
    <cfRule type="duplicateValues" dxfId="2935" priority="57" stopIfTrue="1"/>
    <cfRule type="duplicateValues" dxfId="2934" priority="58" stopIfTrue="1"/>
  </conditionalFormatting>
  <conditionalFormatting sqref="E20:E26">
    <cfRule type="duplicateValues" dxfId="2933" priority="53" stopIfTrue="1"/>
    <cfRule type="duplicateValues" dxfId="2932" priority="54" stopIfTrue="1"/>
    <cfRule type="duplicateValues" dxfId="2931" priority="55" stopIfTrue="1"/>
    <cfRule type="duplicateValues" dxfId="2930" priority="56" stopIfTrue="1"/>
  </conditionalFormatting>
  <conditionalFormatting sqref="D20:D26">
    <cfRule type="duplicateValues" dxfId="2929" priority="50" stopIfTrue="1"/>
    <cfRule type="duplicateValues" dxfId="2928" priority="51" stopIfTrue="1"/>
    <cfRule type="duplicateValues" dxfId="2927" priority="52" stopIfTrue="1"/>
  </conditionalFormatting>
  <conditionalFormatting sqref="E20:E26">
    <cfRule type="duplicateValues" dxfId="2926" priority="47" stopIfTrue="1"/>
    <cfRule type="duplicateValues" dxfId="2925" priority="48" stopIfTrue="1"/>
    <cfRule type="duplicateValues" dxfId="2924" priority="49" stopIfTrue="1"/>
  </conditionalFormatting>
  <conditionalFormatting sqref="E27:E32">
    <cfRule type="duplicateValues" dxfId="2923" priority="46"/>
  </conditionalFormatting>
  <conditionalFormatting sqref="D27:D32">
    <cfRule type="duplicateValues" dxfId="2922" priority="45"/>
  </conditionalFormatting>
  <conditionalFormatting sqref="E27:E32">
    <cfRule type="duplicateValues" dxfId="2921" priority="44"/>
  </conditionalFormatting>
  <conditionalFormatting sqref="D27:D32">
    <cfRule type="duplicateValues" dxfId="2920" priority="43" stopIfTrue="1"/>
  </conditionalFormatting>
  <conditionalFormatting sqref="E27:E32">
    <cfRule type="duplicateValues" dxfId="2919" priority="42" stopIfTrue="1"/>
  </conditionalFormatting>
  <conditionalFormatting sqref="D27:D32">
    <cfRule type="duplicateValues" dxfId="2918" priority="40"/>
    <cfRule type="duplicateValues" dxfId="2917" priority="41"/>
  </conditionalFormatting>
  <conditionalFormatting sqref="E27:E32">
    <cfRule type="duplicateValues" dxfId="2916" priority="38"/>
    <cfRule type="duplicateValues" dxfId="2915" priority="39"/>
  </conditionalFormatting>
  <conditionalFormatting sqref="E27:E32">
    <cfRule type="duplicateValues" dxfId="2914" priority="36" stopIfTrue="1"/>
    <cfRule type="duplicateValues" dxfId="2913" priority="37" stopIfTrue="1"/>
  </conditionalFormatting>
  <conditionalFormatting sqref="D27:D32">
    <cfRule type="duplicateValues" dxfId="2912" priority="34" stopIfTrue="1"/>
    <cfRule type="duplicateValues" dxfId="2911" priority="35" stopIfTrue="1"/>
  </conditionalFormatting>
  <conditionalFormatting sqref="E27:E32">
    <cfRule type="duplicateValues" dxfId="2910" priority="30" stopIfTrue="1"/>
    <cfRule type="duplicateValues" dxfId="2909" priority="31" stopIfTrue="1"/>
    <cfRule type="duplicateValues" dxfId="2908" priority="32" stopIfTrue="1"/>
    <cfRule type="duplicateValues" dxfId="2907" priority="33" stopIfTrue="1"/>
  </conditionalFormatting>
  <conditionalFormatting sqref="D27:D32">
    <cfRule type="duplicateValues" dxfId="2906" priority="27" stopIfTrue="1"/>
    <cfRule type="duplicateValues" dxfId="2905" priority="28" stopIfTrue="1"/>
    <cfRule type="duplicateValues" dxfId="2904" priority="29" stopIfTrue="1"/>
  </conditionalFormatting>
  <conditionalFormatting sqref="E27:E32">
    <cfRule type="duplicateValues" dxfId="2903" priority="24" stopIfTrue="1"/>
    <cfRule type="duplicateValues" dxfId="2902" priority="25" stopIfTrue="1"/>
    <cfRule type="duplicateValues" dxfId="2901" priority="26" stopIfTrue="1"/>
  </conditionalFormatting>
  <conditionalFormatting sqref="E34:E37">
    <cfRule type="duplicateValues" dxfId="2900" priority="23"/>
  </conditionalFormatting>
  <conditionalFormatting sqref="D34:D37">
    <cfRule type="duplicateValues" dxfId="2899" priority="22"/>
  </conditionalFormatting>
  <conditionalFormatting sqref="E34:E37">
    <cfRule type="duplicateValues" dxfId="2898" priority="21"/>
  </conditionalFormatting>
  <conditionalFormatting sqref="D34:D37">
    <cfRule type="duplicateValues" dxfId="2897" priority="20" stopIfTrue="1"/>
  </conditionalFormatting>
  <conditionalFormatting sqref="E34:E37">
    <cfRule type="duplicateValues" dxfId="2896" priority="19" stopIfTrue="1"/>
  </conditionalFormatting>
  <conditionalFormatting sqref="D34:D37">
    <cfRule type="duplicateValues" dxfId="2895" priority="17"/>
    <cfRule type="duplicateValues" dxfId="2894" priority="18"/>
  </conditionalFormatting>
  <conditionalFormatting sqref="E34:E37">
    <cfRule type="duplicateValues" dxfId="2893" priority="15"/>
    <cfRule type="duplicateValues" dxfId="2892" priority="16"/>
  </conditionalFormatting>
  <conditionalFormatting sqref="E34:E37">
    <cfRule type="duplicateValues" dxfId="2891" priority="13" stopIfTrue="1"/>
    <cfRule type="duplicateValues" dxfId="2890" priority="14" stopIfTrue="1"/>
  </conditionalFormatting>
  <conditionalFormatting sqref="D34:D37">
    <cfRule type="duplicateValues" dxfId="2889" priority="11" stopIfTrue="1"/>
    <cfRule type="duplicateValues" dxfId="2888" priority="12" stopIfTrue="1"/>
  </conditionalFormatting>
  <conditionalFormatting sqref="E34:E37">
    <cfRule type="duplicateValues" dxfId="2887" priority="7" stopIfTrue="1"/>
    <cfRule type="duplicateValues" dxfId="2886" priority="8" stopIfTrue="1"/>
    <cfRule type="duplicateValues" dxfId="2885" priority="9" stopIfTrue="1"/>
    <cfRule type="duplicateValues" dxfId="2884" priority="10" stopIfTrue="1"/>
  </conditionalFormatting>
  <conditionalFormatting sqref="D34:D37">
    <cfRule type="duplicateValues" dxfId="2883" priority="4" stopIfTrue="1"/>
    <cfRule type="duplicateValues" dxfId="2882" priority="5" stopIfTrue="1"/>
    <cfRule type="duplicateValues" dxfId="2881" priority="6" stopIfTrue="1"/>
  </conditionalFormatting>
  <conditionalFormatting sqref="E34:E37">
    <cfRule type="duplicateValues" dxfId="2880" priority="1" stopIfTrue="1"/>
    <cfRule type="duplicateValues" dxfId="2879" priority="2" stopIfTrue="1"/>
    <cfRule type="duplicateValues" dxfId="2878" priority="3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637"/>
  <sheetViews>
    <sheetView zoomScaleNormal="100" workbookViewId="0">
      <pane xSplit="5" ySplit="4" topLeftCell="F582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F597" sqref="F597:AG597"/>
    </sheetView>
  </sheetViews>
  <sheetFormatPr defaultRowHeight="18" customHeight="1" x14ac:dyDescent="0.25"/>
  <cols>
    <col min="1" max="1" width="9.5703125" style="500" customWidth="1"/>
    <col min="2" max="2" width="11" style="352" customWidth="1"/>
    <col min="3" max="3" width="11.85546875" style="603" customWidth="1"/>
    <col min="4" max="4" width="30.28515625" style="339" customWidth="1"/>
    <col min="5" max="5" width="12.85546875" style="340" customWidth="1"/>
    <col min="6" max="6" width="6.85546875" style="122" customWidth="1"/>
    <col min="7" max="7" width="6" style="341" customWidth="1"/>
    <col min="8" max="8" width="6.140625" style="341" hidden="1" customWidth="1"/>
    <col min="9" max="9" width="5.7109375" style="341" hidden="1" customWidth="1"/>
    <col min="10" max="10" width="5.7109375" style="341" customWidth="1"/>
    <col min="11" max="11" width="5.7109375" style="341" hidden="1" customWidth="1"/>
    <col min="12" max="13" width="5.85546875" style="341" customWidth="1"/>
    <col min="14" max="14" width="5.85546875" style="341" hidden="1" customWidth="1"/>
    <col min="15" max="15" width="5.85546875" style="341" customWidth="1"/>
    <col min="16" max="18" width="5.85546875" style="341" hidden="1" customWidth="1"/>
    <col min="19" max="19" width="5.85546875" style="341" customWidth="1"/>
    <col min="20" max="20" width="5.85546875" style="341" hidden="1" customWidth="1"/>
    <col min="21" max="22" width="6.42578125" style="341" customWidth="1"/>
    <col min="23" max="23" width="6.5703125" style="341" customWidth="1"/>
    <col min="24" max="24" width="5.85546875" style="341" customWidth="1"/>
    <col min="25" max="26" width="6.42578125" style="341" hidden="1" customWidth="1"/>
    <col min="27" max="27" width="5.85546875" style="341" customWidth="1"/>
    <col min="28" max="28" width="7" style="341" hidden="1" customWidth="1"/>
    <col min="29" max="29" width="6.42578125" style="341" customWidth="1"/>
    <col min="30" max="30" width="6.5703125" style="341" customWidth="1"/>
    <col min="31" max="31" width="6.28515625" style="341" hidden="1" customWidth="1"/>
    <col min="32" max="33" width="6.42578125" style="341" customWidth="1"/>
    <col min="34" max="34" width="6.28515625" style="341" customWidth="1"/>
    <col min="35" max="35" width="5.85546875" style="382" customWidth="1"/>
    <col min="36" max="36" width="63" style="415" customWidth="1"/>
    <col min="37" max="45" width="9.140625" style="26"/>
  </cols>
  <sheetData>
    <row r="1" spans="1:51" s="3" customFormat="1" ht="18" customHeight="1" x14ac:dyDescent="0.3">
      <c r="A1" s="501"/>
      <c r="B1" s="351"/>
      <c r="C1" s="715" t="s">
        <v>2803</v>
      </c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57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15"/>
      <c r="AL1" s="15"/>
      <c r="AM1" s="15"/>
      <c r="AN1" s="15"/>
      <c r="AO1" s="15"/>
      <c r="AP1" s="15"/>
      <c r="AQ1" s="15"/>
      <c r="AR1" s="15"/>
      <c r="AS1" s="15"/>
    </row>
    <row r="2" spans="1:51" s="3" customFormat="1" ht="1.5" customHeight="1" x14ac:dyDescent="0.25">
      <c r="A2" s="501"/>
      <c r="B2" s="351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58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16"/>
      <c r="AK2" s="15"/>
      <c r="AL2" s="15"/>
      <c r="AM2" s="15"/>
      <c r="AN2" s="15"/>
      <c r="AO2" s="15"/>
      <c r="AP2" s="15"/>
      <c r="AQ2" s="15"/>
      <c r="AR2" s="15"/>
      <c r="AS2" s="15"/>
    </row>
    <row r="3" spans="1:51" s="3" customFormat="1" ht="18" hidden="1" customHeight="1" x14ac:dyDescent="0.25">
      <c r="A3" s="501"/>
      <c r="B3" s="351"/>
      <c r="C3" s="213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146"/>
      <c r="AJ3" s="413"/>
      <c r="AK3" s="15"/>
      <c r="AL3" s="15"/>
      <c r="AM3" s="15"/>
      <c r="AN3" s="15"/>
      <c r="AO3" s="15"/>
      <c r="AP3" s="15"/>
      <c r="AQ3" s="15"/>
      <c r="AR3" s="15"/>
      <c r="AS3" s="15"/>
    </row>
    <row r="4" spans="1:51" s="3" customFormat="1" ht="79.5" customHeight="1" x14ac:dyDescent="0.25">
      <c r="A4" s="506" t="s">
        <v>6368</v>
      </c>
      <c r="B4" s="610" t="s">
        <v>16588</v>
      </c>
      <c r="C4" s="197" t="s">
        <v>3</v>
      </c>
      <c r="D4" s="9" t="s">
        <v>4</v>
      </c>
      <c r="E4" s="9" t="s">
        <v>5</v>
      </c>
      <c r="F4" s="10" t="s">
        <v>6428</v>
      </c>
      <c r="G4" s="10" t="s">
        <v>6429</v>
      </c>
      <c r="H4" s="414" t="s">
        <v>6430</v>
      </c>
      <c r="I4" s="10" t="s">
        <v>6431</v>
      </c>
      <c r="J4" s="759" t="s">
        <v>16667</v>
      </c>
      <c r="K4" s="759"/>
      <c r="L4" s="50" t="s">
        <v>16371</v>
      </c>
      <c r="M4" s="760" t="s">
        <v>16668</v>
      </c>
      <c r="N4" s="761"/>
      <c r="O4" s="760" t="s">
        <v>16669</v>
      </c>
      <c r="P4" s="761"/>
      <c r="Q4" s="760" t="s">
        <v>16666</v>
      </c>
      <c r="R4" s="761"/>
      <c r="S4" s="760" t="s">
        <v>16670</v>
      </c>
      <c r="T4" s="761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50" t="s">
        <v>15</v>
      </c>
      <c r="AE4" s="10" t="s">
        <v>6357</v>
      </c>
      <c r="AF4" s="10" t="s">
        <v>6359</v>
      </c>
      <c r="AG4" s="10" t="s">
        <v>6360</v>
      </c>
      <c r="AH4" s="414" t="s">
        <v>6362</v>
      </c>
      <c r="AI4" s="10" t="s">
        <v>6361</v>
      </c>
      <c r="AJ4" s="414" t="s">
        <v>17014</v>
      </c>
      <c r="AK4" s="15"/>
      <c r="AL4" s="15"/>
      <c r="AM4" s="15"/>
      <c r="AN4" s="15"/>
      <c r="AO4" s="15"/>
      <c r="AP4" s="15"/>
      <c r="AQ4" s="15"/>
      <c r="AR4" s="15"/>
      <c r="AS4" s="15"/>
    </row>
    <row r="5" spans="1:51" ht="18" customHeight="1" x14ac:dyDescent="0.25">
      <c r="B5" s="490"/>
      <c r="C5" s="601"/>
      <c r="D5" s="372" t="s">
        <v>17008</v>
      </c>
      <c r="E5" s="362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84"/>
      <c r="AJ5" s="101"/>
      <c r="AT5" s="26"/>
      <c r="AU5" s="26"/>
      <c r="AV5" s="26"/>
      <c r="AW5" s="26"/>
      <c r="AX5" s="26"/>
      <c r="AY5" s="26"/>
    </row>
    <row r="6" spans="1:51" s="26" customFormat="1" ht="18" customHeight="1" x14ac:dyDescent="0.25">
      <c r="A6" s="543">
        <v>45327</v>
      </c>
      <c r="B6" s="617" t="s">
        <v>17016</v>
      </c>
      <c r="C6" s="602" t="s">
        <v>17017</v>
      </c>
      <c r="D6" s="353" t="str">
        <f>+IFERROR(INDEX('Mã KH'!$C$2:$C$4988,MATCH('Vin Hà nội  tháng 5'!$C6,'Mã KH'!$A$2:$A$4988,0)),"")</f>
        <v>Tổ 13 phường Phú Lương, Quận Hà Đông, HN</v>
      </c>
      <c r="E6" s="362">
        <v>4159029055</v>
      </c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>
        <v>5</v>
      </c>
      <c r="V6" s="391">
        <v>10</v>
      </c>
      <c r="W6" s="391"/>
      <c r="X6" s="391"/>
      <c r="Y6" s="391"/>
      <c r="Z6" s="391"/>
      <c r="AA6" s="391"/>
      <c r="AB6" s="391"/>
      <c r="AC6" s="391">
        <v>5</v>
      </c>
      <c r="AD6" s="391"/>
      <c r="AE6" s="391"/>
      <c r="AF6" s="391">
        <v>5</v>
      </c>
      <c r="AG6" s="391"/>
      <c r="AH6" s="391">
        <v>3</v>
      </c>
      <c r="AI6" s="394"/>
      <c r="AJ6" s="618" t="s">
        <v>17018</v>
      </c>
    </row>
    <row r="7" spans="1:51" s="26" customFormat="1" ht="18" customHeight="1" x14ac:dyDescent="0.25">
      <c r="A7" s="543">
        <v>45327</v>
      </c>
      <c r="B7" s="599"/>
      <c r="C7" s="602" t="s">
        <v>9739</v>
      </c>
      <c r="D7" s="353" t="str">
        <f>+IFERROR(INDEX('Mã KH'!$C$2:$C$4988,MATCH('Vin Hà nội  tháng 5'!$C7,'Mã KH'!$A$2:$A$4988,0)),"")</f>
        <v>Số 28 Yên Hòa, Tổ 14 Yên Nghĩa, Phường Yên Nghĩa, Q.Hà Đông, HN</v>
      </c>
      <c r="E7" s="362">
        <v>4159203280</v>
      </c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>
        <v>5</v>
      </c>
      <c r="V7" s="391">
        <v>5</v>
      </c>
      <c r="W7" s="391"/>
      <c r="X7" s="391"/>
      <c r="Y7" s="391"/>
      <c r="Z7" s="391"/>
      <c r="AA7" s="391"/>
      <c r="AB7" s="391"/>
      <c r="AC7" s="391">
        <v>3</v>
      </c>
      <c r="AD7" s="391">
        <v>3</v>
      </c>
      <c r="AE7" s="391"/>
      <c r="AF7" s="391"/>
      <c r="AG7" s="391"/>
      <c r="AH7" s="391"/>
      <c r="AI7" s="394"/>
      <c r="AJ7" s="608"/>
    </row>
    <row r="8" spans="1:51" s="26" customFormat="1" ht="18" customHeight="1" x14ac:dyDescent="0.25">
      <c r="A8" s="543">
        <v>45327</v>
      </c>
      <c r="B8" s="599"/>
      <c r="C8" s="602" t="s">
        <v>8610</v>
      </c>
      <c r="D8" s="353" t="str">
        <f>+IFERROR(INDEX('Mã KH'!$C$2:$C$4988,MATCH('Vin Hà nội  tháng 5'!$C8,'Mã KH'!$A$2:$A$4988,0)),"")</f>
        <v>Lô U03-L01, Khu đô thị mới Dương Nội, Phường Yên Nghĩa, quận Hà Đông, HN</v>
      </c>
      <c r="E8" s="362">
        <v>4159203201</v>
      </c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>
        <v>5</v>
      </c>
      <c r="V8" s="391"/>
      <c r="W8" s="391"/>
      <c r="X8" s="391"/>
      <c r="Y8" s="391"/>
      <c r="Z8" s="391"/>
      <c r="AA8" s="391"/>
      <c r="AB8" s="391"/>
      <c r="AC8" s="391"/>
      <c r="AD8" s="391">
        <v>6</v>
      </c>
      <c r="AE8" s="391"/>
      <c r="AF8" s="391"/>
      <c r="AG8" s="391"/>
      <c r="AH8" s="391"/>
      <c r="AI8" s="394"/>
      <c r="AJ8" s="608"/>
    </row>
    <row r="9" spans="1:51" s="26" customFormat="1" ht="18" customHeight="1" x14ac:dyDescent="0.25">
      <c r="A9" s="543">
        <v>45327</v>
      </c>
      <c r="B9" s="599"/>
      <c r="C9" s="602" t="s">
        <v>8390</v>
      </c>
      <c r="D9" s="353" t="str">
        <f>+IFERROR(INDEX('Mã KH'!$C$2:$C$4988,MATCH('Vin Hà nội  tháng 5'!$C9,'Mã KH'!$A$2:$A$4988,0)),"")</f>
        <v>tầng 1 thuộc Toà K, Chung cư CT7, Tổ hợp Chung cư cao tầng NCG Residential, Quận Hà Đông, HN</v>
      </c>
      <c r="E9" s="362">
        <v>4159174521</v>
      </c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1"/>
      <c r="U9" s="391">
        <v>5</v>
      </c>
      <c r="V9" s="391"/>
      <c r="W9" s="391"/>
      <c r="X9" s="391"/>
      <c r="Y9" s="391"/>
      <c r="Z9" s="391"/>
      <c r="AA9" s="391"/>
      <c r="AB9" s="391"/>
      <c r="AC9" s="391"/>
      <c r="AD9" s="391"/>
      <c r="AE9" s="391"/>
      <c r="AF9" s="391"/>
      <c r="AG9" s="391"/>
      <c r="AH9" s="391"/>
      <c r="AI9" s="394"/>
      <c r="AJ9" s="615"/>
    </row>
    <row r="10" spans="1:51" s="26" customFormat="1" ht="18" customHeight="1" x14ac:dyDescent="0.25">
      <c r="A10" s="543">
        <v>45327</v>
      </c>
      <c r="B10" s="599"/>
      <c r="C10" s="602" t="s">
        <v>17020</v>
      </c>
      <c r="D10" s="353" t="str">
        <f>+IFERROR(INDEX('Mã KH'!$C$2:$C$4988,MATCH('Vin Hà nội  tháng 5'!$C10,'Mã KH'!$A$2:$A$4988,0)),"")</f>
        <v>Số 121 Ỷ La, P.Dương Nội, Q. Hà Đông, HN</v>
      </c>
      <c r="E10" s="362">
        <v>4159169619</v>
      </c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>
        <v>5</v>
      </c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4"/>
      <c r="AJ10" s="608"/>
    </row>
    <row r="11" spans="1:51" s="26" customFormat="1" ht="18" customHeight="1" x14ac:dyDescent="0.25">
      <c r="A11" s="543">
        <v>45327</v>
      </c>
      <c r="B11" s="599"/>
      <c r="C11" s="602" t="s">
        <v>9699</v>
      </c>
      <c r="D11" s="353" t="str">
        <f>+IFERROR(INDEX('Mã KH'!$C$2:$C$4988,MATCH('Vin Hà nội  tháng 5'!$C11,'Mã KH'!$A$2:$A$4988,0)),"")</f>
        <v>SH B4 tòa CT6B, Khu đô thị mới Dương Nội, Phường Dương Nội, Quận Hà Đông, HN</v>
      </c>
      <c r="E11" s="362">
        <v>4159203279</v>
      </c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>
        <v>5</v>
      </c>
      <c r="V11" s="391"/>
      <c r="W11" s="391"/>
      <c r="X11" s="391"/>
      <c r="Y11" s="391"/>
      <c r="Z11" s="391"/>
      <c r="AA11" s="391"/>
      <c r="AB11" s="391"/>
      <c r="AC11" s="391">
        <v>3</v>
      </c>
      <c r="AD11" s="391">
        <v>3</v>
      </c>
      <c r="AE11" s="391"/>
      <c r="AF11" s="391"/>
      <c r="AG11" s="391"/>
      <c r="AH11" s="391"/>
      <c r="AI11" s="394"/>
      <c r="AJ11" s="608"/>
    </row>
    <row r="12" spans="1:51" s="26" customFormat="1" ht="18" customHeight="1" x14ac:dyDescent="0.25">
      <c r="A12" s="543">
        <v>45327</v>
      </c>
      <c r="B12" s="599"/>
      <c r="C12" s="602" t="s">
        <v>17021</v>
      </c>
      <c r="D12" s="353" t="str">
        <f>+IFERROR(INDEX('Mã KH'!$C$2:$C$4988,MATCH('Vin Hà nội  tháng 5'!$C12,'Mã KH'!$A$2:$A$4988,0)),"")</f>
        <v>SH A7, Tòa A, Anland Premium Khu ĐTM Dương Nội, Lê Văn Lương kéo dài, P.La Khê, Q.Hà Đông, HN</v>
      </c>
      <c r="E12" s="362">
        <v>4159313237</v>
      </c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>
        <v>5</v>
      </c>
      <c r="V12" s="391">
        <v>10</v>
      </c>
      <c r="W12" s="391"/>
      <c r="X12" s="391"/>
      <c r="Y12" s="391"/>
      <c r="Z12" s="391"/>
      <c r="AA12" s="391"/>
      <c r="AB12" s="391"/>
      <c r="AC12" s="391">
        <v>10</v>
      </c>
      <c r="AD12" s="391">
        <v>5</v>
      </c>
      <c r="AE12" s="391"/>
      <c r="AF12" s="391">
        <v>3</v>
      </c>
      <c r="AG12" s="391"/>
      <c r="AH12" s="391">
        <v>3</v>
      </c>
      <c r="AI12" s="394"/>
      <c r="AJ12" s="608"/>
    </row>
    <row r="13" spans="1:51" s="26" customFormat="1" ht="18" customHeight="1" x14ac:dyDescent="0.25">
      <c r="A13" s="543">
        <v>45327</v>
      </c>
      <c r="B13" s="599"/>
      <c r="C13" s="602" t="s">
        <v>8584</v>
      </c>
      <c r="D13" s="353" t="str">
        <f>+IFERROR(INDEX('Mã KH'!$C$2:$C$4988,MATCH('Vin Hà nội  tháng 5'!$C13,'Mã KH'!$A$2:$A$4988,0)),"")</f>
        <v>Tầng 1 tòa nhà CT2-105, khu đô thị mới Văn Khê, phường La Khê, quận Hà Đông, HN</v>
      </c>
      <c r="E13" s="362">
        <v>4159348463</v>
      </c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>
        <v>5</v>
      </c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4"/>
      <c r="AJ13" s="608"/>
    </row>
    <row r="14" spans="1:51" s="26" customFormat="1" ht="18" customHeight="1" x14ac:dyDescent="0.25">
      <c r="A14" s="543">
        <v>45327</v>
      </c>
      <c r="B14" s="599"/>
      <c r="C14" s="602" t="s">
        <v>7988</v>
      </c>
      <c r="D14" s="353" t="str">
        <f>+IFERROR(INDEX('Mã KH'!$C$2:$C$4988,MATCH('Vin Hà nội  tháng 5'!$C14,'Mã KH'!$A$2:$A$4988,0)),"")</f>
        <v>Số 23 đường Vạn Phúc, tổ dân số 7, phường Vạn Phúc, quận Hà Đông, Hà Nội</v>
      </c>
      <c r="E14" s="362">
        <v>4159203105</v>
      </c>
      <c r="F14" s="391"/>
      <c r="G14" s="391"/>
      <c r="H14" s="391"/>
      <c r="I14" s="391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>
        <v>5</v>
      </c>
      <c r="V14" s="391">
        <v>5</v>
      </c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4"/>
      <c r="AJ14" s="608"/>
    </row>
    <row r="15" spans="1:51" s="26" customFormat="1" ht="18" customHeight="1" x14ac:dyDescent="0.25">
      <c r="A15" s="543">
        <v>45327</v>
      </c>
      <c r="B15" s="599"/>
      <c r="C15" s="602" t="s">
        <v>7724</v>
      </c>
      <c r="D15" s="353" t="str">
        <f>+IFERROR(INDEX('Mã KH'!$C$2:$C$4988,MATCH('Vin Hà nội  tháng 5'!$C15,'Mã KH'!$A$2:$A$4988,0)),"")</f>
        <v>8 Đường Quang Trung, P. Nguyễn Trãi, Hà Đông, Hà Nội</v>
      </c>
      <c r="E15" s="362">
        <v>4159302163</v>
      </c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>
        <v>5</v>
      </c>
      <c r="T15" s="391"/>
      <c r="U15" s="391">
        <v>3</v>
      </c>
      <c r="V15" s="391">
        <v>5</v>
      </c>
      <c r="W15" s="391"/>
      <c r="X15" s="391"/>
      <c r="Y15" s="391"/>
      <c r="Z15" s="391"/>
      <c r="AA15" s="391"/>
      <c r="AB15" s="391"/>
      <c r="AC15" s="391">
        <v>3</v>
      </c>
      <c r="AD15" s="391"/>
      <c r="AE15" s="391"/>
      <c r="AF15" s="391"/>
      <c r="AG15" s="391"/>
      <c r="AH15" s="391"/>
      <c r="AI15" s="394"/>
      <c r="AJ15" s="608"/>
    </row>
    <row r="16" spans="1:51" s="26" customFormat="1" ht="18" customHeight="1" x14ac:dyDescent="0.25">
      <c r="A16" s="543">
        <v>45327</v>
      </c>
      <c r="B16" s="599"/>
      <c r="C16" s="602" t="s">
        <v>8457</v>
      </c>
      <c r="D16" s="353" t="str">
        <f>+IFERROR(INDEX('Mã KH'!$C$2:$C$4988,MATCH('Vin Hà nội  tháng 5'!$C16,'Mã KH'!$A$2:$A$4988,0)),"")</f>
        <v>Số 204 đường Thanh Bình, phường Mộ Lao, quận Hà Đông, Hà Nội</v>
      </c>
      <c r="E16" s="362">
        <v>4159203195</v>
      </c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>
        <v>5</v>
      </c>
      <c r="V16" s="391">
        <v>5</v>
      </c>
      <c r="W16" s="391"/>
      <c r="X16" s="391"/>
      <c r="Y16" s="391"/>
      <c r="Z16" s="391"/>
      <c r="AA16" s="391"/>
      <c r="AB16" s="391"/>
      <c r="AC16" s="391">
        <v>6</v>
      </c>
      <c r="AD16" s="391"/>
      <c r="AE16" s="391"/>
      <c r="AF16" s="391"/>
      <c r="AG16" s="391"/>
      <c r="AH16" s="391"/>
      <c r="AI16" s="394"/>
      <c r="AJ16" s="608"/>
    </row>
    <row r="17" spans="1:36" s="26" customFormat="1" ht="18" customHeight="1" x14ac:dyDescent="0.25">
      <c r="A17" s="543">
        <v>45327</v>
      </c>
      <c r="B17" s="599"/>
      <c r="C17" s="602" t="s">
        <v>8535</v>
      </c>
      <c r="D17" s="353" t="str">
        <f>+IFERROR(INDEX('Mã KH'!$C$2:$C$4988,MATCH('Vin Hà nội  tháng 5'!$C17,'Mã KH'!$A$2:$A$4988,0)),"")</f>
        <v>Tầng 1, tòa nhà Sông Đà-Hà Đông, số 110 Trần Phú,Phường Mộ Lao, quận Hà Đông, HN</v>
      </c>
      <c r="E17" s="362">
        <v>4159271134</v>
      </c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/>
      <c r="U17" s="391">
        <v>5</v>
      </c>
      <c r="V17" s="391"/>
      <c r="W17" s="391"/>
      <c r="X17" s="391"/>
      <c r="Y17" s="391"/>
      <c r="Z17" s="391"/>
      <c r="AA17" s="391">
        <v>5</v>
      </c>
      <c r="AB17" s="391"/>
      <c r="AC17" s="391">
        <v>5</v>
      </c>
      <c r="AD17" s="391"/>
      <c r="AE17" s="391"/>
      <c r="AF17" s="391"/>
      <c r="AG17" s="391"/>
      <c r="AH17" s="391"/>
      <c r="AI17" s="394"/>
      <c r="AJ17" s="608"/>
    </row>
    <row r="18" spans="1:36" s="26" customFormat="1" ht="18" customHeight="1" x14ac:dyDescent="0.25">
      <c r="A18" s="543">
        <v>45327</v>
      </c>
      <c r="B18" s="599"/>
      <c r="C18" s="602" t="s">
        <v>7686</v>
      </c>
      <c r="D18" s="353" t="str">
        <f>+IFERROR(INDEX('Mã KH'!$C$2:$C$4988,MATCH('Vin Hà nội  tháng 5'!$C18,'Mã KH'!$A$2:$A$4988,0)),"")</f>
        <v>Tầng 1 Nhà CT7A, KĐT Văn Quán,  Quận Hà Đông, Hà Nội</v>
      </c>
      <c r="E18" s="362">
        <v>4159229135</v>
      </c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>
        <v>10</v>
      </c>
      <c r="W18" s="391"/>
      <c r="X18" s="391"/>
      <c r="Y18" s="391"/>
      <c r="Z18" s="391"/>
      <c r="AA18" s="391"/>
      <c r="AB18" s="391"/>
      <c r="AC18" s="391"/>
      <c r="AD18" s="391"/>
      <c r="AE18" s="391"/>
      <c r="AF18" s="391">
        <v>3</v>
      </c>
      <c r="AG18" s="391"/>
      <c r="AH18" s="391">
        <v>3</v>
      </c>
      <c r="AI18" s="394"/>
      <c r="AJ18" s="608"/>
    </row>
    <row r="19" spans="1:36" s="26" customFormat="1" ht="18" customHeight="1" x14ac:dyDescent="0.25">
      <c r="A19" s="543">
        <v>45327</v>
      </c>
      <c r="B19" s="599"/>
      <c r="C19" s="602" t="s">
        <v>17022</v>
      </c>
      <c r="D19" s="353" t="str">
        <f>+IFERROR(INDEX('Mã KH'!$C$2:$C$4988,MATCH('Vin Hà nội  tháng 5'!$C19,'Mã KH'!$A$2:$A$4988,0)),"")</f>
        <v>Số 1 Yên Phúc, Phường Phúc La, Quận Hà Đông, Hà Nội</v>
      </c>
      <c r="E19" s="362">
        <v>4159299241</v>
      </c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>
        <v>5</v>
      </c>
      <c r="V19" s="391">
        <v>5</v>
      </c>
      <c r="W19" s="391"/>
      <c r="X19" s="391"/>
      <c r="Y19" s="391"/>
      <c r="Z19" s="391"/>
      <c r="AA19" s="391"/>
      <c r="AB19" s="391"/>
      <c r="AC19" s="391"/>
      <c r="AD19" s="391">
        <v>3</v>
      </c>
      <c r="AE19" s="391"/>
      <c r="AF19" s="391"/>
      <c r="AG19" s="391"/>
      <c r="AH19" s="391"/>
      <c r="AI19" s="394"/>
      <c r="AJ19" s="608"/>
    </row>
    <row r="20" spans="1:36" s="26" customFormat="1" ht="18" customHeight="1" x14ac:dyDescent="0.25">
      <c r="A20" s="543">
        <v>45327</v>
      </c>
      <c r="B20" s="599"/>
      <c r="C20" s="602" t="s">
        <v>17023</v>
      </c>
      <c r="D20" s="353" t="str">
        <f>+IFERROR(INDEX('Mã KH'!$C$2:$C$4988,MATCH('Vin Hà nội  tháng 5'!$C20,'Mã KH'!$A$2:$A$4988,0)),"")</f>
        <v>Số 67+69 Đường Ngô Đình Mẫn, Phường La Khê, Quận Hà Đông, HN</v>
      </c>
      <c r="E20" s="362">
        <v>4159364679</v>
      </c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>
        <v>6</v>
      </c>
      <c r="V20" s="391">
        <v>5</v>
      </c>
      <c r="W20" s="391"/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4"/>
      <c r="AJ20" s="608"/>
    </row>
    <row r="21" spans="1:36" s="26" customFormat="1" ht="18" customHeight="1" x14ac:dyDescent="0.25">
      <c r="A21" s="543">
        <v>45327</v>
      </c>
      <c r="B21" s="599"/>
      <c r="C21" s="602" t="s">
        <v>17024</v>
      </c>
      <c r="D21" s="353" t="str">
        <f>+IFERROR(INDEX('Mã KH'!$C$2:$C$4988,MATCH('Vin Hà nội  tháng 5'!$C21,'Mã KH'!$A$2:$A$4988,0)),"")</f>
        <v>BT12-VT9 và BT12-VT10 khu đô thị Xa La, P. Phúc La, Q. Hà Đông, HN</v>
      </c>
      <c r="E21" s="362">
        <v>4159140026</v>
      </c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>
        <v>5</v>
      </c>
      <c r="V21" s="391">
        <v>10</v>
      </c>
      <c r="W21" s="391"/>
      <c r="X21" s="391"/>
      <c r="Y21" s="391"/>
      <c r="Z21" s="391"/>
      <c r="AA21" s="391">
        <v>5</v>
      </c>
      <c r="AB21" s="391"/>
      <c r="AC21" s="391"/>
      <c r="AD21" s="391"/>
      <c r="AE21" s="391"/>
      <c r="AF21" s="391">
        <v>5</v>
      </c>
      <c r="AG21" s="391"/>
      <c r="AH21" s="391">
        <v>5</v>
      </c>
      <c r="AI21" s="394"/>
      <c r="AJ21" s="608"/>
    </row>
    <row r="22" spans="1:36" s="26" customFormat="1" ht="18" customHeight="1" x14ac:dyDescent="0.25">
      <c r="A22" s="543">
        <v>45327</v>
      </c>
      <c r="B22" s="599"/>
      <c r="C22" s="602" t="s">
        <v>8547</v>
      </c>
      <c r="D22" s="353" t="str">
        <f>+IFERROR(INDEX('Mã KH'!$C$2:$C$4988,MATCH('Vin Hà nội  tháng 5'!$C22,'Mã KH'!$A$2:$A$4988,0)),"")</f>
        <v>Số nhà 01, phố Phúc Thịnh,tổ dân phố 16 , phường Kiến Hưng, quận Hà Đông , HN</v>
      </c>
      <c r="E22" s="362">
        <v>4158969214</v>
      </c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>
        <v>5</v>
      </c>
      <c r="V22" s="391">
        <v>5</v>
      </c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4"/>
      <c r="AJ22" s="608"/>
    </row>
    <row r="23" spans="1:36" s="26" customFormat="1" ht="18" customHeight="1" x14ac:dyDescent="0.25">
      <c r="A23" s="543">
        <v>45327</v>
      </c>
      <c r="B23" s="599"/>
      <c r="C23" s="602" t="s">
        <v>17025</v>
      </c>
      <c r="D23" s="353" t="str">
        <f>+IFERROR(INDEX('Mã KH'!$C$2:$C$4988,MATCH('Vin Hà nội  tháng 5'!$C23,'Mã KH'!$A$2:$A$4988,0)),"")</f>
        <v>M7-108 Mipec City View, đường Hoàng Công, Kiến Hưng, Hà Đông, HN</v>
      </c>
      <c r="E23" s="362">
        <v>4159271604</v>
      </c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>
        <v>5</v>
      </c>
      <c r="V23" s="391">
        <v>5</v>
      </c>
      <c r="W23" s="391"/>
      <c r="X23" s="391"/>
      <c r="Y23" s="391"/>
      <c r="Z23" s="391"/>
      <c r="AA23" s="391"/>
      <c r="AB23" s="391"/>
      <c r="AC23" s="391">
        <v>5</v>
      </c>
      <c r="AD23" s="391">
        <v>10</v>
      </c>
      <c r="AE23" s="391"/>
      <c r="AF23" s="391">
        <v>5</v>
      </c>
      <c r="AG23" s="391"/>
      <c r="AH23" s="391">
        <v>5</v>
      </c>
      <c r="AI23" s="394"/>
      <c r="AJ23" s="608"/>
    </row>
    <row r="24" spans="1:36" s="26" customFormat="1" ht="18" customHeight="1" x14ac:dyDescent="0.25">
      <c r="A24" s="543">
        <v>45327</v>
      </c>
      <c r="B24" s="599"/>
      <c r="C24" s="602" t="s">
        <v>8134</v>
      </c>
      <c r="D24" s="353" t="str">
        <f>+IFERROR(INDEX('Mã KH'!$C$2:$C$4988,MATCH('Vin Hà nội  tháng 5'!$C24,'Mã KH'!$A$2:$A$4988,0)),"")</f>
        <v>Lô 11, liền kề 19 khu đấu giá Mậu Lương, Phường Kiến Hưng, quận Hà Đông, Hà Nội</v>
      </c>
      <c r="E24" s="362">
        <v>4159203143</v>
      </c>
      <c r="F24" s="391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>
        <v>5</v>
      </c>
      <c r="V24" s="391">
        <v>5</v>
      </c>
      <c r="W24" s="391"/>
      <c r="X24" s="391"/>
      <c r="Y24" s="391"/>
      <c r="Z24" s="391"/>
      <c r="AA24" s="391"/>
      <c r="AB24" s="391"/>
      <c r="AC24" s="391">
        <v>6</v>
      </c>
      <c r="AD24" s="391"/>
      <c r="AE24" s="391"/>
      <c r="AF24" s="391"/>
      <c r="AG24" s="391"/>
      <c r="AH24" s="391"/>
      <c r="AI24" s="394"/>
      <c r="AJ24" s="608"/>
    </row>
    <row r="25" spans="1:36" s="26" customFormat="1" ht="18" customHeight="1" x14ac:dyDescent="0.25">
      <c r="A25" s="543">
        <v>45327</v>
      </c>
      <c r="B25" s="599"/>
      <c r="C25" s="602" t="s">
        <v>7937</v>
      </c>
      <c r="D25" s="353" t="str">
        <f>+IFERROR(INDEX('Mã KH'!$C$2:$C$4988,MATCH('Vin Hà nội  tháng 5'!$C25,'Mã KH'!$A$2:$A$4988,0)),"")</f>
        <v> B15 Bồ Hỏa, Quận Hà Đông, TP. Hà Nội Việt Nam</v>
      </c>
      <c r="E25" s="362">
        <v>4159203080</v>
      </c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>
        <v>5</v>
      </c>
      <c r="V25" s="391">
        <v>5</v>
      </c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4"/>
      <c r="AJ25" s="608"/>
    </row>
    <row r="26" spans="1:36" s="26" customFormat="1" ht="18" customHeight="1" x14ac:dyDescent="0.25">
      <c r="A26" s="543">
        <v>45327</v>
      </c>
      <c r="B26" s="599"/>
      <c r="C26" s="602" t="s">
        <v>16864</v>
      </c>
      <c r="D26" s="353" t="str">
        <f>+IFERROR(INDEX('Mã KH'!$C$2:$C$4988,MATCH('Vin Hà nội  tháng 5'!$C26,'Mã KH'!$A$2:$A$4988,0)),"")</f>
        <v xml:space="preserve">16-TT11 khu đô thị Văn Phú , Phường PHÚC La , Hà đông </v>
      </c>
      <c r="E26" s="362">
        <v>4159137884</v>
      </c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>
        <v>5</v>
      </c>
      <c r="V26" s="391">
        <v>10</v>
      </c>
      <c r="W26" s="391"/>
      <c r="X26" s="391"/>
      <c r="Y26" s="391"/>
      <c r="Z26" s="391"/>
      <c r="AA26" s="391">
        <v>5</v>
      </c>
      <c r="AB26" s="391"/>
      <c r="AC26" s="391">
        <v>5</v>
      </c>
      <c r="AD26" s="391">
        <v>5</v>
      </c>
      <c r="AE26" s="391"/>
      <c r="AF26" s="391">
        <v>5</v>
      </c>
      <c r="AG26" s="391"/>
      <c r="AH26" s="391">
        <v>5</v>
      </c>
      <c r="AI26" s="394"/>
      <c r="AJ26" s="608"/>
    </row>
    <row r="27" spans="1:36" s="26" customFormat="1" ht="18" customHeight="1" x14ac:dyDescent="0.25">
      <c r="A27" s="543">
        <v>45327</v>
      </c>
      <c r="B27" s="599"/>
      <c r="C27" s="602" t="s">
        <v>8723</v>
      </c>
      <c r="D27" s="353" t="str">
        <f>+IFERROR(INDEX('Mã KH'!$C$2:$C$4988,MATCH('Vin Hà nội  tháng 5'!$C27,'Mã KH'!$A$2:$A$4988,0)),"")</f>
        <v>TT18-50 KĐTM Văn Phú, đường Lê Trọng Tấn, phường Phú La, quận Hà Đông, Hà Nội</v>
      </c>
      <c r="E27" s="362">
        <v>4159299347</v>
      </c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>
        <v>5</v>
      </c>
      <c r="V27" s="391"/>
      <c r="W27" s="391"/>
      <c r="X27" s="391"/>
      <c r="Y27" s="391"/>
      <c r="Z27" s="391"/>
      <c r="AA27" s="391"/>
      <c r="AB27" s="391"/>
      <c r="AC27" s="391">
        <v>5</v>
      </c>
      <c r="AD27" s="391"/>
      <c r="AE27" s="391"/>
      <c r="AF27" s="391"/>
      <c r="AG27" s="391"/>
      <c r="AH27" s="391"/>
      <c r="AI27" s="394"/>
      <c r="AJ27" s="608"/>
    </row>
    <row r="28" spans="1:36" s="26" customFormat="1" ht="18" customHeight="1" x14ac:dyDescent="0.25">
      <c r="A28" s="543">
        <v>45327</v>
      </c>
      <c r="B28" s="599"/>
      <c r="C28" s="602" t="s">
        <v>17026</v>
      </c>
      <c r="D28" s="353" t="str">
        <f>+IFERROR(INDEX('Mã KH'!$C$2:$C$4988,MATCH('Vin Hà nội  tháng 5'!$C28,'Mã KH'!$A$2:$A$4988,0)),"")</f>
        <v>20 Văn Phú, phường Phú La, quận Hà Đông, HN</v>
      </c>
      <c r="E28" s="362">
        <v>4159203214</v>
      </c>
      <c r="F28" s="391"/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>
        <v>5</v>
      </c>
      <c r="V28" s="391"/>
      <c r="W28" s="391"/>
      <c r="X28" s="391"/>
      <c r="Y28" s="391"/>
      <c r="Z28" s="391"/>
      <c r="AA28" s="391"/>
      <c r="AB28" s="391"/>
      <c r="AC28" s="391"/>
      <c r="AD28" s="391"/>
      <c r="AE28" s="391"/>
      <c r="AF28" s="391"/>
      <c r="AG28" s="391"/>
      <c r="AH28" s="391"/>
      <c r="AI28" s="394"/>
      <c r="AJ28" s="608"/>
    </row>
    <row r="29" spans="1:36" s="26" customFormat="1" ht="18" customHeight="1" x14ac:dyDescent="0.25">
      <c r="A29" s="543">
        <v>45327</v>
      </c>
      <c r="B29" s="599"/>
      <c r="C29" s="602" t="s">
        <v>7669</v>
      </c>
      <c r="D29" s="353" t="str">
        <f>+IFERROR(INDEX('Mã KH'!$C$2:$C$4988,MATCH('Vin Hà nội  tháng 5'!$C29,'Mã KH'!$A$2:$A$4988,0)),"")</f>
        <v>Phố Xa La, P. Phúc La, Hà Đông, Hà Nội</v>
      </c>
      <c r="E29" s="362">
        <v>4159062161</v>
      </c>
      <c r="F29" s="391"/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>
        <v>5</v>
      </c>
      <c r="V29" s="391">
        <v>10</v>
      </c>
      <c r="W29" s="391"/>
      <c r="X29" s="391"/>
      <c r="Y29" s="391"/>
      <c r="Z29" s="391"/>
      <c r="AA29" s="391"/>
      <c r="AB29" s="391"/>
      <c r="AC29" s="391"/>
      <c r="AD29" s="391"/>
      <c r="AE29" s="391"/>
      <c r="AF29" s="391">
        <v>3</v>
      </c>
      <c r="AG29" s="391"/>
      <c r="AH29" s="391"/>
      <c r="AI29" s="394"/>
      <c r="AJ29" s="608"/>
    </row>
    <row r="30" spans="1:36" s="26" customFormat="1" ht="18" customHeight="1" x14ac:dyDescent="0.25">
      <c r="A30" s="543">
        <v>45327</v>
      </c>
      <c r="B30" s="599"/>
      <c r="C30" s="602" t="s">
        <v>9607</v>
      </c>
      <c r="D30" s="353" t="str">
        <f>+IFERROR(INDEX('Mã KH'!$C$2:$C$4988,MATCH('Vin Hà nội  tháng 5'!$C30,'Mã KH'!$A$2:$A$4988,0)),"")</f>
        <v>Số 136 Yên Phúc, P. Phúc La, Q. Hà Đông, HN</v>
      </c>
      <c r="E30" s="362">
        <v>4159338024</v>
      </c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  <c r="AA30" s="391"/>
      <c r="AB30" s="391"/>
      <c r="AC30" s="391">
        <v>5</v>
      </c>
      <c r="AD30" s="391"/>
      <c r="AE30" s="391"/>
      <c r="AF30" s="391">
        <v>5</v>
      </c>
      <c r="AG30" s="391"/>
      <c r="AH30" s="391"/>
      <c r="AI30" s="394"/>
      <c r="AJ30" s="608"/>
    </row>
    <row r="31" spans="1:36" s="26" customFormat="1" ht="18" customHeight="1" x14ac:dyDescent="0.25">
      <c r="A31" s="543">
        <v>45327</v>
      </c>
      <c r="B31" s="619" t="s">
        <v>17027</v>
      </c>
      <c r="C31" s="602" t="s">
        <v>17028</v>
      </c>
      <c r="D31" s="353" t="str">
        <f>+IFERROR(INDEX('Mã KH'!$C$2:$C$4988,MATCH('Vin Hà nội  tháng 5'!$C31,'Mã KH'!$A$2:$A$4988,0)),"")</f>
        <v>Số 142 phố Phương Liệt, phường Phương Liệt, quận Thanh Xuân, Hà Nội</v>
      </c>
      <c r="E31" s="362">
        <v>4159357708</v>
      </c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>
        <v>5</v>
      </c>
      <c r="V31" s="391"/>
      <c r="W31" s="391"/>
      <c r="X31" s="391"/>
      <c r="Y31" s="391"/>
      <c r="Z31" s="391"/>
      <c r="AA31" s="391"/>
      <c r="AB31" s="391"/>
      <c r="AC31" s="391">
        <v>5</v>
      </c>
      <c r="AD31" s="391">
        <v>7</v>
      </c>
      <c r="AE31" s="391"/>
      <c r="AF31" s="391">
        <v>3</v>
      </c>
      <c r="AG31" s="391"/>
      <c r="AH31" s="391"/>
      <c r="AI31" s="394"/>
      <c r="AJ31" s="620" t="s">
        <v>17048</v>
      </c>
    </row>
    <row r="32" spans="1:36" s="26" customFormat="1" ht="18" customHeight="1" x14ac:dyDescent="0.25">
      <c r="A32" s="543">
        <v>45327</v>
      </c>
      <c r="B32" s="599"/>
      <c r="C32" s="602" t="s">
        <v>17029</v>
      </c>
      <c r="D32" s="353" t="str">
        <f>+IFERROR(INDEX('Mã KH'!$C$2:$C$4988,MATCH('Vin Hà nội  tháng 5'!$C32,'Mã KH'!$A$2:$A$4988,0)),"")</f>
        <v>Số 208L Lê Trọng Tấn, phường Khương Mai, quận Thanh Xuân, Hà Nội</v>
      </c>
      <c r="E32" s="362" t="s">
        <v>17019</v>
      </c>
      <c r="F32" s="391"/>
      <c r="G32" s="391"/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>
        <v>5</v>
      </c>
      <c r="V32" s="391"/>
      <c r="W32" s="391"/>
      <c r="X32" s="391"/>
      <c r="Y32" s="391"/>
      <c r="Z32" s="391"/>
      <c r="AA32" s="391"/>
      <c r="AB32" s="391"/>
      <c r="AC32" s="391">
        <v>5</v>
      </c>
      <c r="AD32" s="391">
        <v>5</v>
      </c>
      <c r="AE32" s="391"/>
      <c r="AF32" s="391">
        <v>3</v>
      </c>
      <c r="AG32" s="391"/>
      <c r="AH32" s="391"/>
      <c r="AI32" s="394"/>
      <c r="AJ32" s="608"/>
    </row>
    <row r="33" spans="1:36" s="26" customFormat="1" ht="18" customHeight="1" x14ac:dyDescent="0.25">
      <c r="A33" s="543">
        <v>45327</v>
      </c>
      <c r="B33" s="599"/>
      <c r="C33" s="602" t="s">
        <v>17030</v>
      </c>
      <c r="D33" s="353" t="str">
        <f>+IFERROR(INDEX('Mã KH'!$C$2:$C$4988,MATCH('Vin Hà nội  tháng 5'!$C33,'Mã KH'!$A$2:$A$4988,0)),"")</f>
        <v>Số 60 Lê Trọng Tấn, Phường Khương Mai, Quận Thanh Xuân, HN</v>
      </c>
      <c r="E33" s="362" t="s">
        <v>17019</v>
      </c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>
        <v>3</v>
      </c>
      <c r="V33" s="391">
        <v>5</v>
      </c>
      <c r="W33" s="391"/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1"/>
      <c r="AI33" s="394"/>
      <c r="AJ33" s="608"/>
    </row>
    <row r="34" spans="1:36" s="26" customFormat="1" ht="18" customHeight="1" x14ac:dyDescent="0.25">
      <c r="A34" s="543">
        <v>45327</v>
      </c>
      <c r="B34" s="599"/>
      <c r="C34" s="602" t="s">
        <v>17031</v>
      </c>
      <c r="D34" s="353" t="str">
        <f>+IFERROR(INDEX('Mã KH'!$C$2:$C$4988,MATCH('Vin Hà nội  tháng 5'!$C34,'Mã KH'!$A$2:$A$4988,0)),"")</f>
        <v>Số 91 , đường Hoàng Văn Thái, P. Khương Trung, Q.Thanh Xuân, Hà Nội</v>
      </c>
      <c r="E34" s="362" t="s">
        <v>17019</v>
      </c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>
        <v>5</v>
      </c>
      <c r="V34" s="391">
        <v>5</v>
      </c>
      <c r="W34" s="391"/>
      <c r="X34" s="391"/>
      <c r="Y34" s="391"/>
      <c r="Z34" s="391"/>
      <c r="AA34" s="391"/>
      <c r="AB34" s="391"/>
      <c r="AC34" s="391">
        <v>5</v>
      </c>
      <c r="AD34" s="391">
        <v>5</v>
      </c>
      <c r="AE34" s="391"/>
      <c r="AF34" s="391"/>
      <c r="AG34" s="391"/>
      <c r="AH34" s="391"/>
      <c r="AI34" s="394"/>
      <c r="AJ34" s="608"/>
    </row>
    <row r="35" spans="1:36" s="26" customFormat="1" ht="18" customHeight="1" x14ac:dyDescent="0.25">
      <c r="A35" s="543">
        <v>45327</v>
      </c>
      <c r="B35" s="599"/>
      <c r="C35" s="602" t="s">
        <v>17032</v>
      </c>
      <c r="D35" s="353" t="str">
        <f>+IFERROR(INDEX('Mã KH'!$C$2:$C$4988,MATCH('Vin Hà nội  tháng 5'!$C35,'Mã KH'!$A$2:$A$4988,0)),"")</f>
        <v>Số 147 phố Hoàng Văn Thái, P. Khương Trung, Q. Thanh Xuân, Hà Nội</v>
      </c>
      <c r="E35" s="362">
        <v>4159342417</v>
      </c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>
        <v>5</v>
      </c>
      <c r="V35" s="391"/>
      <c r="W35" s="391"/>
      <c r="X35" s="391"/>
      <c r="Y35" s="391"/>
      <c r="Z35" s="391"/>
      <c r="AA35" s="391"/>
      <c r="AB35" s="391"/>
      <c r="AC35" s="391">
        <v>5</v>
      </c>
      <c r="AD35" s="391">
        <v>3</v>
      </c>
      <c r="AE35" s="391"/>
      <c r="AF35" s="391"/>
      <c r="AG35" s="391"/>
      <c r="AH35" s="391"/>
      <c r="AI35" s="394"/>
      <c r="AJ35" s="608"/>
    </row>
    <row r="36" spans="1:36" s="26" customFormat="1" ht="18" customHeight="1" x14ac:dyDescent="0.25">
      <c r="A36" s="543">
        <v>45327</v>
      </c>
      <c r="B36" s="599"/>
      <c r="C36" s="602" t="s">
        <v>7763</v>
      </c>
      <c r="D36" s="353" t="str">
        <f>+IFERROR(INDEX('Mã KH'!$C$2:$C$4988,MATCH('Vin Hà nội  tháng 5'!$C36,'Mã KH'!$A$2:$A$4988,0)),"")</f>
        <v>Số 183 Hoàng Văn Thái, Phường Khương, Trung, Quận Thanh Xuân, HN</v>
      </c>
      <c r="E36" s="362">
        <v>4159354555</v>
      </c>
      <c r="F36" s="391"/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  <c r="R36" s="391"/>
      <c r="S36" s="391"/>
      <c r="T36" s="391"/>
      <c r="U36" s="391">
        <v>5</v>
      </c>
      <c r="V36" s="391">
        <v>8</v>
      </c>
      <c r="W36" s="391"/>
      <c r="X36" s="391"/>
      <c r="Y36" s="391"/>
      <c r="Z36" s="391"/>
      <c r="AA36" s="391"/>
      <c r="AB36" s="391"/>
      <c r="AC36" s="391">
        <v>5</v>
      </c>
      <c r="AD36" s="391"/>
      <c r="AE36" s="391"/>
      <c r="AF36" s="391"/>
      <c r="AG36" s="391"/>
      <c r="AH36" s="391"/>
      <c r="AI36" s="394"/>
      <c r="AJ36" s="608"/>
    </row>
    <row r="37" spans="1:36" s="26" customFormat="1" ht="18" customHeight="1" x14ac:dyDescent="0.25">
      <c r="A37" s="543">
        <v>45327</v>
      </c>
      <c r="B37" s="599"/>
      <c r="C37" s="602" t="s">
        <v>17033</v>
      </c>
      <c r="D37" s="353" t="str">
        <f>+IFERROR(INDEX('Mã KH'!$C$2:$C$4988,MATCH('Vin Hà nội  tháng 5'!$C37,'Mã KH'!$A$2:$A$4988,0)),"")</f>
        <v>2 Vương Thừa Vũ, phường Khương Trung, quận Thanh Xuân, HN</v>
      </c>
      <c r="E37" s="362">
        <v>4159231213</v>
      </c>
      <c r="F37" s="391"/>
      <c r="G37" s="391"/>
      <c r="H37" s="391"/>
      <c r="I37" s="391"/>
      <c r="J37" s="391"/>
      <c r="K37" s="391"/>
      <c r="L37" s="391"/>
      <c r="M37" s="391"/>
      <c r="N37" s="391"/>
      <c r="O37" s="391"/>
      <c r="P37" s="391"/>
      <c r="Q37" s="391"/>
      <c r="R37" s="391"/>
      <c r="S37" s="391"/>
      <c r="T37" s="391"/>
      <c r="U37" s="391">
        <v>5</v>
      </c>
      <c r="V37" s="391"/>
      <c r="W37" s="391"/>
      <c r="X37" s="391"/>
      <c r="Y37" s="391"/>
      <c r="Z37" s="391"/>
      <c r="AA37" s="391"/>
      <c r="AB37" s="391"/>
      <c r="AC37" s="391">
        <v>10</v>
      </c>
      <c r="AD37" s="391"/>
      <c r="AE37" s="391"/>
      <c r="AF37" s="391">
        <v>10</v>
      </c>
      <c r="AG37" s="391"/>
      <c r="AH37" s="391"/>
      <c r="AI37" s="394"/>
      <c r="AJ37" s="608"/>
    </row>
    <row r="38" spans="1:36" s="26" customFormat="1" ht="18" customHeight="1" x14ac:dyDescent="0.25">
      <c r="A38" s="543">
        <v>45327</v>
      </c>
      <c r="B38" s="599"/>
      <c r="C38" s="602" t="s">
        <v>17034</v>
      </c>
      <c r="D38" s="353" t="str">
        <f>+IFERROR(INDEX('Mã KH'!$C$2:$C$4988,MATCH('Vin Hà nội  tháng 5'!$C38,'Mã KH'!$A$2:$A$4988,0)),"")</f>
        <v>92 Tô Vĩnh Diện, Phường Khương Trung, Thanh Xuân, Hà Nội</v>
      </c>
      <c r="E38" s="362">
        <v>4159321761</v>
      </c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>
        <v>5</v>
      </c>
      <c r="V38" s="391">
        <v>5</v>
      </c>
      <c r="W38" s="391"/>
      <c r="X38" s="391"/>
      <c r="Y38" s="391"/>
      <c r="Z38" s="391"/>
      <c r="AA38" s="391"/>
      <c r="AB38" s="391"/>
      <c r="AC38" s="391">
        <v>5</v>
      </c>
      <c r="AD38" s="391">
        <v>5</v>
      </c>
      <c r="AE38" s="391"/>
      <c r="AF38" s="391"/>
      <c r="AG38" s="391"/>
      <c r="AH38" s="391"/>
      <c r="AI38" s="394"/>
      <c r="AJ38" s="608"/>
    </row>
    <row r="39" spans="1:36" s="26" customFormat="1" ht="18" customHeight="1" x14ac:dyDescent="0.25">
      <c r="A39" s="543">
        <v>45327</v>
      </c>
      <c r="B39" s="599"/>
      <c r="C39" s="602" t="s">
        <v>17035</v>
      </c>
      <c r="D39" s="353" t="str">
        <f>+IFERROR(INDEX('Mã KH'!$C$2:$C$4988,MATCH('Vin Hà nội  tháng 5'!$C39,'Mã KH'!$A$2:$A$4988,0)),"")</f>
        <v>Tầng 1- Toà chung cư và dịch vụ Star Tower, 283 Khương Trung, phường Khương Trung, Quận Thanh Xuân, HN</v>
      </c>
      <c r="E39" s="362">
        <v>4159203522</v>
      </c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>
        <v>5</v>
      </c>
      <c r="V39" s="391">
        <v>10</v>
      </c>
      <c r="W39" s="391"/>
      <c r="X39" s="391"/>
      <c r="Y39" s="391"/>
      <c r="Z39" s="391"/>
      <c r="AA39" s="391"/>
      <c r="AB39" s="391"/>
      <c r="AC39" s="391"/>
      <c r="AD39" s="391"/>
      <c r="AE39" s="391"/>
      <c r="AF39" s="391">
        <v>5</v>
      </c>
      <c r="AG39" s="391"/>
      <c r="AH39" s="391"/>
      <c r="AI39" s="394"/>
      <c r="AJ39" s="608"/>
    </row>
    <row r="40" spans="1:36" s="26" customFormat="1" ht="18" customHeight="1" x14ac:dyDescent="0.25">
      <c r="A40" s="543">
        <v>45327</v>
      </c>
      <c r="B40" s="599"/>
      <c r="C40" s="602" t="s">
        <v>17036</v>
      </c>
      <c r="D40" s="353" t="str">
        <f>+IFERROR(INDEX('Mã KH'!$C$2:$C$4988,MATCH('Vin Hà nội  tháng 5'!$C40,'Mã KH'!$A$2:$A$4988,0)),"")</f>
        <v>347 Vũ Tông Phan, Phường Khương Đình,Quận Thanh Xuân, Thành phố Hà Nội</v>
      </c>
      <c r="E40" s="362">
        <v>4159302729</v>
      </c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>
        <v>5</v>
      </c>
      <c r="V40" s="391">
        <v>5</v>
      </c>
      <c r="W40" s="391"/>
      <c r="X40" s="391"/>
      <c r="Y40" s="391"/>
      <c r="Z40" s="391"/>
      <c r="AA40" s="391"/>
      <c r="AB40" s="391"/>
      <c r="AC40" s="391"/>
      <c r="AD40" s="391">
        <v>3</v>
      </c>
      <c r="AE40" s="391"/>
      <c r="AF40" s="391"/>
      <c r="AG40" s="391"/>
      <c r="AH40" s="391"/>
      <c r="AI40" s="394"/>
      <c r="AJ40" s="608"/>
    </row>
    <row r="41" spans="1:36" s="26" customFormat="1" ht="18" customHeight="1" x14ac:dyDescent="0.25">
      <c r="A41" s="543">
        <v>45327</v>
      </c>
      <c r="B41" s="599"/>
      <c r="C41" s="602" t="s">
        <v>17037</v>
      </c>
      <c r="D41" s="353" t="str">
        <f>+IFERROR(INDEX('Mã KH'!$C$2:$C$4988,MATCH('Vin Hà nội  tháng 5'!$C41,'Mã KH'!$A$2:$A$4988,0)),"")</f>
        <v>Tầng 1, Khu A, tòa Viet Duc Complex, ngõ 164 Khuất Duy Tiến, phường Nhân Chính, quận Thanh Xuân, Hà Nội</v>
      </c>
      <c r="E41" s="362">
        <v>4159205437</v>
      </c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>
        <v>5</v>
      </c>
      <c r="V41" s="391">
        <v>5</v>
      </c>
      <c r="W41" s="391"/>
      <c r="X41" s="391"/>
      <c r="Y41" s="391"/>
      <c r="Z41" s="391"/>
      <c r="AA41" s="391"/>
      <c r="AB41" s="391"/>
      <c r="AC41" s="391"/>
      <c r="AD41" s="391">
        <v>5</v>
      </c>
      <c r="AE41" s="391"/>
      <c r="AF41" s="391"/>
      <c r="AG41" s="391"/>
      <c r="AH41" s="391"/>
      <c r="AI41" s="394"/>
      <c r="AJ41" s="608"/>
    </row>
    <row r="42" spans="1:36" s="26" customFormat="1" ht="18" customHeight="1" x14ac:dyDescent="0.25">
      <c r="A42" s="543">
        <v>45327</v>
      </c>
      <c r="B42" s="599"/>
      <c r="C42" s="602" t="s">
        <v>17038</v>
      </c>
      <c r="D42" s="353" t="str">
        <f>+IFERROR(INDEX('Mã KH'!$C$2:$C$4988,MATCH('Vin Hà nội  tháng 5'!$C42,'Mã KH'!$A$2:$A$4988,0)),"")</f>
        <v>Tầng 1 khối công trình TTTM và nhà ở cao tầng - Thống Nhất Complex, 
số 82 Nguyễn Tuân, phường Thanh Xuân Trung, quận Thanh Xuân, HN</v>
      </c>
      <c r="E42" s="362">
        <v>4159303668</v>
      </c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>
        <v>6</v>
      </c>
      <c r="V42" s="391">
        <v>5</v>
      </c>
      <c r="W42" s="391"/>
      <c r="X42" s="391"/>
      <c r="Y42" s="391"/>
      <c r="Z42" s="391"/>
      <c r="AA42" s="391">
        <v>5</v>
      </c>
      <c r="AB42" s="391"/>
      <c r="AC42" s="391"/>
      <c r="AD42" s="391">
        <v>5</v>
      </c>
      <c r="AE42" s="391"/>
      <c r="AF42" s="391">
        <v>5</v>
      </c>
      <c r="AG42" s="391"/>
      <c r="AH42" s="391"/>
      <c r="AI42" s="394"/>
      <c r="AJ42" s="608"/>
    </row>
    <row r="43" spans="1:36" s="26" customFormat="1" ht="18" customHeight="1" x14ac:dyDescent="0.25">
      <c r="A43" s="543">
        <v>45327</v>
      </c>
      <c r="B43" s="599"/>
      <c r="C43" s="602" t="s">
        <v>17039</v>
      </c>
      <c r="D43" s="353" t="str">
        <f>+IFERROR(INDEX('Mã KH'!$C$2:$C$4988,MATCH('Vin Hà nội  tháng 5'!$C43,'Mã KH'!$A$2:$A$4988,0)),"")</f>
        <v>Tầng 1, Khu nhà ở kết hợp thương mại và dịch vụ, số 6 Lê Văn Thiêm, phường Thanh Xuân Trung, quận Thanh Xuân, Hà Nội</v>
      </c>
      <c r="E43" s="362">
        <v>4159357331</v>
      </c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>
        <v>5</v>
      </c>
      <c r="V43" s="391"/>
      <c r="W43" s="391"/>
      <c r="X43" s="391"/>
      <c r="Y43" s="391"/>
      <c r="Z43" s="391"/>
      <c r="AA43" s="391">
        <v>5</v>
      </c>
      <c r="AB43" s="391"/>
      <c r="AC43" s="391">
        <v>5</v>
      </c>
      <c r="AD43" s="391">
        <v>5</v>
      </c>
      <c r="AE43" s="391"/>
      <c r="AF43" s="391">
        <v>5</v>
      </c>
      <c r="AG43" s="391"/>
      <c r="AH43" s="391"/>
      <c r="AI43" s="394"/>
      <c r="AJ43" s="608"/>
    </row>
    <row r="44" spans="1:36" s="26" customFormat="1" ht="18" customHeight="1" x14ac:dyDescent="0.25">
      <c r="A44" s="543">
        <v>45327</v>
      </c>
      <c r="B44" s="599"/>
      <c r="C44" s="602" t="s">
        <v>17040</v>
      </c>
      <c r="D44" s="353" t="str">
        <f>+IFERROR(INDEX('Mã KH'!$C$2:$C$4988,MATCH('Vin Hà nội  tháng 5'!$C44,'Mã KH'!$A$2:$A$4988,0)),"")</f>
        <v>Tầng 1, tòa 17T4, Tòa nhà Hapulico Complex, Số 01 phố Nguyễn Huy Tưởng, 
phường Thanh Xuân Trung, quận Thanh Xuân, thành phố Hà Nội</v>
      </c>
      <c r="E44" s="362">
        <v>4159155730</v>
      </c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>
        <v>3</v>
      </c>
      <c r="V44" s="391">
        <v>10</v>
      </c>
      <c r="W44" s="391"/>
      <c r="X44" s="391"/>
      <c r="Y44" s="391"/>
      <c r="Z44" s="391"/>
      <c r="AA44" s="391">
        <v>6</v>
      </c>
      <c r="AB44" s="391"/>
      <c r="AC44" s="391"/>
      <c r="AD44" s="391">
        <v>6</v>
      </c>
      <c r="AE44" s="391"/>
      <c r="AF44" s="391">
        <v>3</v>
      </c>
      <c r="AG44" s="391"/>
      <c r="AH44" s="391">
        <v>4</v>
      </c>
      <c r="AI44" s="394"/>
      <c r="AJ44" s="608"/>
    </row>
    <row r="45" spans="1:36" s="26" customFormat="1" ht="18" customHeight="1" x14ac:dyDescent="0.25">
      <c r="A45" s="543">
        <v>45327</v>
      </c>
      <c r="B45" s="599"/>
      <c r="C45" s="602" t="s">
        <v>17041</v>
      </c>
      <c r="D45" s="353" t="str">
        <f>+IFERROR(INDEX('Mã KH'!$C$2:$C$4988,MATCH('Vin Hà nội  tháng 5'!$C45,'Mã KH'!$A$2:$A$4988,0)),"")</f>
        <v>Ô B, Tầng 1, Tòa 17T4 Khu đô thị Trung Hòa – Nhân Chính, Phường Nhân Chính, Quận Thanh Xuân, HN</v>
      </c>
      <c r="E45" s="362">
        <v>4159040288</v>
      </c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>
        <v>5</v>
      </c>
      <c r="V45" s="391"/>
      <c r="W45" s="391"/>
      <c r="X45" s="391"/>
      <c r="Y45" s="391"/>
      <c r="Z45" s="391"/>
      <c r="AA45" s="391">
        <v>5</v>
      </c>
      <c r="AB45" s="391"/>
      <c r="AC45" s="391">
        <v>5</v>
      </c>
      <c r="AD45" s="391">
        <v>10</v>
      </c>
      <c r="AE45" s="391"/>
      <c r="AF45" s="391"/>
      <c r="AG45" s="391"/>
      <c r="AH45" s="391"/>
      <c r="AI45" s="394"/>
      <c r="AJ45" s="608"/>
    </row>
    <row r="46" spans="1:36" s="26" customFormat="1" ht="18" customHeight="1" x14ac:dyDescent="0.25">
      <c r="A46" s="543">
        <v>45327</v>
      </c>
      <c r="B46" s="599"/>
      <c r="C46" s="602" t="s">
        <v>17042</v>
      </c>
      <c r="D46" s="353" t="str">
        <f>+IFERROR(INDEX('Mã KH'!$C$2:$C$4988,MATCH('Vin Hà nội  tháng 5'!$C46,'Mã KH'!$A$2:$A$4988,0)),"")</f>
        <v>Số 76 phố Nhân Hòa, P. Nhân Chính, Q. Thanh Xuân, Hà Nội</v>
      </c>
      <c r="E46" s="362">
        <v>4159310677</v>
      </c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>
        <v>3</v>
      </c>
      <c r="V46" s="391">
        <v>5</v>
      </c>
      <c r="W46" s="391"/>
      <c r="X46" s="391"/>
      <c r="Y46" s="391"/>
      <c r="Z46" s="391"/>
      <c r="AA46" s="391"/>
      <c r="AB46" s="391"/>
      <c r="AC46" s="391">
        <v>5</v>
      </c>
      <c r="AD46" s="391">
        <v>5</v>
      </c>
      <c r="AE46" s="391"/>
      <c r="AF46" s="391"/>
      <c r="AG46" s="391"/>
      <c r="AH46" s="391"/>
      <c r="AI46" s="394"/>
      <c r="AJ46" s="608"/>
    </row>
    <row r="47" spans="1:36" s="26" customFormat="1" ht="18" customHeight="1" x14ac:dyDescent="0.25">
      <c r="A47" s="543">
        <v>45327</v>
      </c>
      <c r="B47" s="599"/>
      <c r="C47" s="602" t="s">
        <v>7675</v>
      </c>
      <c r="D47" s="353" t="str">
        <f>+IFERROR(INDEX('Mã KH'!$C$2:$C$4988,MATCH('Vin Hà nội  tháng 5'!$C47,'Mã KH'!$A$2:$A$4988,0)),"")</f>
        <v>Tầng Hầm 2,  B2 Royal City, 72A Nguyễn Trãi,  Quận Thanh Xuân, Hà Nội</v>
      </c>
      <c r="E47" s="362">
        <v>4159216555</v>
      </c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>
        <v>10</v>
      </c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4"/>
      <c r="AJ47" s="608"/>
    </row>
    <row r="48" spans="1:36" s="26" customFormat="1" ht="18" customHeight="1" x14ac:dyDescent="0.25">
      <c r="A48" s="543">
        <v>45327</v>
      </c>
      <c r="B48" s="599"/>
      <c r="C48" s="602" t="s">
        <v>7675</v>
      </c>
      <c r="D48" s="353" t="str">
        <f>+IFERROR(INDEX('Mã KH'!$C$2:$C$4988,MATCH('Vin Hà nội  tháng 5'!$C48,'Mã KH'!$A$2:$A$4988,0)),"")</f>
        <v>Tầng Hầm 2,  B2 Royal City, 72A Nguyễn Trãi,  Quận Thanh Xuân, Hà Nội</v>
      </c>
      <c r="E48" s="362">
        <v>4159287154</v>
      </c>
      <c r="F48" s="391">
        <v>5</v>
      </c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>
        <v>5</v>
      </c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4"/>
      <c r="AJ48" s="608"/>
    </row>
    <row r="49" spans="1:36" s="26" customFormat="1" ht="18" customHeight="1" x14ac:dyDescent="0.25">
      <c r="A49" s="543">
        <v>45327</v>
      </c>
      <c r="B49" s="599"/>
      <c r="C49" s="602" t="s">
        <v>17043</v>
      </c>
      <c r="D49" s="353" t="str">
        <f>+IFERROR(INDEX('Mã KH'!$C$2:$C$4988,MATCH('Vin Hà nội  tháng 5'!$C49,'Mã KH'!$A$2:$A$4988,0)),"")</f>
        <v>Gian hàng 110, tầng 1, Tòa nhà N01C Trung tâm Thương Mại và Dịch vụ Golden Land, 
số 275 Nguyễn Trãi, P. Thanh Xuân Trung, Q. Thanh Xuân, HN</v>
      </c>
      <c r="E49" s="362">
        <v>4159053286</v>
      </c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>
        <v>5</v>
      </c>
      <c r="V49" s="391"/>
      <c r="W49" s="391"/>
      <c r="X49" s="391"/>
      <c r="Y49" s="391"/>
      <c r="Z49" s="391"/>
      <c r="AA49" s="391"/>
      <c r="AB49" s="391"/>
      <c r="AC49" s="391">
        <v>5</v>
      </c>
      <c r="AD49" s="391">
        <v>10</v>
      </c>
      <c r="AE49" s="391"/>
      <c r="AF49" s="391"/>
      <c r="AG49" s="391"/>
      <c r="AH49" s="391"/>
      <c r="AI49" s="394"/>
      <c r="AJ49" s="608"/>
    </row>
    <row r="50" spans="1:36" s="26" customFormat="1" ht="18" customHeight="1" x14ac:dyDescent="0.25">
      <c r="A50" s="543">
        <v>45327</v>
      </c>
      <c r="B50" s="599"/>
      <c r="C50" s="602" t="s">
        <v>17044</v>
      </c>
      <c r="D50" s="353" t="str">
        <f>+IFERROR(INDEX('Mã KH'!$C$2:$C$4988,MATCH('Vin Hà nội  tháng 5'!$C50,'Mã KH'!$A$2:$A$4988,0)),"")</f>
        <v>69 Phố Hạ Đình, Phường Thanh Xuân Trung, Quận Thanh Xuân, HN</v>
      </c>
      <c r="E50" s="362">
        <v>4159302361</v>
      </c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>
        <v>5</v>
      </c>
      <c r="V50" s="391">
        <v>5</v>
      </c>
      <c r="W50" s="391"/>
      <c r="X50" s="391"/>
      <c r="Y50" s="391"/>
      <c r="Z50" s="391"/>
      <c r="AA50" s="391"/>
      <c r="AB50" s="391"/>
      <c r="AC50" s="391"/>
      <c r="AD50" s="391"/>
      <c r="AE50" s="391"/>
      <c r="AF50" s="391">
        <v>3</v>
      </c>
      <c r="AG50" s="391"/>
      <c r="AH50" s="391"/>
      <c r="AI50" s="394"/>
      <c r="AJ50" s="608"/>
    </row>
    <row r="51" spans="1:36" s="26" customFormat="1" ht="18" customHeight="1" x14ac:dyDescent="0.25">
      <c r="A51" s="543">
        <v>45327</v>
      </c>
      <c r="B51" s="599"/>
      <c r="C51" s="602" t="s">
        <v>17045</v>
      </c>
      <c r="D51" s="353" t="str">
        <f>+IFERROR(INDEX('Mã KH'!$C$2:$C$4988,MATCH('Vin Hà nội  tháng 5'!$C51,'Mã KH'!$A$2:$A$4988,0)),"")</f>
        <v>số 23 ngõ 214 Nguyễn Xiển, Phường Hạ Đình, Quận Thanh Xuân, TP. Hà Nội</v>
      </c>
      <c r="E51" s="362">
        <v>4159353585</v>
      </c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>
        <v>5</v>
      </c>
      <c r="V51" s="391">
        <v>5</v>
      </c>
      <c r="W51" s="391"/>
      <c r="X51" s="391"/>
      <c r="Y51" s="391"/>
      <c r="Z51" s="391"/>
      <c r="AA51" s="391"/>
      <c r="AB51" s="391"/>
      <c r="AC51" s="391">
        <v>5</v>
      </c>
      <c r="AD51" s="391"/>
      <c r="AE51" s="391"/>
      <c r="AF51" s="391"/>
      <c r="AG51" s="391"/>
      <c r="AH51" s="391"/>
      <c r="AI51" s="394"/>
      <c r="AJ51" s="608"/>
    </row>
    <row r="52" spans="1:36" s="26" customFormat="1" ht="18" customHeight="1" x14ac:dyDescent="0.25">
      <c r="A52" s="543">
        <v>45327</v>
      </c>
      <c r="B52" s="599"/>
      <c r="C52" s="602" t="s">
        <v>17046</v>
      </c>
      <c r="D52" s="353" t="str">
        <f>+IFERROR(INDEX('Mã KH'!$C$2:$C$4988,MATCH('Vin Hà nội  tháng 5'!$C52,'Mã KH'!$A$2:$A$4988,0)),"")</f>
        <v>Số 30C, Ngõ 477 đường Nguyễn Trãi, phường Thanh Xuân Nam, quận Thanh Xuân, Hà Nội</v>
      </c>
      <c r="E52" s="362">
        <v>4159301030</v>
      </c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>
        <v>8</v>
      </c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4"/>
      <c r="AJ52" s="608"/>
    </row>
    <row r="53" spans="1:36" s="26" customFormat="1" ht="18" customHeight="1" x14ac:dyDescent="0.25">
      <c r="A53" s="543">
        <v>45327</v>
      </c>
      <c r="B53" s="599"/>
      <c r="C53" s="602" t="s">
        <v>17047</v>
      </c>
      <c r="D53" s="353" t="str">
        <f>+IFERROR(INDEX('Mã KH'!$C$2:$C$4988,MATCH('Vin Hà nội  tháng 5'!$C53,'Mã KH'!$A$2:$A$4988,0)),"")</f>
        <v>P110 nhà G9, 1 ngõ 495 Nguyễn Trãi, Phường Thanh Xuân Nam, Quận Thanh Xuân, HN</v>
      </c>
      <c r="E53" s="362">
        <v>4159357945</v>
      </c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>
        <v>2</v>
      </c>
      <c r="V53" s="391">
        <v>5</v>
      </c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4"/>
      <c r="AJ53" s="608"/>
    </row>
    <row r="54" spans="1:36" s="401" customFormat="1" ht="18" customHeight="1" x14ac:dyDescent="0.25">
      <c r="A54" s="621"/>
      <c r="B54" s="622"/>
      <c r="C54" s="623"/>
      <c r="D54" s="624" t="str">
        <f>+IFERROR(INDEX('Mã KH'!$C$2:$C$4988,MATCH('Vin Hà nội  tháng 5'!$C54,'Mã KH'!$A$2:$A$4988,0)),"")</f>
        <v/>
      </c>
      <c r="E54" s="625"/>
      <c r="F54" s="626"/>
      <c r="G54" s="626"/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7"/>
      <c r="AJ54" s="628"/>
    </row>
    <row r="55" spans="1:36" s="26" customFormat="1" ht="18" customHeight="1" x14ac:dyDescent="0.25">
      <c r="A55" s="542"/>
      <c r="B55" s="599"/>
      <c r="C55" s="602"/>
      <c r="D55" s="372" t="s">
        <v>17069</v>
      </c>
      <c r="E55" s="362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4"/>
      <c r="AJ55" s="608"/>
    </row>
    <row r="56" spans="1:36" s="26" customFormat="1" ht="18" customHeight="1" x14ac:dyDescent="0.25">
      <c r="A56" s="543">
        <v>45356</v>
      </c>
      <c r="B56" s="617" t="s">
        <v>17099</v>
      </c>
      <c r="C56" s="602" t="s">
        <v>17100</v>
      </c>
      <c r="D56" s="353" t="str">
        <f>+IFERROR(INDEX('Mã KH'!$C$2:$C$4988,MATCH('Vin Hà nội  tháng 5'!$C56,'Mã KH'!$A$2:$A$4988,0)),"")</f>
        <v>Số 44 Phúc Diễn, phường Phúc Diễn, quận Bắc Từ Liêm, HN</v>
      </c>
      <c r="E56" s="362">
        <v>4159324525</v>
      </c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>
        <v>6</v>
      </c>
      <c r="V56" s="391">
        <v>6</v>
      </c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>
        <v>6</v>
      </c>
      <c r="AI56" s="394"/>
      <c r="AJ56" s="618" t="s">
        <v>17179</v>
      </c>
    </row>
    <row r="57" spans="1:36" s="26" customFormat="1" ht="18" customHeight="1" x14ac:dyDescent="0.25">
      <c r="A57" s="543">
        <v>45356</v>
      </c>
      <c r="B57" s="599"/>
      <c r="C57" s="602" t="s">
        <v>9725</v>
      </c>
      <c r="D57" s="353" t="str">
        <f>+IFERROR(INDEX('Mã KH'!$C$2:$C$4988,MATCH('Vin Hà nội  tháng 5'!$C57,'Mã KH'!$A$2:$A$4988,0)),"")</f>
        <v>TDP Nguyên Xá 1, Phường Minh Khai, Quận Bắc Từ Liêm, HN</v>
      </c>
      <c r="E57" s="362">
        <v>4159324529</v>
      </c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>
        <v>3</v>
      </c>
      <c r="V57" s="391">
        <v>3</v>
      </c>
      <c r="W57" s="391"/>
      <c r="X57" s="391"/>
      <c r="Y57" s="391"/>
      <c r="Z57" s="391"/>
      <c r="AA57" s="391"/>
      <c r="AB57" s="391"/>
      <c r="AC57" s="391">
        <v>3</v>
      </c>
      <c r="AD57" s="391">
        <v>3</v>
      </c>
      <c r="AE57" s="391"/>
      <c r="AF57" s="391">
        <v>3</v>
      </c>
      <c r="AG57" s="391"/>
      <c r="AH57" s="391">
        <v>3</v>
      </c>
      <c r="AI57" s="394"/>
      <c r="AJ57" s="645"/>
    </row>
    <row r="58" spans="1:36" s="26" customFormat="1" ht="18" customHeight="1" x14ac:dyDescent="0.25">
      <c r="A58" s="543">
        <v>45356</v>
      </c>
      <c r="B58" s="599"/>
      <c r="C58" s="602" t="s">
        <v>9779</v>
      </c>
      <c r="D58" s="353" t="str">
        <f>+IFERROR(INDEX('Mã KH'!$C$2:$C$4988,MATCH('Vin Hà nội  tháng 5'!$C58,'Mã KH'!$A$2:$A$4988,0)),"")</f>
        <v>Số 116 Tây Tựu, Phường Tây Tựu, Quận Bắc Từ Liêm, HN</v>
      </c>
      <c r="E58" s="362">
        <v>4159324530</v>
      </c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>
        <v>3</v>
      </c>
      <c r="V58" s="391">
        <v>3</v>
      </c>
      <c r="W58" s="391"/>
      <c r="X58" s="391"/>
      <c r="Y58" s="391"/>
      <c r="Z58" s="391"/>
      <c r="AA58" s="391"/>
      <c r="AB58" s="391"/>
      <c r="AC58" s="391">
        <v>5</v>
      </c>
      <c r="AD58" s="391"/>
      <c r="AE58" s="391"/>
      <c r="AF58" s="391"/>
      <c r="AG58" s="391"/>
      <c r="AH58" s="391">
        <v>3</v>
      </c>
      <c r="AI58" s="394"/>
      <c r="AJ58" s="645"/>
    </row>
    <row r="59" spans="1:36" s="26" customFormat="1" ht="18" customHeight="1" x14ac:dyDescent="0.25">
      <c r="A59" s="543">
        <v>45356</v>
      </c>
      <c r="B59" s="599"/>
      <c r="C59" s="602" t="s">
        <v>17101</v>
      </c>
      <c r="D59" s="353" t="str">
        <f>+IFERROR(INDEX('Mã KH'!$C$2:$C$4988,MATCH('Vin Hà nội  tháng 5'!$C59,'Mã KH'!$A$2:$A$4988,0)),"")</f>
        <v>Số 176 Ngõ 193 Phú Diễn, Phường Phú Diễn, Quận Bắc Từ Liêm, HN</v>
      </c>
      <c r="E59" s="362">
        <v>4159324527</v>
      </c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>
        <v>6</v>
      </c>
      <c r="V59" s="391">
        <v>6</v>
      </c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>
        <v>6</v>
      </c>
      <c r="AI59" s="394"/>
      <c r="AJ59" s="645"/>
    </row>
    <row r="60" spans="1:36" s="26" customFormat="1" ht="18" customHeight="1" x14ac:dyDescent="0.25">
      <c r="A60" s="543">
        <v>45356</v>
      </c>
      <c r="B60" s="599"/>
      <c r="C60" s="602" t="s">
        <v>9326</v>
      </c>
      <c r="D60" s="353" t="str">
        <f>+IFERROR(INDEX('Mã KH'!$C$2:$C$4988,MATCH('Vin Hà nội  tháng 5'!$C60,'Mã KH'!$A$2:$A$4988,0)),"")</f>
        <v>Số 167 Phú Diễn, tổ 13, phường Phú Diễn, quận Bắc Từ Liêm, HN</v>
      </c>
      <c r="E60" s="362">
        <v>4159226752</v>
      </c>
      <c r="F60" s="391"/>
      <c r="G60" s="391"/>
      <c r="H60" s="391"/>
      <c r="I60" s="391"/>
      <c r="J60" s="391"/>
      <c r="K60" s="391"/>
      <c r="L60" s="391">
        <v>5</v>
      </c>
      <c r="M60" s="391"/>
      <c r="N60" s="391"/>
      <c r="O60" s="391"/>
      <c r="P60" s="391"/>
      <c r="Q60" s="391"/>
      <c r="R60" s="391"/>
      <c r="S60" s="391"/>
      <c r="T60" s="391"/>
      <c r="U60" s="391">
        <v>5</v>
      </c>
      <c r="V60" s="391">
        <v>5</v>
      </c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4"/>
      <c r="AJ60" s="645"/>
    </row>
    <row r="61" spans="1:36" s="26" customFormat="1" ht="18" customHeight="1" x14ac:dyDescent="0.25">
      <c r="A61" s="543">
        <v>45356</v>
      </c>
      <c r="B61" s="599"/>
      <c r="C61" s="602" t="s">
        <v>8783</v>
      </c>
      <c r="D61" s="353" t="str">
        <f>+IFERROR(INDEX('Mã KH'!$C$2:$C$4988,MATCH('Vin Hà nội  tháng 5'!$C61,'Mã KH'!$A$2:$A$4988,0)),"")</f>
        <v>Tầng 1, tầng 2 thuộc tòa nhà A6, dự án Bình City, Khu đô thị Thành phố Giao Lưu, 
phường Cổ Nhuế 2, quận Bắc Từ Liêm, HN</v>
      </c>
      <c r="E61" s="362">
        <v>4159323270</v>
      </c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>
        <v>10</v>
      </c>
      <c r="V61" s="391"/>
      <c r="W61" s="391"/>
      <c r="X61" s="391"/>
      <c r="Y61" s="391"/>
      <c r="Z61" s="391"/>
      <c r="AA61" s="391"/>
      <c r="AB61" s="391"/>
      <c r="AC61" s="391">
        <v>3</v>
      </c>
      <c r="AD61" s="391"/>
      <c r="AE61" s="391"/>
      <c r="AF61" s="391">
        <v>5</v>
      </c>
      <c r="AG61" s="391"/>
      <c r="AH61" s="391"/>
      <c r="AI61" s="394"/>
      <c r="AJ61" s="645"/>
    </row>
    <row r="62" spans="1:36" s="26" customFormat="1" ht="18" customHeight="1" x14ac:dyDescent="0.25">
      <c r="A62" s="543">
        <v>45356</v>
      </c>
      <c r="B62" s="599"/>
      <c r="C62" s="602" t="s">
        <v>7901</v>
      </c>
      <c r="D62" s="353" t="str">
        <f>+IFERROR(INDEX('Mã KH'!$C$2:$C$4988,MATCH('Vin Hà nội  tháng 5'!$C62,'Mã KH'!$A$2:$A$4988,0)),"")</f>
        <v>Khu dịch vụ tầng 1&amp;2, chung cư C2 Xuân Đỉnh, lô C2, P. Xuân Đỉnh, Q.Bắc Từ Liêm, Hà Nội</v>
      </c>
      <c r="E62" s="362">
        <v>4159324434</v>
      </c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>
        <v>3</v>
      </c>
      <c r="V62" s="391">
        <v>3</v>
      </c>
      <c r="W62" s="391"/>
      <c r="X62" s="391"/>
      <c r="Y62" s="391"/>
      <c r="Z62" s="391"/>
      <c r="AA62" s="391"/>
      <c r="AB62" s="391"/>
      <c r="AC62" s="391">
        <v>5</v>
      </c>
      <c r="AD62" s="391"/>
      <c r="AE62" s="391"/>
      <c r="AF62" s="391">
        <v>3</v>
      </c>
      <c r="AG62" s="391"/>
      <c r="AH62" s="391">
        <v>3</v>
      </c>
      <c r="AI62" s="394"/>
      <c r="AJ62" s="645"/>
    </row>
    <row r="63" spans="1:36" s="26" customFormat="1" ht="18" customHeight="1" x14ac:dyDescent="0.25">
      <c r="A63" s="543">
        <v>45356</v>
      </c>
      <c r="B63" s="599"/>
      <c r="C63" s="602" t="s">
        <v>7698</v>
      </c>
      <c r="D63" s="353" t="str">
        <f>+IFERROR(INDEX('Mã KH'!$C$2:$C$4988,MATCH('Vin Hà nội  tháng 5'!$C63,'Mã KH'!$A$2:$A$4988,0)),"")</f>
        <v>Tầng B1, TTTM Vincom Plaza Bắc Từ Liêm, CC Green Stars, 234 Phạm Văn Đồng,  Quận Bắc Từ Liêm, Hà Nội</v>
      </c>
      <c r="E63" s="362">
        <v>4159044463</v>
      </c>
      <c r="F63" s="391">
        <v>3</v>
      </c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  <c r="AA63" s="391"/>
      <c r="AB63" s="391"/>
      <c r="AC63" s="391">
        <v>5</v>
      </c>
      <c r="AD63" s="391"/>
      <c r="AE63" s="391"/>
      <c r="AF63" s="391">
        <v>3</v>
      </c>
      <c r="AG63" s="391"/>
      <c r="AH63" s="391">
        <v>10</v>
      </c>
      <c r="AI63" s="394"/>
      <c r="AJ63" s="645"/>
    </row>
    <row r="64" spans="1:36" s="26" customFormat="1" ht="18" customHeight="1" x14ac:dyDescent="0.25">
      <c r="A64" s="543">
        <v>45356</v>
      </c>
      <c r="B64" s="599"/>
      <c r="C64" s="602" t="s">
        <v>17102</v>
      </c>
      <c r="D64" s="353" t="str">
        <f>+IFERROR(INDEX('Mã KH'!$C$2:$C$4988,MATCH('Vin Hà nội  tháng 5'!$C64,'Mã KH'!$A$2:$A$4988,0)),"")</f>
        <v>Ô 05 tầng 1 tòa nhà B Dự án Cụm công trình nhà ở IA20 khu đô thị Nam Thăng Long, Phường Đông Ngạc, Q.Bắc Từ Liêm, HN</v>
      </c>
      <c r="E64" s="362">
        <v>4159331312</v>
      </c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>
        <v>5</v>
      </c>
      <c r="V64" s="391">
        <v>5</v>
      </c>
      <c r="W64" s="391"/>
      <c r="X64" s="391"/>
      <c r="Y64" s="391"/>
      <c r="Z64" s="391"/>
      <c r="AA64" s="391"/>
      <c r="AB64" s="391"/>
      <c r="AC64" s="391">
        <v>5</v>
      </c>
      <c r="AD64" s="391"/>
      <c r="AE64" s="391"/>
      <c r="AF64" s="391"/>
      <c r="AG64" s="391"/>
      <c r="AH64" s="391">
        <v>5</v>
      </c>
      <c r="AI64" s="394"/>
      <c r="AJ64" s="645"/>
    </row>
    <row r="65" spans="1:36" s="26" customFormat="1" ht="18" customHeight="1" x14ac:dyDescent="0.25">
      <c r="A65" s="543">
        <v>45356</v>
      </c>
      <c r="B65" s="599"/>
      <c r="C65" s="602" t="s">
        <v>8902</v>
      </c>
      <c r="D65" s="353" t="str">
        <f>+IFERROR(INDEX('Mã KH'!$C$2:$C$4988,MATCH('Vin Hà nội  tháng 5'!$C65,'Mã KH'!$A$2:$A$4988,0)),"")</f>
        <v>56 ngõ 43 Cổ Nhuế, Phường Cổ Nhuế 2, Q. Bắc Từ Liêm, HN</v>
      </c>
      <c r="E65" s="362">
        <v>4159220586</v>
      </c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>
        <v>10</v>
      </c>
      <c r="W65" s="391"/>
      <c r="X65" s="391"/>
      <c r="Y65" s="391"/>
      <c r="Z65" s="391"/>
      <c r="AA65" s="391"/>
      <c r="AB65" s="391"/>
      <c r="AC65" s="391">
        <v>5</v>
      </c>
      <c r="AD65" s="391">
        <v>5</v>
      </c>
      <c r="AE65" s="391"/>
      <c r="AF65" s="391"/>
      <c r="AG65" s="391"/>
      <c r="AH65" s="391"/>
      <c r="AI65" s="394"/>
      <c r="AJ65" s="645"/>
    </row>
    <row r="66" spans="1:36" s="26" customFormat="1" ht="18" customHeight="1" x14ac:dyDescent="0.25">
      <c r="A66" s="543">
        <v>45356</v>
      </c>
      <c r="B66" s="599"/>
      <c r="C66" s="602" t="s">
        <v>8804</v>
      </c>
      <c r="D66" s="353" t="str">
        <f>+IFERROR(INDEX('Mã KH'!$C$2:$C$4988,MATCH('Vin Hà nội  tháng 5'!$C66,'Mã KH'!$A$2:$A$4988,0)),"")</f>
        <v>A4-10 Tầng 1, tầng 2 thuộc tòa nhà A4, dự án Bình City, Khu đô thị Thành phố Giao Lưu, 
phường Cổ Nhuế 2, quận Bắc Từ Liêm, HN</v>
      </c>
      <c r="E66" s="362">
        <v>4159324493</v>
      </c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>
        <v>6</v>
      </c>
      <c r="V66" s="391"/>
      <c r="W66" s="391"/>
      <c r="X66" s="391"/>
      <c r="Y66" s="391"/>
      <c r="Z66" s="391"/>
      <c r="AA66" s="391"/>
      <c r="AB66" s="391"/>
      <c r="AC66" s="391">
        <v>6</v>
      </c>
      <c r="AD66" s="391"/>
      <c r="AE66" s="391"/>
      <c r="AF66" s="391"/>
      <c r="AG66" s="391"/>
      <c r="AH66" s="391">
        <v>6</v>
      </c>
      <c r="AI66" s="394"/>
      <c r="AJ66" s="645"/>
    </row>
    <row r="67" spans="1:36" s="26" customFormat="1" ht="18" customHeight="1" x14ac:dyDescent="0.25">
      <c r="A67" s="543">
        <v>45356</v>
      </c>
      <c r="B67" s="599"/>
      <c r="C67" s="602" t="s">
        <v>8511</v>
      </c>
      <c r="D67" s="353" t="str">
        <f>+IFERROR(INDEX('Mã KH'!$C$2:$C$4988,MATCH('Vin Hà nội  tháng 5'!$C67,'Mã KH'!$A$2:$A$4988,0)),"")</f>
        <v>Tầng 1,tòa nhà 2A, số 136 Hồ Tùng Mậu, phường Phú Diễn, quận Bắc Từ Liêm, Hà Nội</v>
      </c>
      <c r="E67" s="362">
        <v>4159324489</v>
      </c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>
        <v>6</v>
      </c>
      <c r="V67" s="391"/>
      <c r="W67" s="391"/>
      <c r="X67" s="391"/>
      <c r="Y67" s="391"/>
      <c r="Z67" s="391"/>
      <c r="AA67" s="391"/>
      <c r="AB67" s="391"/>
      <c r="AC67" s="391"/>
      <c r="AD67" s="391">
        <v>6</v>
      </c>
      <c r="AE67" s="391"/>
      <c r="AF67" s="391"/>
      <c r="AG67" s="391"/>
      <c r="AH67" s="391">
        <v>6</v>
      </c>
      <c r="AI67" s="394"/>
      <c r="AJ67" s="645"/>
    </row>
    <row r="68" spans="1:36" s="26" customFormat="1" ht="18" customHeight="1" x14ac:dyDescent="0.25">
      <c r="A68" s="543">
        <v>45356</v>
      </c>
      <c r="B68" s="599"/>
      <c r="C68" s="602" t="s">
        <v>7827</v>
      </c>
      <c r="D68" s="353" t="str">
        <f>+IFERROR(INDEX('Mã KH'!$C$2:$C$4988,MATCH('Vin Hà nội  tháng 5'!$C68,'Mã KH'!$A$2:$A$4988,0)),"")</f>
        <v>Số 138 Phú Diễn, phường Phú Diễn, Quận Bắc Từ Liêm, Hà Nội</v>
      </c>
      <c r="E68" s="362">
        <v>4159323881</v>
      </c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>
        <v>6</v>
      </c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>
        <v>6</v>
      </c>
      <c r="AI68" s="394"/>
      <c r="AJ68" s="645"/>
    </row>
    <row r="69" spans="1:36" s="26" customFormat="1" ht="18" customHeight="1" x14ac:dyDescent="0.25">
      <c r="A69" s="543">
        <v>45356</v>
      </c>
      <c r="B69" s="599"/>
      <c r="C69" s="602" t="s">
        <v>8080</v>
      </c>
      <c r="D69" s="353" t="str">
        <f>+IFERROR(INDEX('Mã KH'!$C$2:$C$4988,MATCH('Vin Hà nội  tháng 5'!$C69,'Mã KH'!$A$2:$A$4988,0)),"")</f>
        <v>Số 116-118 đường Cầu Diễn, phường Phúc Diễn, quận Bắc Từ Liêm, HN</v>
      </c>
      <c r="E69" s="362">
        <v>4159324456</v>
      </c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  <c r="AA69" s="391"/>
      <c r="AB69" s="391"/>
      <c r="AC69" s="391">
        <v>6</v>
      </c>
      <c r="AD69" s="391"/>
      <c r="AE69" s="391"/>
      <c r="AF69" s="391"/>
      <c r="AG69" s="391"/>
      <c r="AH69" s="391">
        <v>6</v>
      </c>
      <c r="AI69" s="394"/>
      <c r="AJ69" s="645"/>
    </row>
    <row r="70" spans="1:36" s="26" customFormat="1" ht="18" customHeight="1" x14ac:dyDescent="0.25">
      <c r="A70" s="543">
        <v>45356</v>
      </c>
      <c r="B70" s="599"/>
      <c r="C70" s="602" t="s">
        <v>8140</v>
      </c>
      <c r="D70" s="353" t="str">
        <f>+IFERROR(INDEX('Mã KH'!$C$2:$C$4988,MATCH('Vin Hà nội  tháng 5'!$C70,'Mã KH'!$A$2:$A$4988,0)),"")</f>
        <v>Số 24 ngõ 1 phố Đỗ Nhuận, phường Xuân Đỉnh, quận Bắc Từ Liêm, HN</v>
      </c>
      <c r="E70" s="362">
        <v>4159321827</v>
      </c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>
        <v>8</v>
      </c>
      <c r="V70" s="391">
        <v>8</v>
      </c>
      <c r="W70" s="391"/>
      <c r="X70" s="391"/>
      <c r="Y70" s="391"/>
      <c r="Z70" s="391"/>
      <c r="AA70" s="391"/>
      <c r="AB70" s="391"/>
      <c r="AC70" s="391">
        <v>8</v>
      </c>
      <c r="AD70" s="391"/>
      <c r="AE70" s="391"/>
      <c r="AF70" s="391">
        <v>5</v>
      </c>
      <c r="AG70" s="391"/>
      <c r="AH70" s="391"/>
      <c r="AI70" s="394"/>
      <c r="AJ70" s="645"/>
    </row>
    <row r="71" spans="1:36" s="26" customFormat="1" ht="18" customHeight="1" x14ac:dyDescent="0.25">
      <c r="A71" s="543">
        <v>45356</v>
      </c>
      <c r="B71" s="649" t="s">
        <v>17103</v>
      </c>
      <c r="C71" s="602" t="s">
        <v>17104</v>
      </c>
      <c r="D71" s="353" t="str">
        <f>+IFERROR(INDEX('Mã KH'!$C$2:$C$4988,MATCH('Vin Hà nội  tháng 5'!$C71,'Mã KH'!$A$2:$A$4988,0)),"")</f>
        <v>Số 1132 đường Láng, phường Láng Thượng, quận Đống Đa, Hà Nội</v>
      </c>
      <c r="E71" s="362">
        <v>4159276878</v>
      </c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>
        <v>5</v>
      </c>
      <c r="V71" s="391">
        <v>3</v>
      </c>
      <c r="W71" s="391"/>
      <c r="X71" s="391"/>
      <c r="Y71" s="391"/>
      <c r="Z71" s="391"/>
      <c r="AA71" s="391"/>
      <c r="AB71" s="391"/>
      <c r="AC71" s="391">
        <v>3</v>
      </c>
      <c r="AD71" s="391">
        <v>3</v>
      </c>
      <c r="AE71" s="391"/>
      <c r="AF71" s="391"/>
      <c r="AG71" s="391"/>
      <c r="AH71" s="391"/>
      <c r="AI71" s="394"/>
      <c r="AJ71" s="650" t="s">
        <v>17180</v>
      </c>
    </row>
    <row r="72" spans="1:36" s="26" customFormat="1" ht="18" customHeight="1" x14ac:dyDescent="0.25">
      <c r="A72" s="543">
        <v>45356</v>
      </c>
      <c r="B72" s="599"/>
      <c r="C72" s="602" t="s">
        <v>17105</v>
      </c>
      <c r="D72" s="353" t="str">
        <f>+IFERROR(INDEX('Mã KH'!$C$2:$C$4988,MATCH('Vin Hà nội  tháng 5'!$C72,'Mã KH'!$A$2:$A$4988,0)),"")</f>
        <v>32 ngõ Láng Trung, phường Láng Hạ, quận Đống Đa, Hà Nội</v>
      </c>
      <c r="E72" s="362">
        <v>4159271914</v>
      </c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>
        <v>5</v>
      </c>
      <c r="V72" s="391">
        <v>5</v>
      </c>
      <c r="W72" s="391"/>
      <c r="X72" s="391"/>
      <c r="Y72" s="391"/>
      <c r="Z72" s="391"/>
      <c r="AA72" s="391"/>
      <c r="AB72" s="391"/>
      <c r="AC72" s="391"/>
      <c r="AD72" s="391"/>
      <c r="AE72" s="391"/>
      <c r="AF72" s="391">
        <v>5</v>
      </c>
      <c r="AG72" s="391"/>
      <c r="AH72" s="391"/>
      <c r="AI72" s="394"/>
      <c r="AJ72" s="645"/>
    </row>
    <row r="73" spans="1:36" s="26" customFormat="1" ht="18" customHeight="1" x14ac:dyDescent="0.25">
      <c r="A73" s="543">
        <v>45356</v>
      </c>
      <c r="B73" s="599"/>
      <c r="C73" s="602" t="s">
        <v>17106</v>
      </c>
      <c r="D73" s="353" t="str">
        <f>+IFERROR(INDEX('Mã KH'!$C$2:$C$4988,MATCH('Vin Hà nội  tháng 5'!$C73,'Mã KH'!$A$2:$A$4988,0)),"")</f>
        <v>Số 73 phố Vũ Ngọc Phan, Phường Láng Hạ, Quận Đống Đa, HN</v>
      </c>
      <c r="E73" s="362">
        <v>4159324513</v>
      </c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>
        <v>3</v>
      </c>
      <c r="V73" s="391"/>
      <c r="W73" s="391"/>
      <c r="X73" s="391"/>
      <c r="Y73" s="391"/>
      <c r="Z73" s="391"/>
      <c r="AA73" s="391"/>
      <c r="AB73" s="391"/>
      <c r="AC73" s="391">
        <v>5</v>
      </c>
      <c r="AD73" s="391">
        <v>5</v>
      </c>
      <c r="AE73" s="391"/>
      <c r="AF73" s="391">
        <v>3</v>
      </c>
      <c r="AG73" s="391"/>
      <c r="AH73" s="391">
        <v>3</v>
      </c>
      <c r="AI73" s="394"/>
      <c r="AJ73" s="645"/>
    </row>
    <row r="74" spans="1:36" s="26" customFormat="1" ht="18" customHeight="1" x14ac:dyDescent="0.25">
      <c r="A74" s="543">
        <v>45356</v>
      </c>
      <c r="B74" s="599"/>
      <c r="C74" s="602" t="s">
        <v>17107</v>
      </c>
      <c r="D74" s="353" t="str">
        <f>+IFERROR(INDEX('Mã KH'!$C$2:$C$4988,MATCH('Vin Hà nội  tháng 5'!$C74,'Mã KH'!$A$2:$A$4988,0)),"")</f>
        <v>153-155 Đê La Thành, phường Nam Đồng, Quận Đống Đa, HN</v>
      </c>
      <c r="E74" s="362">
        <v>4159324491</v>
      </c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  <c r="AA74" s="391"/>
      <c r="AB74" s="391"/>
      <c r="AC74" s="391"/>
      <c r="AD74" s="391"/>
      <c r="AE74" s="391"/>
      <c r="AF74" s="391">
        <v>6</v>
      </c>
      <c r="AG74" s="391"/>
      <c r="AH74" s="391">
        <v>6</v>
      </c>
      <c r="AI74" s="394"/>
      <c r="AJ74" s="645"/>
    </row>
    <row r="75" spans="1:36" s="26" customFormat="1" ht="18" customHeight="1" x14ac:dyDescent="0.25">
      <c r="A75" s="543">
        <v>45356</v>
      </c>
      <c r="B75" s="599"/>
      <c r="C75" s="602" t="s">
        <v>17104</v>
      </c>
      <c r="D75" s="353" t="str">
        <f>+IFERROR(INDEX('Mã KH'!$C$2:$C$4988,MATCH('Vin Hà nội  tháng 5'!$C75,'Mã KH'!$A$2:$A$4988,0)),"")</f>
        <v>Số 1132 đường Láng, phường Láng Thượng, quận Đống Đa, Hà Nội</v>
      </c>
      <c r="E75" s="362">
        <v>4159324462</v>
      </c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  <c r="AA75" s="391"/>
      <c r="AB75" s="391"/>
      <c r="AC75" s="391"/>
      <c r="AD75" s="391"/>
      <c r="AE75" s="391"/>
      <c r="AF75" s="391">
        <v>6</v>
      </c>
      <c r="AG75" s="391"/>
      <c r="AH75" s="391">
        <v>6</v>
      </c>
      <c r="AI75" s="394"/>
      <c r="AJ75" s="645"/>
    </row>
    <row r="76" spans="1:36" s="26" customFormat="1" ht="18" customHeight="1" x14ac:dyDescent="0.25">
      <c r="A76" s="543">
        <v>45356</v>
      </c>
      <c r="B76" s="599"/>
      <c r="C76" s="602" t="s">
        <v>17108</v>
      </c>
      <c r="D76" s="353" t="str">
        <f>+IFERROR(INDEX('Mã KH'!$C$2:$C$4988,MATCH('Vin Hà nội  tháng 5'!$C76,'Mã KH'!$A$2:$A$4988,0)),"")</f>
        <v>14 Trần Quý Cáp, Phường Văn Miếu, Quận Đống Đa, HN</v>
      </c>
      <c r="E76" s="362">
        <v>4159324508</v>
      </c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391"/>
      <c r="AD76" s="391"/>
      <c r="AE76" s="391"/>
      <c r="AF76" s="391">
        <v>6</v>
      </c>
      <c r="AG76" s="391"/>
      <c r="AH76" s="391">
        <v>6</v>
      </c>
      <c r="AI76" s="394"/>
      <c r="AJ76" s="645"/>
    </row>
    <row r="77" spans="1:36" s="26" customFormat="1" ht="18" customHeight="1" x14ac:dyDescent="0.25">
      <c r="A77" s="543">
        <v>45356</v>
      </c>
      <c r="B77" s="599"/>
      <c r="C77" s="602" t="s">
        <v>17109</v>
      </c>
      <c r="D77" s="353" t="str">
        <f>+IFERROR(INDEX('Mã KH'!$C$2:$C$4988,MATCH('Vin Hà nội  tháng 5'!$C77,'Mã KH'!$A$2:$A$4988,0)),"")</f>
        <v>Số 11 phố Ngô Sỹ Liên, phường Văn Miếu, quận Đống Đa, Hà Nội</v>
      </c>
      <c r="E77" s="362">
        <v>4159324442</v>
      </c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  <c r="AA77" s="391"/>
      <c r="AB77" s="391"/>
      <c r="AC77" s="391"/>
      <c r="AD77" s="391"/>
      <c r="AE77" s="391"/>
      <c r="AF77" s="391">
        <v>6</v>
      </c>
      <c r="AG77" s="391"/>
      <c r="AH77" s="391">
        <v>6</v>
      </c>
      <c r="AI77" s="394"/>
      <c r="AJ77" s="645"/>
    </row>
    <row r="78" spans="1:36" s="26" customFormat="1" ht="18" customHeight="1" x14ac:dyDescent="0.25">
      <c r="A78" s="543">
        <v>45356</v>
      </c>
      <c r="B78" s="599"/>
      <c r="C78" s="602" t="s">
        <v>17110</v>
      </c>
      <c r="D78" s="353" t="str">
        <f>+IFERROR(INDEX('Mã KH'!$C$2:$C$4988,MATCH('Vin Hà nội  tháng 5'!$C78,'Mã KH'!$A$2:$A$4988,0)),"")</f>
        <v>83 An Trạch, phường Quốc Tử Giám, Quận Đống Đa, Hà Nội</v>
      </c>
      <c r="E78" s="362">
        <v>4159324505</v>
      </c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  <c r="AA78" s="391"/>
      <c r="AB78" s="391"/>
      <c r="AC78" s="391"/>
      <c r="AD78" s="391">
        <v>6</v>
      </c>
      <c r="AE78" s="391"/>
      <c r="AF78" s="391">
        <v>6</v>
      </c>
      <c r="AG78" s="391"/>
      <c r="AH78" s="391">
        <v>6</v>
      </c>
      <c r="AI78" s="394"/>
      <c r="AJ78" s="645"/>
    </row>
    <row r="79" spans="1:36" s="26" customFormat="1" ht="18" customHeight="1" x14ac:dyDescent="0.25">
      <c r="A79" s="543">
        <v>45356</v>
      </c>
      <c r="B79" s="599"/>
      <c r="C79" s="602" t="s">
        <v>17111</v>
      </c>
      <c r="D79" s="353" t="str">
        <f>+IFERROR(INDEX('Mã KH'!$C$2:$C$4988,MATCH('Vin Hà nội  tháng 5'!$C79,'Mã KH'!$A$2:$A$4988,0)),"")</f>
        <v>Số 41 Vũ Thạnh, phường Ô Chợ Dừa, quận Đống Đa, HN</v>
      </c>
      <c r="E79" s="362">
        <v>4159324490</v>
      </c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  <c r="AA79" s="391"/>
      <c r="AB79" s="391"/>
      <c r="AC79" s="391"/>
      <c r="AD79" s="391"/>
      <c r="AE79" s="391"/>
      <c r="AF79" s="391">
        <v>6</v>
      </c>
      <c r="AG79" s="391"/>
      <c r="AH79" s="391">
        <v>6</v>
      </c>
      <c r="AI79" s="394"/>
      <c r="AJ79" s="645"/>
    </row>
    <row r="80" spans="1:36" s="26" customFormat="1" ht="18" customHeight="1" x14ac:dyDescent="0.25">
      <c r="A80" s="543">
        <v>45356</v>
      </c>
      <c r="B80" s="599"/>
      <c r="C80" s="602" t="s">
        <v>17111</v>
      </c>
      <c r="D80" s="353" t="str">
        <f>+IFERROR(INDEX('Mã KH'!$C$2:$C$4988,MATCH('Vin Hà nội  tháng 5'!$C80,'Mã KH'!$A$2:$A$4988,0)),"")</f>
        <v>Số 41 Vũ Thạnh, phường Ô Chợ Dừa, quận Đống Đa, HN</v>
      </c>
      <c r="E80" s="362">
        <v>4159255374</v>
      </c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>
        <v>5</v>
      </c>
      <c r="V80" s="391">
        <v>5</v>
      </c>
      <c r="W80" s="391"/>
      <c r="X80" s="391"/>
      <c r="Y80" s="391"/>
      <c r="Z80" s="391"/>
      <c r="AA80" s="391"/>
      <c r="AB80" s="391"/>
      <c r="AC80" s="391"/>
      <c r="AD80" s="391"/>
      <c r="AE80" s="391"/>
      <c r="AF80" s="391"/>
      <c r="AG80" s="391"/>
      <c r="AH80" s="391"/>
      <c r="AI80" s="394"/>
      <c r="AJ80" s="645"/>
    </row>
    <row r="81" spans="1:36" s="26" customFormat="1" ht="18" customHeight="1" x14ac:dyDescent="0.25">
      <c r="A81" s="543">
        <v>45356</v>
      </c>
      <c r="B81" s="599"/>
      <c r="C81" s="602" t="s">
        <v>17112</v>
      </c>
      <c r="D81" s="353" t="str">
        <f>+IFERROR(INDEX('Mã KH'!$C$2:$C$4988,MATCH('Vin Hà nội  tháng 5'!$C81,'Mã KH'!$A$2:$A$4988,0)),"")</f>
        <v>Số 71 phố Khương Thượng, phường Trung Liệt, quận Đống Đa, Hà Nội</v>
      </c>
      <c r="E81" s="362">
        <v>4159304354</v>
      </c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>
        <v>5</v>
      </c>
      <c r="V81" s="391">
        <v>5</v>
      </c>
      <c r="W81" s="391"/>
      <c r="X81" s="391"/>
      <c r="Y81" s="391"/>
      <c r="Z81" s="391"/>
      <c r="AA81" s="391"/>
      <c r="AB81" s="391"/>
      <c r="AC81" s="391"/>
      <c r="AD81" s="391">
        <v>3</v>
      </c>
      <c r="AE81" s="391"/>
      <c r="AF81" s="391"/>
      <c r="AG81" s="391"/>
      <c r="AH81" s="391"/>
      <c r="AI81" s="394"/>
      <c r="AJ81" s="645"/>
    </row>
    <row r="82" spans="1:36" s="26" customFormat="1" ht="18" customHeight="1" x14ac:dyDescent="0.25">
      <c r="A82" s="543">
        <v>45356</v>
      </c>
      <c r="B82" s="599"/>
      <c r="C82" s="602" t="s">
        <v>17113</v>
      </c>
      <c r="D82" s="353" t="str">
        <f>+IFERROR(INDEX('Mã KH'!$C$2:$C$4988,MATCH('Vin Hà nội  tháng 5'!$C82,'Mã KH'!$A$2:$A$4988,0)),"")</f>
        <v>Số 129 phố Pháo Đài Láng, phường Láng Thượng, quận Đống Đa, Hà Nội</v>
      </c>
      <c r="E82" s="362">
        <v>4159324436</v>
      </c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  <c r="AA82" s="391"/>
      <c r="AB82" s="391"/>
      <c r="AC82" s="391"/>
      <c r="AD82" s="391"/>
      <c r="AE82" s="391"/>
      <c r="AF82" s="391">
        <v>6</v>
      </c>
      <c r="AG82" s="391"/>
      <c r="AH82" s="391">
        <v>6</v>
      </c>
      <c r="AI82" s="394"/>
      <c r="AJ82" s="645"/>
    </row>
    <row r="83" spans="1:36" s="26" customFormat="1" ht="18" customHeight="1" x14ac:dyDescent="0.25">
      <c r="A83" s="543">
        <v>45356</v>
      </c>
      <c r="B83" s="599"/>
      <c r="C83" s="602" t="s">
        <v>17114</v>
      </c>
      <c r="D83" s="353" t="str">
        <f>+IFERROR(INDEX('Mã KH'!$C$2:$C$4988,MATCH('Vin Hà nội  tháng 5'!$C83,'Mã KH'!$A$2:$A$4988,0)),"")</f>
        <v>114 Ngõ Văn Chương 2, Phường Văn Chương, Quận Đống Đa, Hà Nội</v>
      </c>
      <c r="E83" s="362">
        <v>4159324509</v>
      </c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>
        <v>3</v>
      </c>
      <c r="V83" s="391">
        <v>3</v>
      </c>
      <c r="W83" s="391"/>
      <c r="X83" s="391"/>
      <c r="Y83" s="391"/>
      <c r="Z83" s="391"/>
      <c r="AA83" s="391"/>
      <c r="AB83" s="391"/>
      <c r="AC83" s="391">
        <v>5</v>
      </c>
      <c r="AD83" s="391">
        <v>5</v>
      </c>
      <c r="AE83" s="391"/>
      <c r="AF83" s="391">
        <v>3</v>
      </c>
      <c r="AG83" s="391"/>
      <c r="AH83" s="391">
        <v>3</v>
      </c>
      <c r="AI83" s="394"/>
      <c r="AJ83" s="645"/>
    </row>
    <row r="84" spans="1:36" s="26" customFormat="1" ht="18" customHeight="1" x14ac:dyDescent="0.25">
      <c r="A84" s="543">
        <v>45356</v>
      </c>
      <c r="B84" s="599"/>
      <c r="C84" s="602" t="s">
        <v>17115</v>
      </c>
      <c r="D84" s="353" t="str">
        <f>+IFERROR(INDEX('Mã KH'!$C$2:$C$4988,MATCH('Vin Hà nội  tháng 5'!$C84,'Mã KH'!$A$2:$A$4988,0)),"")</f>
        <v>Số 230 ngõ Văn Chương, phố Khâm Thiên, phường Văn Chương, quận Đống Đa, Hà Nội</v>
      </c>
      <c r="E84" s="362">
        <v>4159324457</v>
      </c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>
        <v>3</v>
      </c>
      <c r="V84" s="391">
        <v>3</v>
      </c>
      <c r="W84" s="391"/>
      <c r="X84" s="391"/>
      <c r="Y84" s="391"/>
      <c r="Z84" s="391"/>
      <c r="AA84" s="391"/>
      <c r="AB84" s="391"/>
      <c r="AC84" s="391">
        <v>5</v>
      </c>
      <c r="AD84" s="391"/>
      <c r="AE84" s="391"/>
      <c r="AF84" s="391">
        <v>3</v>
      </c>
      <c r="AG84" s="391"/>
      <c r="AH84" s="391">
        <v>3</v>
      </c>
      <c r="AI84" s="394"/>
      <c r="AJ84" s="645"/>
    </row>
    <row r="85" spans="1:36" s="26" customFormat="1" ht="18" customHeight="1" x14ac:dyDescent="0.25">
      <c r="A85" s="543">
        <v>45356</v>
      </c>
      <c r="B85" s="599"/>
      <c r="C85" s="602" t="s">
        <v>17116</v>
      </c>
      <c r="D85" s="353" t="str">
        <f>+IFERROR(INDEX('Mã KH'!$C$2:$C$4988,MATCH('Vin Hà nội  tháng 5'!$C85,'Mã KH'!$A$2:$A$4988,0)),"")</f>
        <v>Số 45 Ngõ Thịnh Hào 1 Tôn Đức Thắng, phường Hàng Bột, Quận Đống Đa, HN</v>
      </c>
      <c r="E85" s="362">
        <v>4159324507</v>
      </c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1"/>
      <c r="Z85" s="391"/>
      <c r="AA85" s="391"/>
      <c r="AB85" s="391"/>
      <c r="AC85" s="391"/>
      <c r="AD85" s="391"/>
      <c r="AE85" s="391"/>
      <c r="AF85" s="391">
        <v>6</v>
      </c>
      <c r="AG85" s="391"/>
      <c r="AH85" s="391">
        <v>6</v>
      </c>
      <c r="AI85" s="394"/>
      <c r="AJ85" s="645"/>
    </row>
    <row r="86" spans="1:36" s="26" customFormat="1" ht="18" customHeight="1" x14ac:dyDescent="0.25">
      <c r="A86" s="543">
        <v>45356</v>
      </c>
      <c r="B86" s="599"/>
      <c r="C86" s="602" t="s">
        <v>17117</v>
      </c>
      <c r="D86" s="353" t="str">
        <f>+IFERROR(INDEX('Mã KH'!$C$2:$C$4988,MATCH('Vin Hà nội  tháng 5'!$C86,'Mã KH'!$A$2:$A$4988,0)),"")</f>
        <v>Số 9, Ngõ Chợ Khâm Thiên, P. Khâm Thiên, Q. Đống Đa, Hà Nội</v>
      </c>
      <c r="E86" s="362">
        <v>4159323883</v>
      </c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>
        <v>3</v>
      </c>
      <c r="V86" s="391">
        <v>3</v>
      </c>
      <c r="W86" s="391"/>
      <c r="X86" s="391"/>
      <c r="Y86" s="391"/>
      <c r="Z86" s="391"/>
      <c r="AA86" s="391"/>
      <c r="AB86" s="391"/>
      <c r="AC86" s="391">
        <v>5</v>
      </c>
      <c r="AD86" s="391">
        <v>5</v>
      </c>
      <c r="AE86" s="391"/>
      <c r="AF86" s="391">
        <v>3</v>
      </c>
      <c r="AG86" s="391"/>
      <c r="AH86" s="391">
        <v>3</v>
      </c>
      <c r="AI86" s="394"/>
      <c r="AJ86" s="645"/>
    </row>
    <row r="87" spans="1:36" s="26" customFormat="1" ht="18" customHeight="1" x14ac:dyDescent="0.25">
      <c r="A87" s="543">
        <v>45356</v>
      </c>
      <c r="B87" s="599"/>
      <c r="C87" s="602" t="s">
        <v>17118</v>
      </c>
      <c r="D87" s="353" t="str">
        <f>+IFERROR(INDEX('Mã KH'!$C$2:$C$4988,MATCH('Vin Hà nội  tháng 5'!$C87,'Mã KH'!$A$2:$A$4988,0)),"")</f>
        <v>Tầng 1, Toàn nhà 170 La Thành, Ô Chợ Dừa, Quận Đống Đa, Hà Nội</v>
      </c>
      <c r="E87" s="362">
        <v>4159281355</v>
      </c>
      <c r="F87" s="391">
        <v>3</v>
      </c>
      <c r="G87" s="391"/>
      <c r="H87" s="391"/>
      <c r="I87" s="391"/>
      <c r="J87" s="391">
        <v>3</v>
      </c>
      <c r="K87" s="391"/>
      <c r="L87" s="391"/>
      <c r="M87" s="391"/>
      <c r="N87" s="391"/>
      <c r="O87" s="391">
        <v>3</v>
      </c>
      <c r="P87" s="391"/>
      <c r="Q87" s="391"/>
      <c r="R87" s="391"/>
      <c r="S87" s="391"/>
      <c r="T87" s="391"/>
      <c r="U87" s="391"/>
      <c r="V87" s="391">
        <v>5</v>
      </c>
      <c r="W87" s="391"/>
      <c r="X87" s="391"/>
      <c r="Y87" s="391"/>
      <c r="Z87" s="391"/>
      <c r="AA87" s="391"/>
      <c r="AB87" s="391"/>
      <c r="AC87" s="391">
        <v>3</v>
      </c>
      <c r="AD87" s="391">
        <v>3</v>
      </c>
      <c r="AE87" s="391"/>
      <c r="AF87" s="391">
        <v>3</v>
      </c>
      <c r="AG87" s="391"/>
      <c r="AH87" s="391">
        <v>3</v>
      </c>
      <c r="AI87" s="394"/>
      <c r="AJ87" s="645"/>
    </row>
    <row r="88" spans="1:36" s="26" customFormat="1" ht="18" customHeight="1" x14ac:dyDescent="0.25">
      <c r="A88" s="543">
        <v>45356</v>
      </c>
      <c r="B88" s="599"/>
      <c r="C88" s="602" t="s">
        <v>17119</v>
      </c>
      <c r="D88" s="353" t="str">
        <f>+IFERROR(INDEX('Mã KH'!$C$2:$C$4988,MATCH('Vin Hà nội  tháng 5'!$C88,'Mã KH'!$A$2:$A$4988,0)),"")</f>
        <v>Tầng B1, Vincom Center Phạm Ngọc Thạch, 2 Phạm Ngọc Thạch,  Quận Đống Đa, Hà Nội</v>
      </c>
      <c r="E88" s="362">
        <v>4159283394</v>
      </c>
      <c r="F88" s="391">
        <v>5</v>
      </c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>
        <v>2</v>
      </c>
      <c r="T88" s="391"/>
      <c r="U88" s="391"/>
      <c r="V88" s="391"/>
      <c r="W88" s="391"/>
      <c r="X88" s="391"/>
      <c r="Y88" s="391"/>
      <c r="Z88" s="391"/>
      <c r="AA88" s="391"/>
      <c r="AB88" s="391"/>
      <c r="AC88" s="391"/>
      <c r="AD88" s="391"/>
      <c r="AE88" s="391"/>
      <c r="AF88" s="391"/>
      <c r="AG88" s="391"/>
      <c r="AH88" s="391"/>
      <c r="AI88" s="394"/>
      <c r="AJ88" s="645"/>
    </row>
    <row r="89" spans="1:36" s="26" customFormat="1" ht="18" customHeight="1" x14ac:dyDescent="0.25">
      <c r="A89" s="543">
        <v>45356</v>
      </c>
      <c r="B89" s="599"/>
      <c r="C89" s="602" t="s">
        <v>17120</v>
      </c>
      <c r="D89" s="353" t="str">
        <f>+IFERROR(INDEX('Mã KH'!$C$2:$C$4988,MATCH('Vin Hà nội  tháng 5'!$C89,'Mã KH'!$A$2:$A$4988,0)),"")</f>
        <v>116 C2 Trung Tự, Đ. Phạm Ngọc Thạch, P.Kim Liên, Q.Đống đa, HN</v>
      </c>
      <c r="E89" s="362">
        <v>4159324528</v>
      </c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>
        <v>3</v>
      </c>
      <c r="V89" s="391"/>
      <c r="W89" s="391"/>
      <c r="X89" s="391"/>
      <c r="Y89" s="391"/>
      <c r="Z89" s="391"/>
      <c r="AA89" s="391"/>
      <c r="AB89" s="391"/>
      <c r="AC89" s="391">
        <v>5</v>
      </c>
      <c r="AD89" s="391">
        <v>5</v>
      </c>
      <c r="AE89" s="391"/>
      <c r="AF89" s="391">
        <v>3</v>
      </c>
      <c r="AG89" s="391"/>
      <c r="AH89" s="391">
        <v>3</v>
      </c>
      <c r="AI89" s="394"/>
      <c r="AJ89" s="645"/>
    </row>
    <row r="90" spans="1:36" s="26" customFormat="1" ht="18" customHeight="1" x14ac:dyDescent="0.25">
      <c r="A90" s="543">
        <v>45356</v>
      </c>
      <c r="B90" s="599"/>
      <c r="C90" s="602" t="s">
        <v>17121</v>
      </c>
      <c r="D90" s="353" t="str">
        <f>+IFERROR(INDEX('Mã KH'!$C$2:$C$4988,MATCH('Vin Hà nội  tháng 5'!$C90,'Mã KH'!$A$2:$A$4988,0)),"")</f>
        <v>Số 12 ngõ 4D Đặng Văn Ngữ, phường Trung Tự, quận Đống Đa, HN</v>
      </c>
      <c r="E90" s="362">
        <v>4159324511</v>
      </c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>
        <v>3</v>
      </c>
      <c r="W90" s="391"/>
      <c r="X90" s="391"/>
      <c r="Y90" s="391"/>
      <c r="Z90" s="391"/>
      <c r="AA90" s="391"/>
      <c r="AB90" s="391"/>
      <c r="AC90" s="391">
        <v>5</v>
      </c>
      <c r="AD90" s="391">
        <v>5</v>
      </c>
      <c r="AE90" s="391"/>
      <c r="AF90" s="391">
        <v>3</v>
      </c>
      <c r="AG90" s="391"/>
      <c r="AH90" s="391">
        <v>3</v>
      </c>
      <c r="AI90" s="394"/>
      <c r="AJ90" s="645"/>
    </row>
    <row r="91" spans="1:36" s="26" customFormat="1" ht="18" customHeight="1" x14ac:dyDescent="0.25">
      <c r="A91" s="543">
        <v>45356</v>
      </c>
      <c r="B91" s="599"/>
      <c r="C91" s="602" t="s">
        <v>17122</v>
      </c>
      <c r="D91" s="353" t="str">
        <f>+IFERROR(INDEX('Mã KH'!$C$2:$C$4988,MATCH('Vin Hà nội  tháng 5'!$C91,'Mã KH'!$A$2:$A$4988,0)),"")</f>
        <v>Số 44 ngõ 81 phố Đặng Văn Ngữ, phường Trung Tự, quận Đống Đa, Hà Nội</v>
      </c>
      <c r="E91" s="362">
        <v>4159324461</v>
      </c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>
        <v>5</v>
      </c>
      <c r="AD91" s="391">
        <v>5</v>
      </c>
      <c r="AE91" s="391"/>
      <c r="AF91" s="391">
        <v>3</v>
      </c>
      <c r="AG91" s="391"/>
      <c r="AH91" s="391">
        <v>3</v>
      </c>
      <c r="AI91" s="394"/>
      <c r="AJ91" s="645"/>
    </row>
    <row r="92" spans="1:36" s="26" customFormat="1" ht="18" customHeight="1" x14ac:dyDescent="0.25">
      <c r="A92" s="543">
        <v>45356</v>
      </c>
      <c r="B92" s="599"/>
      <c r="C92" s="602" t="s">
        <v>17123</v>
      </c>
      <c r="D92" s="353" t="str">
        <f>+IFERROR(INDEX('Mã KH'!$C$2:$C$4988,MATCH('Vin Hà nội  tháng 5'!$C92,'Mã KH'!$A$2:$A$4988,0)),"")</f>
        <v>Số 18 ngách 1 ngõ 119 Hồ Đắc Di, phường Nam Đồng, quận Đống Đa, Hà Nội</v>
      </c>
      <c r="E92" s="362">
        <v>4159324510</v>
      </c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  <c r="AA92" s="391"/>
      <c r="AB92" s="391"/>
      <c r="AC92" s="391"/>
      <c r="AD92" s="391">
        <v>6</v>
      </c>
      <c r="AE92" s="391"/>
      <c r="AF92" s="391">
        <v>6</v>
      </c>
      <c r="AG92" s="391"/>
      <c r="AH92" s="391">
        <v>6</v>
      </c>
      <c r="AI92" s="394"/>
      <c r="AJ92" s="645"/>
    </row>
    <row r="93" spans="1:36" s="26" customFormat="1" ht="18" customHeight="1" x14ac:dyDescent="0.25">
      <c r="A93" s="543">
        <v>45356</v>
      </c>
      <c r="B93" s="599"/>
      <c r="C93" s="602" t="s">
        <v>17124</v>
      </c>
      <c r="D93" s="353" t="str">
        <f>+IFERROR(INDEX('Mã KH'!$C$2:$C$4988,MATCH('Vin Hà nội  tháng 5'!$C93,'Mã KH'!$A$2:$A$4988,0)),"")</f>
        <v>103 ngõ 4 Phương Mai, P.Phương Mai, Q.Đống Đa, TP.Hà Nội</v>
      </c>
      <c r="E93" s="362">
        <v>4159324504</v>
      </c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>
        <v>6</v>
      </c>
      <c r="V93" s="391"/>
      <c r="W93" s="391"/>
      <c r="X93" s="391"/>
      <c r="Y93" s="391"/>
      <c r="Z93" s="391"/>
      <c r="AA93" s="391"/>
      <c r="AB93" s="391"/>
      <c r="AC93" s="391"/>
      <c r="AD93" s="391">
        <v>6</v>
      </c>
      <c r="AE93" s="391"/>
      <c r="AF93" s="391"/>
      <c r="AG93" s="391"/>
      <c r="AH93" s="391">
        <v>6</v>
      </c>
      <c r="AI93" s="394"/>
      <c r="AJ93" s="645"/>
    </row>
    <row r="94" spans="1:36" s="26" customFormat="1" ht="18" customHeight="1" x14ac:dyDescent="0.25">
      <c r="A94" s="543">
        <v>45356</v>
      </c>
      <c r="B94" s="599"/>
      <c r="C94" s="602" t="s">
        <v>17125</v>
      </c>
      <c r="D94" s="353" t="str">
        <f>+IFERROR(INDEX('Mã KH'!$C$2:$C$4988,MATCH('Vin Hà nội  tháng 5'!$C94,'Mã KH'!$A$2:$A$4988,0)),"")</f>
        <v>Số 6-8 Phố Vọng, phường Phương Mai, quận Đống Đa, Hà Nội</v>
      </c>
      <c r="E94" s="362">
        <v>4159324441</v>
      </c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>
        <v>3</v>
      </c>
      <c r="W94" s="391"/>
      <c r="X94" s="391"/>
      <c r="Y94" s="391"/>
      <c r="Z94" s="391"/>
      <c r="AA94" s="391"/>
      <c r="AB94" s="391"/>
      <c r="AC94" s="391">
        <v>5</v>
      </c>
      <c r="AD94" s="391">
        <v>5</v>
      </c>
      <c r="AE94" s="391"/>
      <c r="AF94" s="391"/>
      <c r="AG94" s="391"/>
      <c r="AH94" s="391">
        <v>3</v>
      </c>
      <c r="AI94" s="394"/>
      <c r="AJ94" s="645"/>
    </row>
    <row r="95" spans="1:36" s="26" customFormat="1" ht="18" customHeight="1" x14ac:dyDescent="0.25">
      <c r="A95" s="543">
        <v>45356</v>
      </c>
      <c r="B95" s="599"/>
      <c r="C95" s="602" t="s">
        <v>17126</v>
      </c>
      <c r="D95" s="353" t="str">
        <f>+IFERROR(INDEX('Mã KH'!$C$2:$C$4988,MATCH('Vin Hà nội  tháng 5'!$C95,'Mã KH'!$A$2:$A$4988,0)),"")</f>
        <v>Số 166 phố Kim Hoa, phường Phương Liên, quận Đống Đa, Hà Nội</v>
      </c>
      <c r="E95" s="362">
        <v>4159324437</v>
      </c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>
        <v>3</v>
      </c>
      <c r="V95" s="391">
        <v>3</v>
      </c>
      <c r="W95" s="391"/>
      <c r="X95" s="391"/>
      <c r="Y95" s="391"/>
      <c r="Z95" s="391"/>
      <c r="AA95" s="391"/>
      <c r="AB95" s="391"/>
      <c r="AC95" s="391">
        <v>3</v>
      </c>
      <c r="AD95" s="391">
        <v>3</v>
      </c>
      <c r="AE95" s="391"/>
      <c r="AF95" s="391">
        <v>3</v>
      </c>
      <c r="AG95" s="391"/>
      <c r="AH95" s="391"/>
      <c r="AI95" s="394"/>
      <c r="AJ95" s="645"/>
    </row>
    <row r="96" spans="1:36" s="26" customFormat="1" ht="18" customHeight="1" x14ac:dyDescent="0.25">
      <c r="A96" s="543">
        <v>45356</v>
      </c>
      <c r="B96" s="599"/>
      <c r="C96" s="602" t="s">
        <v>17127</v>
      </c>
      <c r="D96" s="353" t="str">
        <f>+IFERROR(INDEX('Mã KH'!$C$2:$C$4988,MATCH('Vin Hà nội  tháng 5'!$C96,'Mã KH'!$A$2:$A$4988,0)),"")</f>
        <v>Số 281 phố Khâm Thiên, phường Thổ Quan, quận Đống Đa, Hà Nội</v>
      </c>
      <c r="E96" s="362">
        <v>4159324439</v>
      </c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>
        <v>6</v>
      </c>
      <c r="W96" s="391"/>
      <c r="X96" s="391"/>
      <c r="Y96" s="391"/>
      <c r="Z96" s="391"/>
      <c r="AA96" s="391"/>
      <c r="AB96" s="391"/>
      <c r="AC96" s="391"/>
      <c r="AD96" s="391">
        <v>6</v>
      </c>
      <c r="AE96" s="391"/>
      <c r="AF96" s="391">
        <v>6</v>
      </c>
      <c r="AG96" s="391"/>
      <c r="AH96" s="391"/>
      <c r="AI96" s="394"/>
      <c r="AJ96" s="645"/>
    </row>
    <row r="97" spans="1:36" s="26" customFormat="1" ht="18" customHeight="1" x14ac:dyDescent="0.25">
      <c r="A97" s="543">
        <v>45356</v>
      </c>
      <c r="B97" s="599"/>
      <c r="C97" s="602" t="s">
        <v>17128</v>
      </c>
      <c r="D97" s="353" t="str">
        <f>+IFERROR(INDEX('Mã KH'!$C$2:$C$4988,MATCH('Vin Hà nội  tháng 5'!$C97,'Mã KH'!$A$2:$A$4988,0)),"")</f>
        <v>Số 224 phố Khâm Thiên, phường Thổ Quan, quận Đống Đa, Hà Nội</v>
      </c>
      <c r="E97" s="362">
        <v>4159324486</v>
      </c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>
        <v>3</v>
      </c>
      <c r="W97" s="391"/>
      <c r="X97" s="391"/>
      <c r="Y97" s="391"/>
      <c r="Z97" s="391"/>
      <c r="AA97" s="391"/>
      <c r="AB97" s="391"/>
      <c r="AC97" s="391">
        <v>5</v>
      </c>
      <c r="AD97" s="391">
        <v>5</v>
      </c>
      <c r="AE97" s="391"/>
      <c r="AF97" s="391">
        <v>3</v>
      </c>
      <c r="AG97" s="391"/>
      <c r="AH97" s="391">
        <v>3</v>
      </c>
      <c r="AI97" s="394"/>
      <c r="AJ97" s="645"/>
    </row>
    <row r="98" spans="1:36" s="26" customFormat="1" ht="18" customHeight="1" x14ac:dyDescent="0.25">
      <c r="A98" s="543">
        <v>45356</v>
      </c>
      <c r="B98" s="599"/>
      <c r="C98" s="602" t="s">
        <v>17129</v>
      </c>
      <c r="D98" s="353" t="str">
        <f>+IFERROR(INDEX('Mã KH'!$C$2:$C$4988,MATCH('Vin Hà nội  tháng 5'!$C98,'Mã KH'!$A$2:$A$4988,0)),"")</f>
        <v>Số 158 phố Thái Thịnh, phường Láng Hạ, quận Đống Đa, Hà Nội</v>
      </c>
      <c r="E98" s="362">
        <v>4159324443</v>
      </c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/>
      <c r="W98" s="391"/>
      <c r="X98" s="391"/>
      <c r="Y98" s="391"/>
      <c r="Z98" s="391"/>
      <c r="AA98" s="391"/>
      <c r="AB98" s="391"/>
      <c r="AC98" s="391">
        <v>6</v>
      </c>
      <c r="AD98" s="391"/>
      <c r="AE98" s="391"/>
      <c r="AF98" s="391">
        <v>6</v>
      </c>
      <c r="AG98" s="391"/>
      <c r="AH98" s="391">
        <v>6</v>
      </c>
      <c r="AI98" s="394"/>
      <c r="AJ98" s="645"/>
    </row>
    <row r="99" spans="1:36" s="26" customFormat="1" ht="18" customHeight="1" x14ac:dyDescent="0.25">
      <c r="A99" s="543">
        <v>45356</v>
      </c>
      <c r="B99" s="599"/>
      <c r="C99" s="602" t="s">
        <v>17107</v>
      </c>
      <c r="D99" s="353" t="str">
        <f>+IFERROR(INDEX('Mã KH'!$C$2:$C$4988,MATCH('Vin Hà nội  tháng 5'!$C99,'Mã KH'!$A$2:$A$4988,0)),"")</f>
        <v>153-155 Đê La Thành, phường Nam Đồng, Quận Đống Đa, HN</v>
      </c>
      <c r="E99" s="362" t="s">
        <v>17019</v>
      </c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>
        <v>3</v>
      </c>
      <c r="V99" s="391">
        <v>5</v>
      </c>
      <c r="W99" s="391"/>
      <c r="X99" s="391"/>
      <c r="Y99" s="391"/>
      <c r="Z99" s="391"/>
      <c r="AA99" s="391"/>
      <c r="AB99" s="391"/>
      <c r="AC99" s="391">
        <v>5</v>
      </c>
      <c r="AD99" s="391">
        <v>11</v>
      </c>
      <c r="AE99" s="391"/>
      <c r="AF99" s="391"/>
      <c r="AG99" s="391"/>
      <c r="AH99" s="391"/>
      <c r="AI99" s="394"/>
      <c r="AJ99" s="645"/>
    </row>
    <row r="100" spans="1:36" s="26" customFormat="1" ht="18" customHeight="1" x14ac:dyDescent="0.25">
      <c r="A100" s="543">
        <v>45356</v>
      </c>
      <c r="B100" s="599"/>
      <c r="C100" s="602" t="s">
        <v>17130</v>
      </c>
      <c r="D100" s="353" t="str">
        <f>+IFERROR(INDEX('Mã KH'!$C$2:$C$4988,MATCH('Vin Hà nội  tháng 5'!$C100,'Mã KH'!$A$2:$A$4988,0)),"")</f>
        <v>Số 18B ngõ 28 phố Nguyên Hồng, phường Láng Hạ, quận Đống Đa, thành phố Hà Nội</v>
      </c>
      <c r="E100" s="362">
        <v>4159324458</v>
      </c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  <c r="AA100" s="391"/>
      <c r="AB100" s="391"/>
      <c r="AC100" s="391"/>
      <c r="AD100" s="391"/>
      <c r="AE100" s="391"/>
      <c r="AF100" s="391">
        <v>6</v>
      </c>
      <c r="AG100" s="391"/>
      <c r="AH100" s="391">
        <v>6</v>
      </c>
      <c r="AI100" s="394"/>
      <c r="AJ100" s="645"/>
    </row>
    <row r="101" spans="1:36" s="26" customFormat="1" ht="18" customHeight="1" x14ac:dyDescent="0.25">
      <c r="A101" s="543">
        <v>45356</v>
      </c>
      <c r="B101" s="599"/>
      <c r="C101" s="602" t="s">
        <v>17131</v>
      </c>
      <c r="D101" s="353" t="str">
        <f>+IFERROR(INDEX('Mã KH'!$C$2:$C$4988,MATCH('Vin Hà nội  tháng 5'!$C101,'Mã KH'!$A$2:$A$4988,0)),"")</f>
        <v>106 Dốc Chợ Thành Công, Phường Thành Công, Quận Ba Đình, Hà Nội</v>
      </c>
      <c r="E101" s="362">
        <v>4159277326</v>
      </c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>
        <v>10</v>
      </c>
      <c r="W101" s="391"/>
      <c r="X101" s="391"/>
      <c r="Y101" s="391"/>
      <c r="Z101" s="391"/>
      <c r="AA101" s="391"/>
      <c r="AB101" s="391"/>
      <c r="AC101" s="391">
        <v>10</v>
      </c>
      <c r="AD101" s="391">
        <v>10</v>
      </c>
      <c r="AE101" s="391"/>
      <c r="AF101" s="391"/>
      <c r="AG101" s="391"/>
      <c r="AH101" s="391">
        <v>5</v>
      </c>
      <c r="AI101" s="394"/>
      <c r="AJ101" s="645"/>
    </row>
    <row r="102" spans="1:36" s="26" customFormat="1" ht="18" customHeight="1" x14ac:dyDescent="0.25">
      <c r="A102" s="543">
        <v>45356</v>
      </c>
      <c r="B102" s="599"/>
      <c r="C102" s="602" t="s">
        <v>17129</v>
      </c>
      <c r="D102" s="353" t="str">
        <f>+IFERROR(INDEX('Mã KH'!$C$2:$C$4988,MATCH('Vin Hà nội  tháng 5'!$C102,'Mã KH'!$A$2:$A$4988,0)),"")</f>
        <v>Số 158 phố Thái Thịnh, phường Láng Hạ, quận Đống Đa, Hà Nội</v>
      </c>
      <c r="E102" s="362">
        <v>4159313959</v>
      </c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>
        <v>7</v>
      </c>
      <c r="V102" s="391"/>
      <c r="W102" s="391"/>
      <c r="X102" s="391"/>
      <c r="Y102" s="391"/>
      <c r="Z102" s="391"/>
      <c r="AA102" s="391"/>
      <c r="AB102" s="391"/>
      <c r="AC102" s="391"/>
      <c r="AD102" s="391">
        <v>3</v>
      </c>
      <c r="AE102" s="391"/>
      <c r="AF102" s="391"/>
      <c r="AG102" s="391"/>
      <c r="AH102" s="391"/>
      <c r="AI102" s="394"/>
      <c r="AJ102" s="645"/>
    </row>
    <row r="103" spans="1:36" s="26" customFormat="1" ht="18" customHeight="1" x14ac:dyDescent="0.25">
      <c r="A103" s="543">
        <v>45356</v>
      </c>
      <c r="B103" s="599"/>
      <c r="C103" s="602" t="s">
        <v>17132</v>
      </c>
      <c r="D103" s="353" t="str">
        <f>+IFERROR(INDEX('Mã KH'!$C$2:$C$4988,MATCH('Vin Hà nội  tháng 5'!$C103,'Mã KH'!$A$2:$A$4988,0)),"")</f>
        <v>Số 169 Đặng Tiến Đông, phường Trung Liệt, quận Đống Đa, Hà Nội</v>
      </c>
      <c r="E103" s="362">
        <v>4159324460</v>
      </c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>
        <v>3</v>
      </c>
      <c r="V103" s="391">
        <v>3</v>
      </c>
      <c r="W103" s="391"/>
      <c r="X103" s="391"/>
      <c r="Y103" s="391"/>
      <c r="Z103" s="391"/>
      <c r="AA103" s="391"/>
      <c r="AB103" s="391"/>
      <c r="AC103" s="391">
        <v>5</v>
      </c>
      <c r="AD103" s="391">
        <v>5</v>
      </c>
      <c r="AE103" s="391"/>
      <c r="AF103" s="391"/>
      <c r="AG103" s="391"/>
      <c r="AH103" s="391">
        <v>3</v>
      </c>
      <c r="AI103" s="394"/>
      <c r="AJ103" s="645"/>
    </row>
    <row r="104" spans="1:36" s="26" customFormat="1" ht="18" customHeight="1" x14ac:dyDescent="0.25">
      <c r="A104" s="543">
        <v>45356</v>
      </c>
      <c r="B104" s="599"/>
      <c r="C104" s="602" t="s">
        <v>17133</v>
      </c>
      <c r="D104" s="353" t="str">
        <f>+IFERROR(INDEX('Mã KH'!$C$2:$C$4988,MATCH('Vin Hà nội  tháng 5'!$C104,'Mã KH'!$A$2:$A$4988,0)),"")</f>
        <v>Số 16 Võ Văn Dũng, phường Ô Chợ Dừa, quận Đống Đa, Hà Nội</v>
      </c>
      <c r="E104" s="362">
        <v>4159274622</v>
      </c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>
        <v>5</v>
      </c>
      <c r="V104" s="391">
        <v>5</v>
      </c>
      <c r="W104" s="391"/>
      <c r="X104" s="391"/>
      <c r="Y104" s="391"/>
      <c r="Z104" s="391"/>
      <c r="AA104" s="391"/>
      <c r="AB104" s="391"/>
      <c r="AC104" s="391"/>
      <c r="AD104" s="391"/>
      <c r="AE104" s="391"/>
      <c r="AF104" s="391"/>
      <c r="AG104" s="391"/>
      <c r="AH104" s="391"/>
      <c r="AI104" s="394"/>
      <c r="AJ104" s="645"/>
    </row>
    <row r="105" spans="1:36" s="26" customFormat="1" ht="18" customHeight="1" x14ac:dyDescent="0.25">
      <c r="A105" s="543">
        <v>45356</v>
      </c>
      <c r="B105" s="599"/>
      <c r="C105" s="602" t="s">
        <v>17133</v>
      </c>
      <c r="D105" s="353" t="str">
        <f>+IFERROR(INDEX('Mã KH'!$C$2:$C$4988,MATCH('Vin Hà nội  tháng 5'!$C105,'Mã KH'!$A$2:$A$4988,0)),"")</f>
        <v>Số 16 Võ Văn Dũng, phường Ô Chợ Dừa, quận Đống Đa, Hà Nội</v>
      </c>
      <c r="E105" s="362">
        <v>4159323882</v>
      </c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  <c r="AA105" s="391"/>
      <c r="AB105" s="391"/>
      <c r="AC105" s="391">
        <v>5</v>
      </c>
      <c r="AD105" s="391">
        <v>5</v>
      </c>
      <c r="AE105" s="391"/>
      <c r="AF105" s="391">
        <v>3</v>
      </c>
      <c r="AG105" s="391"/>
      <c r="AH105" s="391">
        <v>3</v>
      </c>
      <c r="AI105" s="394"/>
      <c r="AJ105" s="645"/>
    </row>
    <row r="106" spans="1:36" s="26" customFormat="1" ht="18" customHeight="1" x14ac:dyDescent="0.25">
      <c r="A106" s="543">
        <v>45356</v>
      </c>
      <c r="B106" s="649" t="s">
        <v>17134</v>
      </c>
      <c r="C106" s="602" t="s">
        <v>7702</v>
      </c>
      <c r="D106" s="353" t="str">
        <f>+IFERROR(INDEX('Mã KH'!$C$2:$C$4988,MATCH('Vin Hà nội  tháng 5'!$C106,'Mã KH'!$A$2:$A$4988,0)),"")</f>
        <v>Tầng B1, TTTM VinCom Center Liễu Giai, Số 29 Liễu Giai, Phường Ngọc Khánh, Quận Ba Đình, Hà Nội</v>
      </c>
      <c r="E106" s="362">
        <v>4159059079</v>
      </c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>
        <v>10</v>
      </c>
      <c r="W106" s="391"/>
      <c r="X106" s="391"/>
      <c r="Y106" s="391"/>
      <c r="Z106" s="391"/>
      <c r="AA106" s="391"/>
      <c r="AB106" s="391"/>
      <c r="AC106" s="391"/>
      <c r="AD106" s="391"/>
      <c r="AE106" s="391"/>
      <c r="AF106" s="391"/>
      <c r="AG106" s="391"/>
      <c r="AH106" s="391"/>
      <c r="AI106" s="394"/>
      <c r="AJ106" s="645"/>
    </row>
    <row r="107" spans="1:36" s="26" customFormat="1" ht="18" customHeight="1" x14ac:dyDescent="0.25">
      <c r="A107" s="543">
        <v>45356</v>
      </c>
      <c r="B107" s="649" t="s">
        <v>17135</v>
      </c>
      <c r="C107" s="602" t="s">
        <v>17136</v>
      </c>
      <c r="D107" s="353" t="str">
        <f>+IFERROR(INDEX('Mã KH'!$C$2:$C$4988,MATCH('Vin Hà nội  tháng 5'!$C107,'Mã KH'!$A$2:$A$4988,0)),"")</f>
        <v>Lô số 7-628, đường Hoàng Hoa Thám, phường Bưởi, quận Tây Hồ, HN</v>
      </c>
      <c r="E107" s="362">
        <v>4159336535</v>
      </c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>
        <v>4</v>
      </c>
      <c r="V107" s="391">
        <v>5</v>
      </c>
      <c r="W107" s="391"/>
      <c r="X107" s="391"/>
      <c r="Y107" s="391"/>
      <c r="Z107" s="391"/>
      <c r="AA107" s="391"/>
      <c r="AB107" s="391"/>
      <c r="AC107" s="391"/>
      <c r="AD107" s="391"/>
      <c r="AE107" s="391"/>
      <c r="AF107" s="391"/>
      <c r="AG107" s="391"/>
      <c r="AH107" s="391"/>
      <c r="AI107" s="394"/>
      <c r="AJ107" s="645"/>
    </row>
    <row r="108" spans="1:36" s="26" customFormat="1" ht="18" customHeight="1" x14ac:dyDescent="0.25">
      <c r="A108" s="543">
        <v>45356</v>
      </c>
      <c r="B108" s="599"/>
      <c r="C108" s="602" t="s">
        <v>17137</v>
      </c>
      <c r="D108" s="353" t="str">
        <f>+IFERROR(INDEX('Mã KH'!$C$2:$C$4988,MATCH('Vin Hà nội  tháng 5'!$C108,'Mã KH'!$A$2:$A$4988,0)),"")</f>
        <v>33 Võng Thị, Phường Bưởi, Quận Tây Hồ, TP Hà Nội</v>
      </c>
      <c r="E108" s="362">
        <v>4159304339</v>
      </c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>
        <v>10</v>
      </c>
      <c r="V108" s="391">
        <v>7</v>
      </c>
      <c r="W108" s="391"/>
      <c r="X108" s="391"/>
      <c r="Y108" s="391"/>
      <c r="Z108" s="391"/>
      <c r="AA108" s="391"/>
      <c r="AB108" s="391"/>
      <c r="AC108" s="391"/>
      <c r="AD108" s="391">
        <v>5</v>
      </c>
      <c r="AE108" s="391"/>
      <c r="AF108" s="391">
        <v>5</v>
      </c>
      <c r="AG108" s="391"/>
      <c r="AH108" s="391">
        <v>5</v>
      </c>
      <c r="AI108" s="394"/>
      <c r="AJ108" s="645"/>
    </row>
    <row r="109" spans="1:36" s="26" customFormat="1" ht="18" customHeight="1" x14ac:dyDescent="0.25">
      <c r="A109" s="543">
        <v>45356</v>
      </c>
      <c r="B109" s="599"/>
      <c r="C109" s="602" t="s">
        <v>17138</v>
      </c>
      <c r="D109" s="353" t="str">
        <f>+IFERROR(INDEX('Mã KH'!$C$2:$C$4988,MATCH('Vin Hà nội  tháng 5'!$C109,'Mã KH'!$A$2:$A$4988,0)),"")</f>
        <v>35B đường Xuân La, P. Xuân La, Q.Tây Hồ, Hà Nội</v>
      </c>
      <c r="E109" s="362">
        <v>4159321836</v>
      </c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>
        <v>10</v>
      </c>
      <c r="V109" s="391"/>
      <c r="W109" s="391"/>
      <c r="X109" s="391"/>
      <c r="Y109" s="391"/>
      <c r="Z109" s="391"/>
      <c r="AA109" s="391"/>
      <c r="AB109" s="391"/>
      <c r="AC109" s="391"/>
      <c r="AD109" s="391">
        <v>5</v>
      </c>
      <c r="AE109" s="391"/>
      <c r="AF109" s="391"/>
      <c r="AG109" s="391"/>
      <c r="AH109" s="391"/>
      <c r="AI109" s="394"/>
      <c r="AJ109" s="645"/>
    </row>
    <row r="110" spans="1:36" s="26" customFormat="1" ht="18" customHeight="1" x14ac:dyDescent="0.25">
      <c r="A110" s="543">
        <v>45356</v>
      </c>
      <c r="B110" s="599"/>
      <c r="C110" s="602" t="s">
        <v>17139</v>
      </c>
      <c r="D110" s="353" t="str">
        <f>+IFERROR(INDEX('Mã KH'!$C$2:$C$4988,MATCH('Vin Hà nội  tháng 5'!$C110,'Mã KH'!$A$2:$A$4988,0)),"")</f>
        <v>LK09 Khu nhà thấp tầng ngõ 38 Xuân La, phường Xuân La, quận Tây Hồ, HN</v>
      </c>
      <c r="E110" s="362">
        <v>4159322175</v>
      </c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>
        <v>8</v>
      </c>
      <c r="V110" s="391">
        <v>10</v>
      </c>
      <c r="W110" s="391"/>
      <c r="X110" s="391"/>
      <c r="Y110" s="391"/>
      <c r="Z110" s="391"/>
      <c r="AA110" s="391"/>
      <c r="AB110" s="391"/>
      <c r="AC110" s="391"/>
      <c r="AD110" s="391">
        <v>8</v>
      </c>
      <c r="AE110" s="391"/>
      <c r="AF110" s="391"/>
      <c r="AG110" s="391"/>
      <c r="AH110" s="391"/>
      <c r="AI110" s="394"/>
      <c r="AJ110" s="645"/>
    </row>
    <row r="111" spans="1:36" s="26" customFormat="1" ht="18" customHeight="1" x14ac:dyDescent="0.25">
      <c r="A111" s="543">
        <v>45356</v>
      </c>
      <c r="B111" s="599"/>
      <c r="C111" s="602" t="s">
        <v>17140</v>
      </c>
      <c r="D111" s="353" t="str">
        <f>+IFERROR(INDEX('Mã KH'!$C$2:$C$4988,MATCH('Vin Hà nội  tháng 5'!$C111,'Mã KH'!$A$2:$A$4988,0)),"")</f>
        <v>Số 387 đường Thụy Khuê, P.Bưởi, Q.Tây Hồ, Hà Nội</v>
      </c>
      <c r="E111" s="362">
        <v>4159271879</v>
      </c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>
        <v>10</v>
      </c>
      <c r="W111" s="391"/>
      <c r="X111" s="391"/>
      <c r="Y111" s="391"/>
      <c r="Z111" s="391"/>
      <c r="AA111" s="391"/>
      <c r="AB111" s="391"/>
      <c r="AC111" s="391"/>
      <c r="AD111" s="391"/>
      <c r="AE111" s="391"/>
      <c r="AF111" s="391"/>
      <c r="AG111" s="391"/>
      <c r="AH111" s="391"/>
      <c r="AI111" s="394"/>
      <c r="AJ111" s="645"/>
    </row>
    <row r="112" spans="1:36" s="26" customFormat="1" ht="18" customHeight="1" x14ac:dyDescent="0.25">
      <c r="A112" s="543">
        <v>45356</v>
      </c>
      <c r="B112" s="599"/>
      <c r="C112" s="602" t="s">
        <v>17141</v>
      </c>
      <c r="D112" s="353" t="str">
        <f>+IFERROR(INDEX('Mã KH'!$C$2:$C$4988,MATCH('Vin Hà nội  tháng 5'!$C112,'Mã KH'!$A$2:$A$4988,0)),"")</f>
        <v>Nhà F, Ngõ 28 Xuân La. Phường Xuân La, Quận Tây Hồ, Hà Nội</v>
      </c>
      <c r="E112" s="362">
        <v>4159331632</v>
      </c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>
        <v>5</v>
      </c>
      <c r="V112" s="391">
        <v>5</v>
      </c>
      <c r="W112" s="391"/>
      <c r="X112" s="391"/>
      <c r="Y112" s="391"/>
      <c r="Z112" s="391"/>
      <c r="AA112" s="391"/>
      <c r="AB112" s="391"/>
      <c r="AC112" s="391"/>
      <c r="AD112" s="391">
        <v>5</v>
      </c>
      <c r="AE112" s="391"/>
      <c r="AF112" s="391"/>
      <c r="AG112" s="391"/>
      <c r="AH112" s="391"/>
      <c r="AI112" s="394"/>
      <c r="AJ112" s="645"/>
    </row>
    <row r="113" spans="1:36" s="26" customFormat="1" ht="18" customHeight="1" x14ac:dyDescent="0.25">
      <c r="A113" s="543">
        <v>45356</v>
      </c>
      <c r="B113" s="599"/>
      <c r="C113" s="602" t="s">
        <v>17142</v>
      </c>
      <c r="D113" s="353" t="str">
        <f>+IFERROR(INDEX('Mã KH'!$C$2:$C$4988,MATCH('Vin Hà nội  tháng 5'!$C113,'Mã KH'!$A$2:$A$4988,0)),"")</f>
        <v>Lô E khu đất D1 tòa nhà hỗn hợp Vườn Đào, Phường Phú Thượng, Quận Tây Hồ, HN</v>
      </c>
      <c r="E113" s="362">
        <v>4159329520</v>
      </c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>
        <v>5</v>
      </c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4"/>
      <c r="AJ113" s="645"/>
    </row>
    <row r="114" spans="1:36" s="26" customFormat="1" ht="18" customHeight="1" x14ac:dyDescent="0.25">
      <c r="A114" s="543">
        <v>45356</v>
      </c>
      <c r="B114" s="599"/>
      <c r="C114" s="602" t="s">
        <v>17143</v>
      </c>
      <c r="D114" s="353" t="str">
        <f>+IFERROR(INDEX('Mã KH'!$C$2:$C$4988,MATCH('Vin Hà nội  tháng 5'!$C114,'Mã KH'!$A$2:$A$4988,0)),"")</f>
        <v>Số 688 đường Lạc Long Quân, Tổ 13 cụm 2 phường Nhật Tân, quận Tây Hồ, HN</v>
      </c>
      <c r="E114" s="362">
        <v>4159313400</v>
      </c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>
        <v>10</v>
      </c>
      <c r="V114" s="391"/>
      <c r="W114" s="391"/>
      <c r="X114" s="391"/>
      <c r="Y114" s="391"/>
      <c r="Z114" s="391"/>
      <c r="AA114" s="391"/>
      <c r="AB114" s="391"/>
      <c r="AC114" s="391">
        <v>5</v>
      </c>
      <c r="AD114" s="391">
        <v>5</v>
      </c>
      <c r="AE114" s="391"/>
      <c r="AF114" s="391">
        <v>5</v>
      </c>
      <c r="AG114" s="391"/>
      <c r="AH114" s="391"/>
      <c r="AI114" s="394"/>
      <c r="AJ114" s="645"/>
    </row>
    <row r="115" spans="1:36" s="26" customFormat="1" ht="18" customHeight="1" x14ac:dyDescent="0.25">
      <c r="A115" s="543">
        <v>45356</v>
      </c>
      <c r="B115" s="599"/>
      <c r="C115" s="602" t="s">
        <v>17144</v>
      </c>
      <c r="D115" s="353" t="str">
        <f>+IFERROR(INDEX('Mã KH'!$C$2:$C$4988,MATCH('Vin Hà nội  tháng 5'!$C115,'Mã KH'!$A$2:$A$4988,0)),"")</f>
        <v>Số 123 phố Trịnh Công Sơn, Phường N, hật Tân, Quận Tây Hồ, TP. Hà Nội</v>
      </c>
      <c r="E115" s="362">
        <v>4159186498</v>
      </c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>
        <v>4</v>
      </c>
      <c r="V115" s="391">
        <v>3</v>
      </c>
      <c r="W115" s="391"/>
      <c r="X115" s="391"/>
      <c r="Y115" s="391"/>
      <c r="Z115" s="391"/>
      <c r="AA115" s="391"/>
      <c r="AB115" s="391"/>
      <c r="AC115" s="391">
        <v>3</v>
      </c>
      <c r="AD115" s="391"/>
      <c r="AE115" s="391"/>
      <c r="AF115" s="391"/>
      <c r="AG115" s="391"/>
      <c r="AH115" s="391"/>
      <c r="AI115" s="394"/>
      <c r="AJ115" s="645"/>
    </row>
    <row r="116" spans="1:36" s="26" customFormat="1" ht="18" customHeight="1" x14ac:dyDescent="0.25">
      <c r="A116" s="543">
        <v>45356</v>
      </c>
      <c r="B116" s="599"/>
      <c r="C116" s="602" t="s">
        <v>17145</v>
      </c>
      <c r="D116" s="353" t="str">
        <f>+IFERROR(INDEX('Mã KH'!$C$2:$C$4988,MATCH('Vin Hà nội  tháng 5'!$C116,'Mã KH'!$A$2:$A$4988,0)),"")</f>
        <v>51 Xuân Diệu, P. Tứ Liên,  Quận Tây Hồ, Hà Nội</v>
      </c>
      <c r="E116" s="362">
        <v>4159150433</v>
      </c>
      <c r="F116" s="391">
        <v>3</v>
      </c>
      <c r="G116" s="391"/>
      <c r="H116" s="391"/>
      <c r="I116" s="391"/>
      <c r="J116" s="391">
        <v>3</v>
      </c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>
        <v>10</v>
      </c>
      <c r="V116" s="391">
        <v>10</v>
      </c>
      <c r="W116" s="391"/>
      <c r="X116" s="391"/>
      <c r="Y116" s="391"/>
      <c r="Z116" s="391"/>
      <c r="AA116" s="391"/>
      <c r="AB116" s="391"/>
      <c r="AC116" s="391">
        <v>10</v>
      </c>
      <c r="AD116" s="391">
        <v>5</v>
      </c>
      <c r="AE116" s="391"/>
      <c r="AF116" s="391"/>
      <c r="AG116" s="391"/>
      <c r="AH116" s="391"/>
      <c r="AI116" s="394"/>
      <c r="AJ116" s="645"/>
    </row>
    <row r="117" spans="1:36" s="26" customFormat="1" ht="18" customHeight="1" x14ac:dyDescent="0.25">
      <c r="A117" s="543">
        <v>45356</v>
      </c>
      <c r="B117" s="599"/>
      <c r="C117" s="602" t="s">
        <v>17146</v>
      </c>
      <c r="D117" s="353" t="str">
        <f>+IFERROR(INDEX('Mã KH'!$C$2:$C$4988,MATCH('Vin Hà nội  tháng 5'!$C117,'Mã KH'!$A$2:$A$4988,0)),"")</f>
        <v>Số 5, ngõ 32 đường An Dương, phường Yên Phụ, quận Tây Hồ, Hà Nội</v>
      </c>
      <c r="E117" s="362">
        <v>4159299788</v>
      </c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>
        <v>10</v>
      </c>
      <c r="V117" s="391"/>
      <c r="W117" s="391"/>
      <c r="X117" s="391"/>
      <c r="Y117" s="391"/>
      <c r="Z117" s="391"/>
      <c r="AA117" s="391"/>
      <c r="AB117" s="391"/>
      <c r="AC117" s="391"/>
      <c r="AD117" s="391"/>
      <c r="AE117" s="391"/>
      <c r="AF117" s="391"/>
      <c r="AG117" s="391"/>
      <c r="AH117" s="391"/>
      <c r="AI117" s="394"/>
      <c r="AJ117" s="645"/>
    </row>
    <row r="118" spans="1:36" s="26" customFormat="1" ht="18" customHeight="1" x14ac:dyDescent="0.25">
      <c r="A118" s="543">
        <v>45356</v>
      </c>
      <c r="B118" s="649" t="s">
        <v>17147</v>
      </c>
      <c r="C118" s="602" t="s">
        <v>17148</v>
      </c>
      <c r="D118" s="353" t="str">
        <f>+IFERROR(INDEX('Mã KH'!$C$2:$C$4988,MATCH('Vin Hà nội  tháng 5'!$C118,'Mã KH'!$A$2:$A$4988,0)),"")</f>
        <v>Số 4A đường Hàng Chiếu, phường Đồng Xuân, quận Hoàn Kiếm, Hà Nội</v>
      </c>
      <c r="E118" s="362">
        <v>4159267456</v>
      </c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>
        <v>3</v>
      </c>
      <c r="V118" s="391">
        <v>5</v>
      </c>
      <c r="W118" s="391"/>
      <c r="X118" s="391"/>
      <c r="Y118" s="391"/>
      <c r="Z118" s="391"/>
      <c r="AA118" s="391"/>
      <c r="AB118" s="391"/>
      <c r="AC118" s="391">
        <v>3</v>
      </c>
      <c r="AD118" s="391"/>
      <c r="AE118" s="391"/>
      <c r="AF118" s="391"/>
      <c r="AG118" s="391"/>
      <c r="AH118" s="391"/>
      <c r="AI118" s="394"/>
      <c r="AJ118" s="645"/>
    </row>
    <row r="119" spans="1:36" s="26" customFormat="1" ht="18" customHeight="1" x14ac:dyDescent="0.25">
      <c r="A119" s="543">
        <v>45356</v>
      </c>
      <c r="B119" s="599"/>
      <c r="C119" s="602" t="s">
        <v>17149</v>
      </c>
      <c r="D119" s="353" t="str">
        <f>+IFERROR(INDEX('Mã KH'!$C$2:$C$4988,MATCH('Vin Hà nội  tháng 5'!$C119,'Mã KH'!$A$2:$A$4988,0)),"")</f>
        <v>Số 25 phố Phúc Tân, phường Phúc Tân, quận Hoàn Kiếm, HN</v>
      </c>
      <c r="E119" s="362" t="s">
        <v>17019</v>
      </c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>
        <v>8</v>
      </c>
      <c r="V119" s="391">
        <v>8</v>
      </c>
      <c r="W119" s="391"/>
      <c r="X119" s="391"/>
      <c r="Y119" s="391"/>
      <c r="Z119" s="391"/>
      <c r="AA119" s="391"/>
      <c r="AB119" s="391"/>
      <c r="AC119" s="391">
        <v>5</v>
      </c>
      <c r="AD119" s="391">
        <v>5</v>
      </c>
      <c r="AE119" s="391"/>
      <c r="AF119" s="391">
        <v>3</v>
      </c>
      <c r="AG119" s="391"/>
      <c r="AH119" s="391"/>
      <c r="AI119" s="394"/>
      <c r="AJ119" s="645"/>
    </row>
    <row r="120" spans="1:36" s="26" customFormat="1" ht="18" customHeight="1" x14ac:dyDescent="0.25">
      <c r="A120" s="543">
        <v>45356</v>
      </c>
      <c r="B120" s="599"/>
      <c r="C120" s="602" t="s">
        <v>17150</v>
      </c>
      <c r="D120" s="353" t="str">
        <f>+IFERROR(INDEX('Mã KH'!$C$2:$C$4988,MATCH('Vin Hà nội  tháng 5'!$C120,'Mã KH'!$A$2:$A$4988,0)),"")</f>
        <v>265 Bạch Đằng, Phường Chương Dương, Quận Hoàn Kiếm, HN</v>
      </c>
      <c r="E120" s="362">
        <v>4159302723</v>
      </c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>
        <v>5</v>
      </c>
      <c r="W120" s="391"/>
      <c r="X120" s="391"/>
      <c r="Y120" s="391"/>
      <c r="Z120" s="391"/>
      <c r="AA120" s="391"/>
      <c r="AB120" s="391"/>
      <c r="AC120" s="391">
        <v>5</v>
      </c>
      <c r="AD120" s="391">
        <v>2</v>
      </c>
      <c r="AE120" s="391"/>
      <c r="AF120" s="391">
        <v>5</v>
      </c>
      <c r="AG120" s="391"/>
      <c r="AH120" s="391">
        <v>5</v>
      </c>
      <c r="AI120" s="394"/>
      <c r="AJ120" s="645"/>
    </row>
    <row r="121" spans="1:36" s="26" customFormat="1" ht="18" customHeight="1" x14ac:dyDescent="0.25">
      <c r="A121" s="543">
        <v>45356</v>
      </c>
      <c r="B121" s="599"/>
      <c r="C121" s="602" t="s">
        <v>17151</v>
      </c>
      <c r="D121" s="353" t="str">
        <f>+IFERROR(INDEX('Mã KH'!$C$2:$C$4988,MATCH('Vin Hà nội  tháng 5'!$C121,'Mã KH'!$A$2:$A$4988,0)),"")</f>
        <v>Số 453 phố Bạch Đằng, phường Chương Dương, quận Hoàn Kiếm, thành phố Hà Nội</v>
      </c>
      <c r="E121" s="362" t="s">
        <v>17019</v>
      </c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>
        <v>6</v>
      </c>
      <c r="V121" s="391">
        <v>6</v>
      </c>
      <c r="W121" s="391"/>
      <c r="X121" s="391"/>
      <c r="Y121" s="391"/>
      <c r="Z121" s="391"/>
      <c r="AA121" s="391"/>
      <c r="AB121" s="391"/>
      <c r="AC121" s="391">
        <v>5</v>
      </c>
      <c r="AD121" s="391">
        <v>5</v>
      </c>
      <c r="AE121" s="391"/>
      <c r="AF121" s="391">
        <v>3</v>
      </c>
      <c r="AG121" s="391"/>
      <c r="AH121" s="391"/>
      <c r="AI121" s="394"/>
      <c r="AJ121" s="645"/>
    </row>
    <row r="122" spans="1:36" s="26" customFormat="1" ht="18" customHeight="1" x14ac:dyDescent="0.25">
      <c r="A122" s="543">
        <v>45356</v>
      </c>
      <c r="B122" s="599"/>
      <c r="C122" s="602" t="s">
        <v>17152</v>
      </c>
      <c r="D122" s="353" t="str">
        <f>+IFERROR(INDEX('Mã KH'!$C$2:$C$4988,MATCH('Vin Hà nội  tháng 5'!$C122,'Mã KH'!$A$2:$A$4988,0)),"")</f>
        <v>Số 384 đường Bạch Đằng, phường Chương Dương, quận Hoàn Kiếm, Hà Nội</v>
      </c>
      <c r="E122" s="362" t="s">
        <v>17019</v>
      </c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>
        <v>5</v>
      </c>
      <c r="V122" s="391">
        <v>5</v>
      </c>
      <c r="W122" s="391"/>
      <c r="X122" s="391"/>
      <c r="Y122" s="391"/>
      <c r="Z122" s="391"/>
      <c r="AA122" s="391"/>
      <c r="AB122" s="391"/>
      <c r="AC122" s="391">
        <v>5</v>
      </c>
      <c r="AD122" s="391">
        <v>5</v>
      </c>
      <c r="AE122" s="391"/>
      <c r="AF122" s="391"/>
      <c r="AG122" s="391"/>
      <c r="AH122" s="391"/>
      <c r="AI122" s="394"/>
      <c r="AJ122" s="645"/>
    </row>
    <row r="123" spans="1:36" s="26" customFormat="1" ht="18" customHeight="1" x14ac:dyDescent="0.25">
      <c r="A123" s="543">
        <v>45356</v>
      </c>
      <c r="B123" s="599"/>
      <c r="C123" s="602" t="s">
        <v>17153</v>
      </c>
      <c r="D123" s="353" t="str">
        <f>+IFERROR(INDEX('Mã KH'!$C$2:$C$4988,MATCH('Vin Hà nội  tháng 5'!$C123,'Mã KH'!$A$2:$A$4988,0)),"")</f>
        <v>Tầng 1, Chung cư cao tầng , Khu nhà cán bộ Học viện Quốc Phòng, ô đất O17-HH2,  Phường Xuân La, Quận Tây Hồ, HN</v>
      </c>
      <c r="E123" s="362">
        <v>4159301179</v>
      </c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>
        <v>10</v>
      </c>
      <c r="V123" s="391">
        <v>5</v>
      </c>
      <c r="W123" s="391"/>
      <c r="X123" s="391"/>
      <c r="Y123" s="391"/>
      <c r="Z123" s="391"/>
      <c r="AA123" s="391"/>
      <c r="AB123" s="391"/>
      <c r="AC123" s="391">
        <v>5</v>
      </c>
      <c r="AD123" s="391">
        <v>10</v>
      </c>
      <c r="AE123" s="391"/>
      <c r="AF123" s="391">
        <v>10</v>
      </c>
      <c r="AG123" s="391"/>
      <c r="AH123" s="391"/>
      <c r="AI123" s="394"/>
      <c r="AJ123" s="645"/>
    </row>
    <row r="124" spans="1:36" s="26" customFormat="1" ht="18" customHeight="1" x14ac:dyDescent="0.25">
      <c r="A124" s="543">
        <v>45356</v>
      </c>
      <c r="B124" s="619" t="s">
        <v>17154</v>
      </c>
      <c r="C124" s="602" t="s">
        <v>8689</v>
      </c>
      <c r="D124" s="353" t="str">
        <f>+IFERROR(INDEX('Mã KH'!$C$2:$C$4988,MATCH('Vin Hà nội  tháng 5'!$C124,'Mã KH'!$A$2:$A$4988,0)),"")</f>
        <v>Tầng 1, Gemek Tower, KĐTM Lê Trọng Tấn – Geleximco, đường Lê Trọng Tấn, 
xã An Khánh, huyện Hoài Đức, Hà Nội</v>
      </c>
      <c r="E124" s="362">
        <v>4159379310</v>
      </c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91"/>
      <c r="Y124" s="391"/>
      <c r="Z124" s="391"/>
      <c r="AA124" s="391"/>
      <c r="AB124" s="391"/>
      <c r="AC124" s="391"/>
      <c r="AD124" s="391"/>
      <c r="AE124" s="391"/>
      <c r="AF124" s="391">
        <v>3</v>
      </c>
      <c r="AG124" s="391"/>
      <c r="AH124" s="391"/>
      <c r="AI124" s="394"/>
      <c r="AJ124" s="620" t="s">
        <v>17181</v>
      </c>
    </row>
    <row r="125" spans="1:36" s="26" customFormat="1" ht="18" customHeight="1" x14ac:dyDescent="0.25">
      <c r="A125" s="543">
        <v>45356</v>
      </c>
      <c r="B125" s="599"/>
      <c r="C125" s="602" t="s">
        <v>17155</v>
      </c>
      <c r="D125" s="353" t="str">
        <f>+IFERROR(INDEX('Mã KH'!$C$2:$C$4988,MATCH('Vin Hà nội  tháng 5'!$C125,'Mã KH'!$A$2:$A$4988,0)),"")</f>
        <v>Ngõ 3 Tôn Thất thuyết, Dịch Vọng Hậu, Cầu Giấy, Hà Nội</v>
      </c>
      <c r="E125" s="362">
        <v>4159108971</v>
      </c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>
        <v>10</v>
      </c>
      <c r="V125" s="391"/>
      <c r="W125" s="391"/>
      <c r="X125" s="391"/>
      <c r="Y125" s="391"/>
      <c r="Z125" s="391"/>
      <c r="AA125" s="391">
        <v>5</v>
      </c>
      <c r="AB125" s="391"/>
      <c r="AC125" s="391"/>
      <c r="AD125" s="391">
        <v>5</v>
      </c>
      <c r="AE125" s="391"/>
      <c r="AF125" s="391">
        <v>5</v>
      </c>
      <c r="AG125" s="391"/>
      <c r="AH125" s="391"/>
      <c r="AI125" s="394"/>
      <c r="AJ125" s="645"/>
    </row>
    <row r="126" spans="1:36" s="26" customFormat="1" ht="18" customHeight="1" x14ac:dyDescent="0.25">
      <c r="A126" s="543">
        <v>45356</v>
      </c>
      <c r="B126" s="599"/>
      <c r="C126" s="602" t="s">
        <v>17156</v>
      </c>
      <c r="D126" s="353" t="str">
        <f>+IFERROR(INDEX('Mã KH'!$C$2:$C$4988,MATCH('Vin Hà nội  tháng 5'!$C126,'Mã KH'!$A$2:$A$4988,0)),"")</f>
        <v>Số 17 phốTrần Quốc Hoàn, P. Dịch Vọng Hậu, Q. Cầu Giấy, Hà Nội</v>
      </c>
      <c r="E126" s="362">
        <v>4159324455</v>
      </c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>
        <v>3</v>
      </c>
      <c r="V126" s="391">
        <v>3</v>
      </c>
      <c r="W126" s="391"/>
      <c r="X126" s="391"/>
      <c r="Y126" s="391"/>
      <c r="Z126" s="391"/>
      <c r="AA126" s="391"/>
      <c r="AB126" s="391"/>
      <c r="AC126" s="391">
        <v>5</v>
      </c>
      <c r="AD126" s="391">
        <v>5</v>
      </c>
      <c r="AE126" s="391"/>
      <c r="AF126" s="391"/>
      <c r="AG126" s="391"/>
      <c r="AH126" s="391">
        <v>3</v>
      </c>
      <c r="AI126" s="394"/>
      <c r="AJ126" s="645"/>
    </row>
    <row r="127" spans="1:36" s="26" customFormat="1" ht="18" customHeight="1" x14ac:dyDescent="0.25">
      <c r="A127" s="543">
        <v>45356</v>
      </c>
      <c r="B127" s="599"/>
      <c r="C127" s="602" t="s">
        <v>17157</v>
      </c>
      <c r="D127" s="353" t="str">
        <f>+IFERROR(INDEX('Mã KH'!$C$2:$C$4988,MATCH('Vin Hà nội  tháng 5'!$C127,'Mã KH'!$A$2:$A$4988,0)),"")</f>
        <v>Số 12 phố Phạm Tuấn Tài, phường Dịch Vọng Hậu, quận Cầu Giấy, Hà Nội</v>
      </c>
      <c r="E127" s="362">
        <v>4159324435</v>
      </c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  <c r="AA127" s="391"/>
      <c r="AB127" s="391"/>
      <c r="AC127" s="391">
        <v>6</v>
      </c>
      <c r="AD127" s="391"/>
      <c r="AE127" s="391"/>
      <c r="AF127" s="391"/>
      <c r="AG127" s="391"/>
      <c r="AH127" s="391">
        <v>6</v>
      </c>
      <c r="AI127" s="394"/>
      <c r="AJ127" s="645"/>
    </row>
    <row r="128" spans="1:36" s="26" customFormat="1" ht="18" customHeight="1" x14ac:dyDescent="0.25">
      <c r="A128" s="543">
        <v>45356</v>
      </c>
      <c r="B128" s="599"/>
      <c r="C128" s="602" t="s">
        <v>17158</v>
      </c>
      <c r="D128" s="353" t="str">
        <f>+IFERROR(INDEX('Mã KH'!$C$2:$C$4988,MATCH('Vin Hà nội  tháng 5'!$C128,'Mã KH'!$A$2:$A$4988,0)),"")</f>
        <v>Số 28 Trần Tử Bình, phường Nghĩa Tân, quận Cầu Giấy, thành phố Hà Nội</v>
      </c>
      <c r="E128" s="362">
        <v>4159324487</v>
      </c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>
        <v>3</v>
      </c>
      <c r="V128" s="391">
        <v>3</v>
      </c>
      <c r="W128" s="391"/>
      <c r="X128" s="391"/>
      <c r="Y128" s="391"/>
      <c r="Z128" s="391"/>
      <c r="AA128" s="391"/>
      <c r="AB128" s="391"/>
      <c r="AC128" s="391"/>
      <c r="AD128" s="391">
        <v>5</v>
      </c>
      <c r="AE128" s="391"/>
      <c r="AF128" s="391"/>
      <c r="AG128" s="391"/>
      <c r="AH128" s="391">
        <v>3</v>
      </c>
      <c r="AI128" s="394"/>
      <c r="AJ128" s="645"/>
    </row>
    <row r="129" spans="1:36" s="26" customFormat="1" ht="18" customHeight="1" x14ac:dyDescent="0.25">
      <c r="A129" s="543">
        <v>45356</v>
      </c>
      <c r="B129" s="599"/>
      <c r="C129" s="602" t="s">
        <v>17159</v>
      </c>
      <c r="D129" s="353" t="str">
        <f>+IFERROR(INDEX('Mã KH'!$C$2:$C$4988,MATCH('Vin Hà nội  tháng 5'!$C129,'Mã KH'!$A$2:$A$4988,0)),"")</f>
        <v>Số 2 nhà B20 đường Nghĩa Tân, phường Nghĩa Tân, quận Cầu Giấy Hà Nội (Số 2 Đường Nghĩa Tân)</v>
      </c>
      <c r="E129" s="362">
        <v>4159255020</v>
      </c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>
        <v>5</v>
      </c>
      <c r="W129" s="391"/>
      <c r="X129" s="391"/>
      <c r="Y129" s="391"/>
      <c r="Z129" s="391"/>
      <c r="AA129" s="391"/>
      <c r="AB129" s="391"/>
      <c r="AC129" s="391">
        <v>3</v>
      </c>
      <c r="AD129" s="391">
        <v>4</v>
      </c>
      <c r="AE129" s="391"/>
      <c r="AF129" s="391">
        <v>2</v>
      </c>
      <c r="AG129" s="391"/>
      <c r="AH129" s="391"/>
      <c r="AI129" s="394"/>
      <c r="AJ129" s="645"/>
    </row>
    <row r="130" spans="1:36" s="26" customFormat="1" ht="18" customHeight="1" x14ac:dyDescent="0.25">
      <c r="A130" s="543">
        <v>45356</v>
      </c>
      <c r="B130" s="599"/>
      <c r="C130" s="602" t="s">
        <v>17160</v>
      </c>
      <c r="D130" s="353" t="str">
        <f>+IFERROR(INDEX('Mã KH'!$C$2:$C$4988,MATCH('Vin Hà nội  tháng 5'!$C130,'Mã KH'!$A$2:$A$4988,0)),"")</f>
        <v>Số 10 ngõ 100 Hoàng Quốc Việt, phường Nghĩa Đô, quận Cầu Giấy, Hà Nội</v>
      </c>
      <c r="E130" s="362">
        <v>4159324484</v>
      </c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>
        <v>6</v>
      </c>
      <c r="W130" s="391"/>
      <c r="X130" s="391"/>
      <c r="Y130" s="391"/>
      <c r="Z130" s="391"/>
      <c r="AA130" s="391"/>
      <c r="AB130" s="391"/>
      <c r="AC130" s="391">
        <v>6</v>
      </c>
      <c r="AD130" s="391"/>
      <c r="AE130" s="391"/>
      <c r="AF130" s="391"/>
      <c r="AG130" s="391"/>
      <c r="AH130" s="391">
        <v>6</v>
      </c>
      <c r="AI130" s="394"/>
      <c r="AJ130" s="645"/>
    </row>
    <row r="131" spans="1:36" s="26" customFormat="1" ht="18" customHeight="1" x14ac:dyDescent="0.25">
      <c r="A131" s="543">
        <v>45356</v>
      </c>
      <c r="B131" s="599"/>
      <c r="C131" s="602" t="s">
        <v>17161</v>
      </c>
      <c r="D131" s="353" t="str">
        <f>+IFERROR(INDEX('Mã KH'!$C$2:$C$4988,MATCH('Vin Hà nội  tháng 5'!$C131,'Mã KH'!$A$2:$A$4988,0)),"")</f>
        <v>Ô DVTM-04, tầng 1, khu B(361), tòa MHDI, ngõ 60 Hoàng Quốc Việt, P. Nghĩa Đô, Q. Cầu Giấy, Hà Nội</v>
      </c>
      <c r="E131" s="362">
        <v>4159324506</v>
      </c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>
        <v>3</v>
      </c>
      <c r="W131" s="391"/>
      <c r="X131" s="391"/>
      <c r="Y131" s="391"/>
      <c r="Z131" s="391"/>
      <c r="AA131" s="391"/>
      <c r="AB131" s="391"/>
      <c r="AC131" s="391">
        <v>5</v>
      </c>
      <c r="AD131" s="391">
        <v>5</v>
      </c>
      <c r="AE131" s="391"/>
      <c r="AF131" s="391">
        <v>3</v>
      </c>
      <c r="AG131" s="391"/>
      <c r="AH131" s="391">
        <v>3</v>
      </c>
      <c r="AI131" s="394"/>
      <c r="AJ131" s="645"/>
    </row>
    <row r="132" spans="1:36" s="26" customFormat="1" ht="18" customHeight="1" x14ac:dyDescent="0.25">
      <c r="A132" s="543">
        <v>45356</v>
      </c>
      <c r="B132" s="599"/>
      <c r="C132" s="602" t="s">
        <v>17162</v>
      </c>
      <c r="D132" s="353" t="str">
        <f>+IFERROR(INDEX('Mã KH'!$C$2:$C$4988,MATCH('Vin Hà nội  tháng 5'!$C132,'Mã KH'!$A$2:$A$4988,0)),"")</f>
        <v>Tràng An Complex, 1 Phùng Chí Kiên, Nghĩa Đô, Cầu Giấy, Hà Nội</v>
      </c>
      <c r="E132" s="362">
        <v>4159063055</v>
      </c>
      <c r="F132" s="391">
        <v>5</v>
      </c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>
        <v>5</v>
      </c>
      <c r="V132" s="391">
        <v>5</v>
      </c>
      <c r="W132" s="391"/>
      <c r="X132" s="391"/>
      <c r="Y132" s="391"/>
      <c r="Z132" s="391"/>
      <c r="AA132" s="391"/>
      <c r="AB132" s="391"/>
      <c r="AC132" s="391">
        <v>5</v>
      </c>
      <c r="AD132" s="391"/>
      <c r="AE132" s="391"/>
      <c r="AF132" s="391"/>
      <c r="AG132" s="391"/>
      <c r="AH132" s="391"/>
      <c r="AI132" s="394"/>
      <c r="AJ132" s="645"/>
    </row>
    <row r="133" spans="1:36" s="26" customFormat="1" ht="18" customHeight="1" x14ac:dyDescent="0.25">
      <c r="A133" s="543">
        <v>45356</v>
      </c>
      <c r="B133" s="599"/>
      <c r="C133" s="602" t="s">
        <v>17163</v>
      </c>
      <c r="D133" s="353" t="str">
        <f>+IFERROR(INDEX('Mã KH'!$C$2:$C$4988,MATCH('Vin Hà nội  tháng 5'!$C133,'Mã KH'!$A$2:$A$4988,0)),"")</f>
        <v>Số 1 Lô 2 tập thể Viện Kỹ thuật Quân sự, phường Nghĩa Đô, quận Cầu Giấy, Hà Nội (66 Hoàng Sâm)</v>
      </c>
      <c r="E133" s="362">
        <v>4159323880</v>
      </c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>
        <v>6</v>
      </c>
      <c r="W133" s="391"/>
      <c r="X133" s="391"/>
      <c r="Y133" s="391"/>
      <c r="Z133" s="391"/>
      <c r="AA133" s="391"/>
      <c r="AB133" s="391"/>
      <c r="AC133" s="391"/>
      <c r="AD133" s="391"/>
      <c r="AE133" s="391"/>
      <c r="AF133" s="391"/>
      <c r="AG133" s="391"/>
      <c r="AH133" s="391">
        <v>6</v>
      </c>
      <c r="AI133" s="394"/>
      <c r="AJ133" s="645"/>
    </row>
    <row r="134" spans="1:36" s="26" customFormat="1" ht="18" customHeight="1" x14ac:dyDescent="0.25">
      <c r="A134" s="543">
        <v>45356</v>
      </c>
      <c r="B134" s="599"/>
      <c r="C134" s="602" t="s">
        <v>17164</v>
      </c>
      <c r="D134" s="353" t="str">
        <f>+IFERROR(INDEX('Mã KH'!$C$2:$C$4988,MATCH('Vin Hà nội  tháng 5'!$C134,'Mã KH'!$A$2:$A$4988,0)),"")</f>
        <v>58A Nguyễn Khánh Toàn, phường Quan Hoa, quận Cầu Giấy, HN</v>
      </c>
      <c r="E134" s="362">
        <v>4159324492</v>
      </c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>
        <v>6</v>
      </c>
      <c r="W134" s="391"/>
      <c r="X134" s="391"/>
      <c r="Y134" s="391"/>
      <c r="Z134" s="391"/>
      <c r="AA134" s="391"/>
      <c r="AB134" s="391"/>
      <c r="AC134" s="391"/>
      <c r="AD134" s="391"/>
      <c r="AE134" s="391"/>
      <c r="AF134" s="391"/>
      <c r="AG134" s="391"/>
      <c r="AH134" s="391">
        <v>6</v>
      </c>
      <c r="AI134" s="394"/>
      <c r="AJ134" s="645"/>
    </row>
    <row r="135" spans="1:36" s="26" customFormat="1" ht="18" customHeight="1" x14ac:dyDescent="0.25">
      <c r="A135" s="543">
        <v>45356</v>
      </c>
      <c r="B135" s="599"/>
      <c r="C135" s="602" t="s">
        <v>17165</v>
      </c>
      <c r="D135" s="353" t="str">
        <f>+IFERROR(INDEX('Mã KH'!$C$2:$C$4988,MATCH('Vin Hà nội  tháng 5'!$C135,'Mã KH'!$A$2:$A$4988,0)),"")</f>
        <v>Số 121B phố Quan Hoa, phường Quan Hoa, quận Cầu Giấy, Hà Nội</v>
      </c>
      <c r="E135" s="362">
        <v>4159324438</v>
      </c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>
        <v>6</v>
      </c>
      <c r="W135" s="391"/>
      <c r="X135" s="391"/>
      <c r="Y135" s="391"/>
      <c r="Z135" s="391"/>
      <c r="AA135" s="391"/>
      <c r="AB135" s="391"/>
      <c r="AC135" s="391"/>
      <c r="AD135" s="391"/>
      <c r="AE135" s="391"/>
      <c r="AF135" s="391"/>
      <c r="AG135" s="391"/>
      <c r="AH135" s="391">
        <v>6</v>
      </c>
      <c r="AI135" s="394"/>
      <c r="AJ135" s="645"/>
    </row>
    <row r="136" spans="1:36" s="26" customFormat="1" ht="18" customHeight="1" x14ac:dyDescent="0.25">
      <c r="A136" s="543">
        <v>45356</v>
      </c>
      <c r="B136" s="599"/>
      <c r="C136" s="602" t="s">
        <v>17166</v>
      </c>
      <c r="D136" s="353" t="str">
        <f>+IFERROR(INDEX('Mã KH'!$C$2:$C$4988,MATCH('Vin Hà nội  tháng 5'!$C136,'Mã KH'!$A$2:$A$4988,0)),"")</f>
        <v>Số 19 đường Nguyễn Văn Huyên kéo dài, phường Quan Hoa, quận Cầu Giấy, Hà Nội</v>
      </c>
      <c r="E136" s="362">
        <v>4159324440</v>
      </c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>
        <v>3</v>
      </c>
      <c r="V136" s="391">
        <v>3</v>
      </c>
      <c r="W136" s="391"/>
      <c r="X136" s="391"/>
      <c r="Y136" s="391"/>
      <c r="Z136" s="391"/>
      <c r="AA136" s="391"/>
      <c r="AB136" s="391"/>
      <c r="AC136" s="391">
        <v>5</v>
      </c>
      <c r="AD136" s="391">
        <v>5</v>
      </c>
      <c r="AE136" s="391"/>
      <c r="AF136" s="391"/>
      <c r="AG136" s="391"/>
      <c r="AH136" s="391">
        <v>3</v>
      </c>
      <c r="AI136" s="394"/>
      <c r="AJ136" s="645"/>
    </row>
    <row r="137" spans="1:36" s="26" customFormat="1" ht="18" customHeight="1" x14ac:dyDescent="0.25">
      <c r="A137" s="543">
        <v>45356</v>
      </c>
      <c r="B137" s="599"/>
      <c r="C137" s="602" t="s">
        <v>17167</v>
      </c>
      <c r="D137" s="353" t="str">
        <f>+IFERROR(INDEX('Mã KH'!$C$2:$C$4988,MATCH('Vin Hà nội  tháng 5'!$C137,'Mã KH'!$A$2:$A$4988,0)),"")</f>
        <v>Số 31 ngõ 260 đường Cầu Giấy, phường Quan Hoa, quận Cầu Giấy, thành phố Hà Nội</v>
      </c>
      <c r="E137" s="362">
        <v>4159324459</v>
      </c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>
        <v>3</v>
      </c>
      <c r="W137" s="391"/>
      <c r="X137" s="391"/>
      <c r="Y137" s="391"/>
      <c r="Z137" s="391"/>
      <c r="AA137" s="391"/>
      <c r="AB137" s="391"/>
      <c r="AC137" s="391">
        <v>5</v>
      </c>
      <c r="AD137" s="391">
        <v>5</v>
      </c>
      <c r="AE137" s="391"/>
      <c r="AF137" s="391"/>
      <c r="AG137" s="391"/>
      <c r="AH137" s="391">
        <v>3</v>
      </c>
      <c r="AI137" s="394"/>
      <c r="AJ137" s="645"/>
    </row>
    <row r="138" spans="1:36" s="26" customFormat="1" ht="18" customHeight="1" x14ac:dyDescent="0.25">
      <c r="A138" s="543">
        <v>45356</v>
      </c>
      <c r="B138" s="599"/>
      <c r="C138" s="602" t="s">
        <v>17168</v>
      </c>
      <c r="D138" s="353" t="str">
        <f>+IFERROR(INDEX('Mã KH'!$C$2:$C$4988,MATCH('Vin Hà nội  tháng 5'!$C138,'Mã KH'!$A$2:$A$4988,0)),"")</f>
        <v>Số 28, ngõ 68 đường Cầu Giấy, Phường Quan Hoa, quận Cầu Giấy, Tp. Hà Nội</v>
      </c>
      <c r="E138" s="362">
        <v>4159324485</v>
      </c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  <c r="AA138" s="391"/>
      <c r="AB138" s="391"/>
      <c r="AC138" s="391">
        <v>6</v>
      </c>
      <c r="AD138" s="391"/>
      <c r="AE138" s="391"/>
      <c r="AF138" s="391"/>
      <c r="AG138" s="391"/>
      <c r="AH138" s="391">
        <v>6</v>
      </c>
      <c r="AI138" s="394"/>
      <c r="AJ138" s="645"/>
    </row>
    <row r="139" spans="1:36" s="26" customFormat="1" ht="18" customHeight="1" x14ac:dyDescent="0.25">
      <c r="A139" s="543">
        <v>45356</v>
      </c>
      <c r="B139" s="599"/>
      <c r="C139" s="602" t="s">
        <v>17169</v>
      </c>
      <c r="D139" s="353" t="str">
        <f>+IFERROR(INDEX('Mã KH'!$C$2:$C$4988,MATCH('Vin Hà nội  tháng 5'!$C139,'Mã KH'!$A$2:$A$4988,0)),"")</f>
        <v>"Lô B2/D7 Khu đô thị mới Cầu Giấy, đường Trần Đăng Ninh kéo dài, 
P. Dịch Vọng, Q. Cầu Giấy, Hà Nội</v>
      </c>
      <c r="E139" s="362">
        <v>4159266659</v>
      </c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>
        <v>5</v>
      </c>
      <c r="V139" s="391"/>
      <c r="W139" s="391"/>
      <c r="X139" s="391"/>
      <c r="Y139" s="391"/>
      <c r="Z139" s="391"/>
      <c r="AA139" s="391"/>
      <c r="AB139" s="391"/>
      <c r="AC139" s="391">
        <v>5</v>
      </c>
      <c r="AD139" s="391"/>
      <c r="AE139" s="391"/>
      <c r="AF139" s="391">
        <v>5</v>
      </c>
      <c r="AG139" s="391"/>
      <c r="AH139" s="391"/>
      <c r="AI139" s="394"/>
      <c r="AJ139" s="645"/>
    </row>
    <row r="140" spans="1:36" s="26" customFormat="1" ht="18" customHeight="1" x14ac:dyDescent="0.25">
      <c r="A140" s="543">
        <v>45356</v>
      </c>
      <c r="B140" s="599"/>
      <c r="C140" s="602" t="s">
        <v>17170</v>
      </c>
      <c r="D140" s="353" t="str">
        <f>+IFERROR(INDEX('Mã KH'!$C$2:$C$4988,MATCH('Vin Hà nội  tháng 5'!$C140,'Mã KH'!$A$2:$A$4988,0)),"")</f>
        <v>Số 16 ngõ 12 phố Trần Quý Kiên, Tổ 58A, P. Dịch Vọng, Q. Cầu Giấy, Hà Nội</v>
      </c>
      <c r="E140" s="362">
        <v>4159324454</v>
      </c>
      <c r="F140" s="391"/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>
        <v>3</v>
      </c>
      <c r="V140" s="391"/>
      <c r="W140" s="391"/>
      <c r="X140" s="391"/>
      <c r="Y140" s="391"/>
      <c r="Z140" s="391"/>
      <c r="AA140" s="391"/>
      <c r="AB140" s="391"/>
      <c r="AC140" s="391">
        <v>5</v>
      </c>
      <c r="AD140" s="391"/>
      <c r="AE140" s="391"/>
      <c r="AF140" s="391">
        <v>3</v>
      </c>
      <c r="AG140" s="391"/>
      <c r="AH140" s="391">
        <v>3</v>
      </c>
      <c r="AI140" s="394"/>
      <c r="AJ140" s="645"/>
    </row>
    <row r="141" spans="1:36" s="26" customFormat="1" ht="18" customHeight="1" x14ac:dyDescent="0.25">
      <c r="A141" s="543">
        <v>45356</v>
      </c>
      <c r="B141" s="599"/>
      <c r="C141" s="602" t="s">
        <v>17171</v>
      </c>
      <c r="D141" s="353" t="str">
        <f>+IFERROR(INDEX('Mã KH'!$C$2:$C$4988,MATCH('Vin Hà nội  tháng 5'!$C141,'Mã KH'!$A$2:$A$4988,0)),"")</f>
        <v>Số 8 Trương Công Giai, tổ 21, phường Dịch Vọng, quận Cầu Giấy, Hà Nội.</v>
      </c>
      <c r="E141" s="362">
        <v>4159223730</v>
      </c>
      <c r="F141" s="391"/>
      <c r="G141" s="391"/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>
        <v>2</v>
      </c>
      <c r="V141" s="391">
        <v>5</v>
      </c>
      <c r="W141" s="391"/>
      <c r="X141" s="391"/>
      <c r="Y141" s="391"/>
      <c r="Z141" s="391"/>
      <c r="AA141" s="391"/>
      <c r="AB141" s="391"/>
      <c r="AC141" s="391">
        <v>5</v>
      </c>
      <c r="AD141" s="391"/>
      <c r="AE141" s="391"/>
      <c r="AF141" s="391"/>
      <c r="AG141" s="391"/>
      <c r="AH141" s="391"/>
      <c r="AI141" s="394"/>
      <c r="AJ141" s="645"/>
    </row>
    <row r="142" spans="1:36" s="26" customFormat="1" ht="18" customHeight="1" x14ac:dyDescent="0.25">
      <c r="A142" s="543">
        <v>45356</v>
      </c>
      <c r="B142" s="599"/>
      <c r="C142" s="602" t="s">
        <v>17172</v>
      </c>
      <c r="D142" s="353" t="str">
        <f>+IFERROR(INDEX('Mã KH'!$C$2:$C$4988,MATCH('Vin Hà nội  tháng 5'!$C142,'Mã KH'!$A$2:$A$4988,0)),"")</f>
        <v>Số 27 ngõ 165 đường Xuân Thủy, phường Dịch Vọng Hậu, quận Cầu Giấy, Hà Nội</v>
      </c>
      <c r="E142" s="362">
        <v>4159324463</v>
      </c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>
        <v>3</v>
      </c>
      <c r="V142" s="391">
        <v>3</v>
      </c>
      <c r="W142" s="391"/>
      <c r="X142" s="391"/>
      <c r="Y142" s="391"/>
      <c r="Z142" s="391"/>
      <c r="AA142" s="391"/>
      <c r="AB142" s="391"/>
      <c r="AC142" s="391">
        <v>5</v>
      </c>
      <c r="AD142" s="391">
        <v>5</v>
      </c>
      <c r="AE142" s="391"/>
      <c r="AF142" s="391"/>
      <c r="AG142" s="391"/>
      <c r="AH142" s="391">
        <v>3</v>
      </c>
      <c r="AI142" s="394"/>
      <c r="AJ142" s="645"/>
    </row>
    <row r="143" spans="1:36" s="26" customFormat="1" ht="18" customHeight="1" x14ac:dyDescent="0.25">
      <c r="A143" s="543">
        <v>45356</v>
      </c>
      <c r="B143" s="599"/>
      <c r="C143" s="602" t="s">
        <v>17173</v>
      </c>
      <c r="D143" s="353" t="str">
        <f>+IFERROR(INDEX('Mã KH'!$C$2:$C$4988,MATCH('Vin Hà nội  tháng 5'!$C143,'Mã KH'!$A$2:$A$4988,0)),"")</f>
        <v>77 Trần Quốc Vượng, phường Dịch vọng Hậu, Cầu Giấy, Hà Nội</v>
      </c>
      <c r="E143" s="362">
        <v>4159324512</v>
      </c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>
        <v>6</v>
      </c>
      <c r="V143" s="391">
        <v>6</v>
      </c>
      <c r="W143" s="391"/>
      <c r="X143" s="391"/>
      <c r="Y143" s="391"/>
      <c r="Z143" s="391"/>
      <c r="AA143" s="391"/>
      <c r="AB143" s="391"/>
      <c r="AC143" s="391"/>
      <c r="AD143" s="391"/>
      <c r="AE143" s="391"/>
      <c r="AF143" s="391">
        <v>6</v>
      </c>
      <c r="AG143" s="391"/>
      <c r="AH143" s="391"/>
      <c r="AI143" s="394"/>
      <c r="AJ143" s="645"/>
    </row>
    <row r="144" spans="1:36" s="26" customFormat="1" ht="18" customHeight="1" x14ac:dyDescent="0.25">
      <c r="A144" s="543">
        <v>45356</v>
      </c>
      <c r="B144" s="599"/>
      <c r="C144" s="602" t="s">
        <v>17174</v>
      </c>
      <c r="D144" s="353" t="str">
        <f>+IFERROR(INDEX('Mã KH'!$C$2:$C$4988,MATCH('Vin Hà nội  tháng 5'!$C144,'Mã KH'!$A$2:$A$4988,0)),"")</f>
        <v>Số 80 Trần Quốc Vượng, phường Dịch Vọng Hậu, quận Cầu Giấy, HN</v>
      </c>
      <c r="E144" s="362">
        <v>4159324524</v>
      </c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>
        <v>6</v>
      </c>
      <c r="V144" s="391">
        <v>6</v>
      </c>
      <c r="W144" s="391"/>
      <c r="X144" s="391"/>
      <c r="Y144" s="391"/>
      <c r="Z144" s="391"/>
      <c r="AA144" s="391"/>
      <c r="AB144" s="391"/>
      <c r="AC144" s="391"/>
      <c r="AD144" s="391"/>
      <c r="AE144" s="391"/>
      <c r="AF144" s="391">
        <v>3</v>
      </c>
      <c r="AG144" s="391"/>
      <c r="AH144" s="391">
        <v>6</v>
      </c>
      <c r="AI144" s="394"/>
      <c r="AJ144" s="645"/>
    </row>
    <row r="145" spans="1:36" s="26" customFormat="1" ht="18" customHeight="1" x14ac:dyDescent="0.25">
      <c r="A145" s="543">
        <v>45356</v>
      </c>
      <c r="B145" s="599"/>
      <c r="C145" s="602" t="s">
        <v>17175</v>
      </c>
      <c r="D145" s="353" t="str">
        <f>+IFERROR(INDEX('Mã KH'!$C$2:$C$4988,MATCH('Vin Hà nội  tháng 5'!$C145,'Mã KH'!$A$2:$A$4988,0)),"")</f>
        <v>96 Trần Bình</v>
      </c>
      <c r="E145" s="362">
        <v>4159330147</v>
      </c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>
        <v>10</v>
      </c>
      <c r="V145" s="391">
        <v>5</v>
      </c>
      <c r="W145" s="391"/>
      <c r="X145" s="391"/>
      <c r="Y145" s="391"/>
      <c r="Z145" s="391"/>
      <c r="AA145" s="391"/>
      <c r="AB145" s="391"/>
      <c r="AC145" s="391">
        <v>5</v>
      </c>
      <c r="AD145" s="391"/>
      <c r="AE145" s="391"/>
      <c r="AF145" s="391"/>
      <c r="AG145" s="391"/>
      <c r="AH145" s="391"/>
      <c r="AI145" s="394"/>
      <c r="AJ145" s="645"/>
    </row>
    <row r="146" spans="1:36" s="26" customFormat="1" ht="18" customHeight="1" x14ac:dyDescent="0.25">
      <c r="A146" s="543">
        <v>45356</v>
      </c>
      <c r="B146" s="599"/>
      <c r="C146" s="602" t="s">
        <v>17176</v>
      </c>
      <c r="D146" s="353" t="str">
        <f>+IFERROR(INDEX('Mã KH'!$C$2:$C$4988,MATCH('Vin Hà nội  tháng 5'!$C146,'Mã KH'!$A$2:$A$4988,0)),"")</f>
        <v>Tầng 1, Tòa nhà CT4-VIMECO, Lô H1, đường Nguyễn Chánh, phường Trung Hòa, quận Cầu Giấy, Hà Nội</v>
      </c>
      <c r="E146" s="362">
        <v>4159237219</v>
      </c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>
        <v>5</v>
      </c>
      <c r="V146" s="391"/>
      <c r="W146" s="391"/>
      <c r="X146" s="391"/>
      <c r="Y146" s="391"/>
      <c r="Z146" s="391"/>
      <c r="AA146" s="391"/>
      <c r="AB146" s="391"/>
      <c r="AC146" s="391">
        <v>10</v>
      </c>
      <c r="AD146" s="391"/>
      <c r="AE146" s="391"/>
      <c r="AF146" s="391"/>
      <c r="AG146" s="391"/>
      <c r="AH146" s="391"/>
      <c r="AI146" s="394"/>
      <c r="AJ146" s="645"/>
    </row>
    <row r="147" spans="1:36" s="26" customFormat="1" ht="18" customHeight="1" x14ac:dyDescent="0.25">
      <c r="A147" s="543">
        <v>45356</v>
      </c>
      <c r="B147" s="613"/>
      <c r="C147" s="602" t="s">
        <v>17177</v>
      </c>
      <c r="D147" s="353" t="str">
        <f>+IFERROR(INDEX('Mã KH'!$C$2:$C$4988,MATCH('Vin Hà nội  tháng 5'!$C147,'Mã KH'!$A$2:$A$4988,0)),"")</f>
        <v>Số 41 phố Nguyễn Ngọc Vũ, phường Trung Hòa, quận Cầu Giấy, Hà Nội</v>
      </c>
      <c r="E147" s="362">
        <v>4158977312</v>
      </c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>
        <v>3</v>
      </c>
      <c r="V147" s="391">
        <v>3</v>
      </c>
      <c r="W147" s="391"/>
      <c r="X147" s="391"/>
      <c r="Y147" s="391"/>
      <c r="Z147" s="391"/>
      <c r="AA147" s="391"/>
      <c r="AB147" s="391"/>
      <c r="AC147" s="391">
        <v>3</v>
      </c>
      <c r="AD147" s="391">
        <v>3</v>
      </c>
      <c r="AE147" s="391"/>
      <c r="AF147" s="391"/>
      <c r="AG147" s="391"/>
      <c r="AH147" s="391"/>
      <c r="AI147" s="394"/>
      <c r="AJ147" s="645"/>
    </row>
    <row r="148" spans="1:36" s="26" customFormat="1" ht="18" customHeight="1" x14ac:dyDescent="0.25">
      <c r="A148" s="543">
        <v>45356</v>
      </c>
      <c r="B148" s="613"/>
      <c r="C148" s="602" t="s">
        <v>17178</v>
      </c>
      <c r="D148" s="353" t="str">
        <f>+IFERROR(INDEX('Mã KH'!$C$2:$C$4988,MATCH('Vin Hà nội  tháng 5'!$C148,'Mã KH'!$A$2:$A$4988,0)),"")</f>
        <v>Tòa Nhà 28T Làng QT Thăng Long, Trần Đăng Ninh,  Quận Cầu Giấy, Hà Nội</v>
      </c>
      <c r="E148" s="362">
        <v>4159087483</v>
      </c>
      <c r="F148" s="391">
        <v>2</v>
      </c>
      <c r="G148" s="391"/>
      <c r="H148" s="391"/>
      <c r="I148" s="391"/>
      <c r="J148" s="391"/>
      <c r="K148" s="391"/>
      <c r="L148" s="391"/>
      <c r="M148" s="391"/>
      <c r="N148" s="391"/>
      <c r="O148" s="391">
        <v>10</v>
      </c>
      <c r="P148" s="391"/>
      <c r="Q148" s="391"/>
      <c r="R148" s="391"/>
      <c r="S148" s="391"/>
      <c r="T148" s="391"/>
      <c r="U148" s="391">
        <v>10</v>
      </c>
      <c r="V148" s="391">
        <v>15</v>
      </c>
      <c r="W148" s="391"/>
      <c r="X148" s="391"/>
      <c r="Y148" s="391"/>
      <c r="Z148" s="391"/>
      <c r="AA148" s="391"/>
      <c r="AB148" s="391"/>
      <c r="AC148" s="391">
        <v>8</v>
      </c>
      <c r="AD148" s="391">
        <v>5</v>
      </c>
      <c r="AE148" s="391"/>
      <c r="AF148" s="391"/>
      <c r="AG148" s="391"/>
      <c r="AH148" s="391">
        <v>10</v>
      </c>
      <c r="AI148" s="394"/>
      <c r="AJ148" s="645"/>
    </row>
    <row r="149" spans="1:36" s="26" customFormat="1" ht="18" customHeight="1" x14ac:dyDescent="0.25">
      <c r="A149" s="621"/>
      <c r="B149" s="646"/>
      <c r="C149" s="623"/>
      <c r="D149" s="624" t="str">
        <f>+IFERROR(INDEX('Mã KH'!$C$2:$C$4988,MATCH('Vin Hà nội  tháng 5'!$C149,'Mã KH'!$A$2:$A$4988,0)),"")</f>
        <v/>
      </c>
      <c r="E149" s="625"/>
      <c r="F149" s="626"/>
      <c r="G149" s="626"/>
      <c r="H149" s="626"/>
      <c r="I149" s="626"/>
      <c r="J149" s="626"/>
      <c r="K149" s="626"/>
      <c r="L149" s="626"/>
      <c r="M149" s="626"/>
      <c r="N149" s="626"/>
      <c r="O149" s="626"/>
      <c r="P149" s="626"/>
      <c r="Q149" s="626"/>
      <c r="R149" s="626"/>
      <c r="S149" s="626"/>
      <c r="T149" s="626"/>
      <c r="U149" s="626"/>
      <c r="V149" s="626"/>
      <c r="W149" s="626"/>
      <c r="X149" s="626"/>
      <c r="Y149" s="626"/>
      <c r="Z149" s="626"/>
      <c r="AA149" s="626"/>
      <c r="AB149" s="626"/>
      <c r="AC149" s="626"/>
      <c r="AD149" s="626"/>
      <c r="AE149" s="626"/>
      <c r="AF149" s="626"/>
      <c r="AG149" s="626"/>
      <c r="AH149" s="626"/>
      <c r="AI149" s="627"/>
      <c r="AJ149" s="628"/>
    </row>
    <row r="150" spans="1:36" s="26" customFormat="1" ht="18" customHeight="1" x14ac:dyDescent="0.25">
      <c r="A150" s="542"/>
      <c r="B150" s="449"/>
      <c r="C150" s="602"/>
      <c r="D150" s="372" t="s">
        <v>17327</v>
      </c>
      <c r="E150" s="362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4"/>
      <c r="AJ150" s="598"/>
    </row>
    <row r="151" spans="1:36" s="26" customFormat="1" ht="18" customHeight="1" x14ac:dyDescent="0.25">
      <c r="A151" s="543">
        <v>45387</v>
      </c>
      <c r="B151" s="654" t="s">
        <v>17016</v>
      </c>
      <c r="C151" s="602" t="s">
        <v>17023</v>
      </c>
      <c r="D151" s="353" t="str">
        <f>+IFERROR(INDEX('Mã KH'!$C$2:$C$4988,MATCH('Vin Hà nội  tháng 5'!$C151,'Mã KH'!$A$2:$A$4988,0)),"")</f>
        <v>Số 67+69 Đường Ngô Đình Mẫn, Phường La Khê, Quận Hà Đông, HN</v>
      </c>
      <c r="E151" s="362">
        <v>4159264968</v>
      </c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>
        <v>10</v>
      </c>
      <c r="V151" s="391">
        <v>5</v>
      </c>
      <c r="W151" s="391"/>
      <c r="X151" s="391"/>
      <c r="Y151" s="391"/>
      <c r="Z151" s="391"/>
      <c r="AA151" s="391"/>
      <c r="AB151" s="391"/>
      <c r="AC151" s="391"/>
      <c r="AD151" s="391">
        <v>5</v>
      </c>
      <c r="AE151" s="391"/>
      <c r="AF151" s="391"/>
      <c r="AG151" s="391"/>
      <c r="AH151" s="391"/>
      <c r="AI151" s="394"/>
      <c r="AJ151" s="618" t="s">
        <v>17307</v>
      </c>
    </row>
    <row r="152" spans="1:36" s="26" customFormat="1" ht="18" customHeight="1" x14ac:dyDescent="0.25">
      <c r="A152" s="543">
        <v>45387</v>
      </c>
      <c r="B152" s="654" t="s">
        <v>17027</v>
      </c>
      <c r="C152" s="602" t="s">
        <v>17235</v>
      </c>
      <c r="D152" s="353" t="str">
        <f>+IFERROR(INDEX('Mã KH'!$C$2:$C$4988,MATCH('Vin Hà nội  tháng 5'!$C152,'Mã KH'!$A$2:$A$4988,0)),"")</f>
        <v>Tầng 1, Tòa The Legend , 109 Nguyễn Tuân, phường Nhân Chính, quận Thanh Xuân, Thành phố Hà Nội</v>
      </c>
      <c r="E152" s="362">
        <v>4159321862</v>
      </c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>
        <v>5</v>
      </c>
      <c r="V152" s="391">
        <v>10</v>
      </c>
      <c r="W152" s="391"/>
      <c r="X152" s="391"/>
      <c r="Y152" s="391"/>
      <c r="Z152" s="391"/>
      <c r="AA152" s="391"/>
      <c r="AB152" s="391"/>
      <c r="AC152" s="391">
        <v>5</v>
      </c>
      <c r="AD152" s="391">
        <v>5</v>
      </c>
      <c r="AE152" s="391"/>
      <c r="AF152" s="391"/>
      <c r="AG152" s="391"/>
      <c r="AH152" s="391"/>
      <c r="AI152" s="394"/>
      <c r="AJ152" s="651"/>
    </row>
    <row r="153" spans="1:36" s="26" customFormat="1" ht="18" customHeight="1" x14ac:dyDescent="0.25">
      <c r="A153" s="543">
        <v>45387</v>
      </c>
      <c r="B153" s="449"/>
      <c r="C153" s="602" t="s">
        <v>17037</v>
      </c>
      <c r="D153" s="353" t="str">
        <f>+IFERROR(INDEX('Mã KH'!$C$2:$C$4988,MATCH('Vin Hà nội  tháng 5'!$C153,'Mã KH'!$A$2:$A$4988,0)),"")</f>
        <v>Tầng 1, Khu A, tòa Viet Duc Complex, ngõ 164 Khuất Duy Tiến, phường Nhân Chính, quận Thanh Xuân, Hà Nội</v>
      </c>
      <c r="E153" s="362">
        <v>4159324986</v>
      </c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  <c r="AA153" s="391">
        <v>6</v>
      </c>
      <c r="AB153" s="391"/>
      <c r="AC153" s="391"/>
      <c r="AD153" s="391"/>
      <c r="AE153" s="391"/>
      <c r="AF153" s="391"/>
      <c r="AG153" s="391"/>
      <c r="AH153" s="391">
        <v>6</v>
      </c>
      <c r="AI153" s="394"/>
      <c r="AJ153" s="651"/>
    </row>
    <row r="154" spans="1:36" s="26" customFormat="1" ht="18" customHeight="1" x14ac:dyDescent="0.25">
      <c r="A154" s="543">
        <v>45387</v>
      </c>
      <c r="B154" s="449"/>
      <c r="C154" s="602" t="s">
        <v>17060</v>
      </c>
      <c r="D154" s="353" t="str">
        <f>+IFERROR(INDEX('Mã KH'!$C$2:$C$4988,MATCH('Vin Hà nội  tháng 5'!$C154,'Mã KH'!$A$2:$A$4988,0)),"")</f>
        <v>Lô A1.2, tầng 1 tòa nhà A, tổ hợp văn phòng, nhà ở cao cấp kết hợp dịch vụ thương mại HBI, 
Số 203 Nguyễn Huy Tưởng, Phương Thanh Xuân Trung, quận Thanh Xuân, HN</v>
      </c>
      <c r="E154" s="362">
        <v>4159324990</v>
      </c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>
        <v>6</v>
      </c>
      <c r="V154" s="391"/>
      <c r="W154" s="391"/>
      <c r="X154" s="391"/>
      <c r="Y154" s="391"/>
      <c r="Z154" s="391"/>
      <c r="AA154" s="391">
        <v>6</v>
      </c>
      <c r="AB154" s="391"/>
      <c r="AC154" s="391">
        <v>3</v>
      </c>
      <c r="AD154" s="391">
        <v>6</v>
      </c>
      <c r="AE154" s="391"/>
      <c r="AF154" s="391">
        <v>6</v>
      </c>
      <c r="AG154" s="391"/>
      <c r="AH154" s="391">
        <v>6</v>
      </c>
      <c r="AI154" s="394"/>
      <c r="AJ154" s="651"/>
    </row>
    <row r="155" spans="1:36" s="26" customFormat="1" ht="18" customHeight="1" x14ac:dyDescent="0.25">
      <c r="A155" s="543">
        <v>45387</v>
      </c>
      <c r="B155" s="449"/>
      <c r="C155" s="602" t="s">
        <v>17236</v>
      </c>
      <c r="D155" s="353" t="str">
        <f>+IFERROR(INDEX('Mã KH'!$C$2:$C$4988,MATCH('Vin Hà nội  tháng 5'!$C155,'Mã KH'!$A$2:$A$4988,0)),"")</f>
        <v>Số 1 Ngõ 12 Chính Kinh, Phường Nhân Chính, Quận Thanh Xuân, Hà Nội</v>
      </c>
      <c r="E155" s="362">
        <v>4159353367</v>
      </c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>
        <v>5</v>
      </c>
      <c r="V155" s="391">
        <v>5</v>
      </c>
      <c r="W155" s="391"/>
      <c r="X155" s="391"/>
      <c r="Y155" s="391"/>
      <c r="Z155" s="391"/>
      <c r="AA155" s="391"/>
      <c r="AB155" s="391"/>
      <c r="AC155" s="391">
        <v>5</v>
      </c>
      <c r="AD155" s="391"/>
      <c r="AE155" s="391"/>
      <c r="AF155" s="391"/>
      <c r="AG155" s="391"/>
      <c r="AH155" s="391"/>
      <c r="AI155" s="394"/>
      <c r="AJ155" s="651"/>
    </row>
    <row r="156" spans="1:36" s="26" customFormat="1" ht="18" customHeight="1" x14ac:dyDescent="0.25">
      <c r="A156" s="543">
        <v>45387</v>
      </c>
      <c r="B156" s="449"/>
      <c r="C156" s="602" t="s">
        <v>7769</v>
      </c>
      <c r="D156" s="353" t="str">
        <f>+IFERROR(INDEX('Mã KH'!$C$2:$C$4988,MATCH('Vin Hà nội  tháng 5'!$C156,'Mã KH'!$A$2:$A$4988,0)),"")</f>
        <v>R3 - L1 - 08B, tổ hợp TTTM, giáo dục và căn hộ Royal City</v>
      </c>
      <c r="E156" s="362">
        <v>4159353813</v>
      </c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>
        <v>10</v>
      </c>
      <c r="V156" s="391"/>
      <c r="W156" s="391"/>
      <c r="X156" s="391"/>
      <c r="Y156" s="391"/>
      <c r="Z156" s="391"/>
      <c r="AA156" s="391"/>
      <c r="AB156" s="391"/>
      <c r="AC156" s="391">
        <v>10</v>
      </c>
      <c r="AD156" s="391">
        <v>10</v>
      </c>
      <c r="AE156" s="391"/>
      <c r="AF156" s="391">
        <v>10</v>
      </c>
      <c r="AG156" s="391"/>
      <c r="AH156" s="391">
        <v>10</v>
      </c>
      <c r="AI156" s="394"/>
      <c r="AJ156" s="651"/>
    </row>
    <row r="157" spans="1:36" s="26" customFormat="1" ht="18" customHeight="1" x14ac:dyDescent="0.25">
      <c r="A157" s="543">
        <v>45387</v>
      </c>
      <c r="B157" s="449"/>
      <c r="C157" s="602" t="s">
        <v>7744</v>
      </c>
      <c r="D157" s="353" t="str">
        <f>+IFERROR(INDEX('Mã KH'!$C$2:$C$4988,MATCH('Vin Hà nội  tháng 5'!$C157,'Mã KH'!$A$2:$A$4988,0)),"")</f>
        <v>81 Vũ Trọng Phụng (Hapulico), Thanh Xuân Trung, Thanh Xuân, Hà Nội</v>
      </c>
      <c r="E157" s="362">
        <v>4159314785</v>
      </c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>
        <v>10</v>
      </c>
      <c r="V157" s="391">
        <v>10</v>
      </c>
      <c r="W157" s="391"/>
      <c r="X157" s="391"/>
      <c r="Y157" s="391"/>
      <c r="Z157" s="391"/>
      <c r="AA157" s="391"/>
      <c r="AB157" s="391"/>
      <c r="AC157" s="391">
        <v>5</v>
      </c>
      <c r="AD157" s="391"/>
      <c r="AE157" s="391"/>
      <c r="AF157" s="391"/>
      <c r="AG157" s="391"/>
      <c r="AH157" s="391"/>
      <c r="AI157" s="394"/>
      <c r="AJ157" s="651"/>
    </row>
    <row r="158" spans="1:36" s="26" customFormat="1" ht="18" customHeight="1" x14ac:dyDescent="0.25">
      <c r="A158" s="543">
        <v>45387</v>
      </c>
      <c r="B158" s="449"/>
      <c r="C158" s="602" t="s">
        <v>17237</v>
      </c>
      <c r="D158" s="353" t="str">
        <f>+IFERROR(INDEX('Mã KH'!$C$2:$C$4988,MATCH('Vin Hà nội  tháng 5'!$C158,'Mã KH'!$A$2:$A$4988,0)),"")</f>
        <v>Lô DTM01, Tầng 1, Tòa D Viet Duc Complex, ngõ 164 Khuất Duy Tiến, P.Nhân Chính, Q.Thanh Xuân, HN</v>
      </c>
      <c r="E158" s="362">
        <v>4159324991</v>
      </c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>
        <v>6</v>
      </c>
      <c r="V158" s="391">
        <v>6</v>
      </c>
      <c r="W158" s="391"/>
      <c r="X158" s="391"/>
      <c r="Y158" s="391"/>
      <c r="Z158" s="391"/>
      <c r="AA158" s="391">
        <v>6</v>
      </c>
      <c r="AB158" s="391"/>
      <c r="AC158" s="391">
        <v>6</v>
      </c>
      <c r="AD158" s="391"/>
      <c r="AE158" s="391"/>
      <c r="AF158" s="391"/>
      <c r="AG158" s="391"/>
      <c r="AH158" s="391"/>
      <c r="AI158" s="394"/>
      <c r="AJ158" s="651"/>
    </row>
    <row r="159" spans="1:36" s="26" customFormat="1" ht="18" customHeight="1" x14ac:dyDescent="0.25">
      <c r="A159" s="543">
        <v>45387</v>
      </c>
      <c r="B159" s="449"/>
      <c r="C159" s="602" t="s">
        <v>17059</v>
      </c>
      <c r="D159" s="353" t="str">
        <f>+IFERROR(INDEX('Mã KH'!$C$2:$C$4988,MATCH('Vin Hà nội  tháng 5'!$C159,'Mã KH'!$A$2:$A$4988,0)),"")</f>
        <v>Tầng 1, Tòa nhà Golden West, Số 2 Lê Văn Thiêm, Phường Nhân Chính, Quận Thanh Xuân, HN</v>
      </c>
      <c r="E159" s="362">
        <v>4159205290</v>
      </c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>
        <v>15</v>
      </c>
      <c r="V159" s="391"/>
      <c r="W159" s="391"/>
      <c r="X159" s="391"/>
      <c r="Y159" s="391"/>
      <c r="Z159" s="391"/>
      <c r="AA159" s="391"/>
      <c r="AB159" s="391"/>
      <c r="AC159" s="391"/>
      <c r="AD159" s="391"/>
      <c r="AE159" s="391"/>
      <c r="AF159" s="391"/>
      <c r="AG159" s="391"/>
      <c r="AH159" s="391"/>
      <c r="AI159" s="394"/>
      <c r="AJ159" s="651"/>
    </row>
    <row r="160" spans="1:36" s="26" customFormat="1" ht="18" customHeight="1" x14ac:dyDescent="0.25">
      <c r="A160" s="543">
        <v>45387</v>
      </c>
      <c r="B160" s="449"/>
      <c r="C160" s="602" t="s">
        <v>17059</v>
      </c>
      <c r="D160" s="353" t="str">
        <f>+IFERROR(INDEX('Mã KH'!$C$2:$C$4988,MATCH('Vin Hà nội  tháng 5'!$C160,'Mã KH'!$A$2:$A$4988,0)),"")</f>
        <v>Tầng 1, Tòa nhà Golden West, Số 2 Lê Văn Thiêm, Phường Nhân Chính, Quận Thanh Xuân, HN</v>
      </c>
      <c r="E160" s="362">
        <v>4159324987</v>
      </c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91"/>
      <c r="Y160" s="391"/>
      <c r="Z160" s="391"/>
      <c r="AA160" s="391">
        <v>6</v>
      </c>
      <c r="AB160" s="391"/>
      <c r="AC160" s="391"/>
      <c r="AD160" s="391"/>
      <c r="AE160" s="391"/>
      <c r="AF160" s="391">
        <v>6</v>
      </c>
      <c r="AG160" s="391"/>
      <c r="AH160" s="391">
        <v>6</v>
      </c>
      <c r="AI160" s="394"/>
      <c r="AJ160" s="651"/>
    </row>
    <row r="161" spans="1:36" s="26" customFormat="1" ht="18" customHeight="1" x14ac:dyDescent="0.25">
      <c r="A161" s="543">
        <v>45387</v>
      </c>
      <c r="B161" s="449"/>
      <c r="C161" s="602" t="s">
        <v>9761</v>
      </c>
      <c r="D161" s="353" t="str">
        <f>+IFERROR(INDEX('Mã KH'!$C$2:$C$4988,MATCH('Vin Hà nội  tháng 5'!$C161,'Mã KH'!$A$2:$A$4988,0)),"")</f>
        <v>Tầng 1, Tòa nhà HH2 Bắc Hà, Phố Tố Hữu, Phường Nhân Chính, Quận Thanh Xuân, HN</v>
      </c>
      <c r="E161" s="362">
        <v>4159325004</v>
      </c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  <c r="AA161" s="391">
        <v>6</v>
      </c>
      <c r="AB161" s="391"/>
      <c r="AC161" s="391"/>
      <c r="AD161" s="391"/>
      <c r="AE161" s="391"/>
      <c r="AF161" s="391"/>
      <c r="AG161" s="391"/>
      <c r="AH161" s="391">
        <v>6</v>
      </c>
      <c r="AI161" s="394"/>
      <c r="AJ161" s="651"/>
    </row>
    <row r="162" spans="1:36" s="26" customFormat="1" ht="18" customHeight="1" x14ac:dyDescent="0.25">
      <c r="A162" s="543">
        <v>45387</v>
      </c>
      <c r="B162" s="655" t="s">
        <v>4777</v>
      </c>
      <c r="C162" s="602" t="s">
        <v>17238</v>
      </c>
      <c r="D162" s="353" t="str">
        <f>+IFERROR(INDEX('Mã KH'!$C$2:$C$4988,MATCH('Vin Hà nội  tháng 5'!$C162,'Mã KH'!$A$2:$A$4988,0)),"")</f>
        <v>Số 402 đường Kim Giang, phường Đại Kim, quận Hoàng Mai, Hà Nội</v>
      </c>
      <c r="E162" s="362">
        <v>4159363975</v>
      </c>
      <c r="F162" s="391"/>
      <c r="G162" s="391"/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1"/>
      <c r="T162" s="391"/>
      <c r="U162" s="391"/>
      <c r="V162" s="391">
        <v>10</v>
      </c>
      <c r="W162" s="391"/>
      <c r="X162" s="391"/>
      <c r="Y162" s="391"/>
      <c r="Z162" s="391"/>
      <c r="AA162" s="391"/>
      <c r="AB162" s="391"/>
      <c r="AC162" s="391"/>
      <c r="AD162" s="391"/>
      <c r="AE162" s="391"/>
      <c r="AF162" s="391"/>
      <c r="AG162" s="391"/>
      <c r="AH162" s="391"/>
      <c r="AI162" s="394"/>
      <c r="AJ162" s="620" t="s">
        <v>17308</v>
      </c>
    </row>
    <row r="163" spans="1:36" s="26" customFormat="1" ht="18" customHeight="1" x14ac:dyDescent="0.25">
      <c r="A163" s="543">
        <v>45387</v>
      </c>
      <c r="B163" s="449"/>
      <c r="C163" s="602" t="s">
        <v>17239</v>
      </c>
      <c r="D163" s="353" t="str">
        <f>+IFERROR(INDEX('Mã KH'!$C$2:$C$4988,MATCH('Vin Hà nội  tháng 5'!$C163,'Mã KH'!$A$2:$A$4988,0)),"")</f>
        <v>Số 97  ngõ 168 Đường Kim Giang , Q. Hoàng Mai,HN</v>
      </c>
      <c r="E163" s="362">
        <v>4159363998</v>
      </c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1"/>
      <c r="T163" s="391"/>
      <c r="U163" s="391"/>
      <c r="V163" s="391">
        <v>5</v>
      </c>
      <c r="W163" s="391"/>
      <c r="X163" s="391"/>
      <c r="Y163" s="391"/>
      <c r="Z163" s="391"/>
      <c r="AA163" s="391"/>
      <c r="AB163" s="391"/>
      <c r="AC163" s="391">
        <v>4</v>
      </c>
      <c r="AD163" s="391">
        <v>4</v>
      </c>
      <c r="AE163" s="391"/>
      <c r="AF163" s="391"/>
      <c r="AG163" s="391"/>
      <c r="AH163" s="391"/>
      <c r="AI163" s="394"/>
      <c r="AJ163" s="651"/>
    </row>
    <row r="164" spans="1:36" s="26" customFormat="1" ht="18" customHeight="1" x14ac:dyDescent="0.25">
      <c r="A164" s="543">
        <v>45387</v>
      </c>
      <c r="B164" s="449"/>
      <c r="C164" s="602" t="s">
        <v>17240</v>
      </c>
      <c r="D164" s="353" t="str">
        <f>+IFERROR(INDEX('Mã KH'!$C$2:$C$4988,MATCH('Vin Hà nội  tháng 5'!$C164,'Mã KH'!$A$2:$A$4988,0)),"")</f>
        <v>Ô số 12 Lô B Đại Kim - Định Công, P. Đại Kim, Q. Hoàng Mai, Hà Nội</v>
      </c>
      <c r="E164" s="362">
        <v>4159363930</v>
      </c>
      <c r="F164" s="391"/>
      <c r="G164" s="391"/>
      <c r="H164" s="391"/>
      <c r="I164" s="391"/>
      <c r="J164" s="391"/>
      <c r="K164" s="391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>
        <v>5</v>
      </c>
      <c r="V164" s="391">
        <v>5</v>
      </c>
      <c r="W164" s="391"/>
      <c r="X164" s="391"/>
      <c r="Y164" s="391"/>
      <c r="Z164" s="391"/>
      <c r="AA164" s="391"/>
      <c r="AB164" s="391"/>
      <c r="AC164" s="391">
        <v>3</v>
      </c>
      <c r="AD164" s="391"/>
      <c r="AE164" s="391"/>
      <c r="AF164" s="391"/>
      <c r="AG164" s="391"/>
      <c r="AH164" s="391"/>
      <c r="AI164" s="394"/>
      <c r="AJ164" s="651"/>
    </row>
    <row r="165" spans="1:36" s="26" customFormat="1" ht="18" customHeight="1" x14ac:dyDescent="0.25">
      <c r="A165" s="543">
        <v>45387</v>
      </c>
      <c r="B165" s="449"/>
      <c r="C165" s="602" t="s">
        <v>17241</v>
      </c>
      <c r="D165" s="353" t="str">
        <f>+IFERROR(INDEX('Mã KH'!$C$2:$C$4988,MATCH('Vin Hà nội  tháng 5'!$C165,'Mã KH'!$A$2:$A$4988,0)),"")</f>
        <v>Tầng 1, Tòa Trung Yên Smile, Khu A, Lô 19.NO và 20.BT KĐTM Bắc Đại Kim
, Số 1 Nguyễn Cảnh Dị, Phường Định Công, Quận Hoàng Mai, HN</v>
      </c>
      <c r="E165" s="362">
        <v>4159364215</v>
      </c>
      <c r="F165" s="391"/>
      <c r="G165" s="391"/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1"/>
      <c r="T165" s="391"/>
      <c r="U165" s="391">
        <v>5</v>
      </c>
      <c r="V165" s="391">
        <v>5</v>
      </c>
      <c r="W165" s="391"/>
      <c r="X165" s="391"/>
      <c r="Y165" s="391"/>
      <c r="Z165" s="391"/>
      <c r="AA165" s="391"/>
      <c r="AB165" s="391"/>
      <c r="AC165" s="391">
        <v>6</v>
      </c>
      <c r="AD165" s="391"/>
      <c r="AE165" s="391"/>
      <c r="AF165" s="391"/>
      <c r="AG165" s="391"/>
      <c r="AH165" s="391"/>
      <c r="AI165" s="394"/>
      <c r="AJ165" s="651"/>
    </row>
    <row r="166" spans="1:36" s="26" customFormat="1" ht="18" customHeight="1" x14ac:dyDescent="0.25">
      <c r="A166" s="543">
        <v>45387</v>
      </c>
      <c r="B166" s="449"/>
      <c r="C166" s="602" t="s">
        <v>7742</v>
      </c>
      <c r="D166" s="353" t="str">
        <f>+IFERROR(INDEX('Mã KH'!$C$2:$C$4988,MATCH('Vin Hà nội  tháng 5'!$C166,'Mã KH'!$A$2:$A$4988,0)),"")</f>
        <v>Tầng 1- Tòa Bắc RiceCity- KĐT Tây Nam Linh Đàm - Hoàng Liệt- Hoàng Mai- Hà Nội</v>
      </c>
      <c r="E166" s="362">
        <v>4159226417</v>
      </c>
      <c r="F166" s="391"/>
      <c r="G166" s="391"/>
      <c r="H166" s="391"/>
      <c r="I166" s="391"/>
      <c r="J166" s="391"/>
      <c r="K166" s="391"/>
      <c r="L166" s="391"/>
      <c r="M166" s="391"/>
      <c r="N166" s="391"/>
      <c r="O166" s="391">
        <v>6</v>
      </c>
      <c r="P166" s="391"/>
      <c r="Q166" s="391"/>
      <c r="R166" s="391"/>
      <c r="S166" s="391">
        <v>10</v>
      </c>
      <c r="T166" s="391"/>
      <c r="U166" s="391"/>
      <c r="V166" s="391">
        <v>6</v>
      </c>
      <c r="W166" s="391"/>
      <c r="X166" s="391"/>
      <c r="Y166" s="391"/>
      <c r="Z166" s="391"/>
      <c r="AA166" s="391"/>
      <c r="AB166" s="391"/>
      <c r="AC166" s="391"/>
      <c r="AD166" s="391">
        <v>4</v>
      </c>
      <c r="AE166" s="391"/>
      <c r="AF166" s="391"/>
      <c r="AG166" s="391"/>
      <c r="AH166" s="391"/>
      <c r="AI166" s="394"/>
      <c r="AJ166" s="651"/>
    </row>
    <row r="167" spans="1:36" s="26" customFormat="1" ht="18" customHeight="1" x14ac:dyDescent="0.25">
      <c r="A167" s="543">
        <v>45387</v>
      </c>
      <c r="B167" s="449"/>
      <c r="C167" s="602" t="s">
        <v>17242</v>
      </c>
      <c r="D167" s="353" t="str">
        <f>+IFERROR(INDEX('Mã KH'!$C$2:$C$4988,MATCH('Vin Hà nội  tháng 5'!$C167,'Mã KH'!$A$2:$A$4988,0)),"")</f>
        <v>Ki ốt 36, Chung cư HH1C Linh Đàm, Đường Nguyễn Phan Chánh, Phường Hoàng Liệt, Quận Hoàng Mai, HN</v>
      </c>
      <c r="E167" s="362">
        <v>4159364266</v>
      </c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>
        <v>10</v>
      </c>
      <c r="V167" s="391">
        <v>10</v>
      </c>
      <c r="W167" s="391"/>
      <c r="X167" s="391"/>
      <c r="Y167" s="391"/>
      <c r="Z167" s="391"/>
      <c r="AA167" s="391"/>
      <c r="AB167" s="391"/>
      <c r="AC167" s="391">
        <v>9</v>
      </c>
      <c r="AD167" s="391"/>
      <c r="AE167" s="391"/>
      <c r="AF167" s="391"/>
      <c r="AG167" s="391"/>
      <c r="AH167" s="391"/>
      <c r="AI167" s="394"/>
      <c r="AJ167" s="651"/>
    </row>
    <row r="168" spans="1:36" s="26" customFormat="1" ht="18" customHeight="1" x14ac:dyDescent="0.25">
      <c r="A168" s="543">
        <v>45387</v>
      </c>
      <c r="B168" s="449"/>
      <c r="C168" s="602" t="s">
        <v>17243</v>
      </c>
      <c r="D168" s="353" t="str">
        <f>+IFERROR(INDEX('Mã KH'!$C$2:$C$4988,MATCH('Vin Hà nội  tháng 5'!$C168,'Mã KH'!$A$2:$A$4988,0)),"")</f>
        <v>SH-5B tại tầng trệt tòa nhà thuộc dự án tại khu c1 , đường Pháp Vân , Hoàng Mai,HN</v>
      </c>
      <c r="E168" s="362">
        <v>4159363983</v>
      </c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>
        <v>10</v>
      </c>
      <c r="W168" s="391"/>
      <c r="X168" s="391"/>
      <c r="Y168" s="391"/>
      <c r="Z168" s="391"/>
      <c r="AA168" s="391"/>
      <c r="AB168" s="391"/>
      <c r="AC168" s="391"/>
      <c r="AD168" s="391"/>
      <c r="AE168" s="391"/>
      <c r="AF168" s="391"/>
      <c r="AG168" s="391"/>
      <c r="AH168" s="391"/>
      <c r="AI168" s="394"/>
      <c r="AJ168" s="651"/>
    </row>
    <row r="169" spans="1:36" s="26" customFormat="1" ht="18" customHeight="1" x14ac:dyDescent="0.25">
      <c r="A169" s="543">
        <v>45387</v>
      </c>
      <c r="B169" s="449"/>
      <c r="C169" s="602" t="s">
        <v>17244</v>
      </c>
      <c r="D169" s="353" t="str">
        <f>+IFERROR(INDEX('Mã KH'!$C$2:$C$4988,MATCH('Vin Hà nội  tháng 5'!$C169,'Mã KH'!$A$2:$A$4988,0)),"")</f>
        <v>Số 179 phố Thịnh Liệt, phường Thịnh Liệt, quận Hoàng Mai, Hà Nội</v>
      </c>
      <c r="E169" s="362">
        <v>4159363959</v>
      </c>
      <c r="F169" s="391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>
        <v>5</v>
      </c>
      <c r="V169" s="391">
        <v>5</v>
      </c>
      <c r="W169" s="391"/>
      <c r="X169" s="391"/>
      <c r="Y169" s="391"/>
      <c r="Z169" s="391"/>
      <c r="AA169" s="391"/>
      <c r="AB169" s="391"/>
      <c r="AC169" s="391"/>
      <c r="AD169" s="391">
        <v>3</v>
      </c>
      <c r="AE169" s="391"/>
      <c r="AF169" s="391"/>
      <c r="AG169" s="391"/>
      <c r="AH169" s="391"/>
      <c r="AI169" s="394"/>
      <c r="AJ169" s="651"/>
    </row>
    <row r="170" spans="1:36" s="26" customFormat="1" ht="18" customHeight="1" x14ac:dyDescent="0.25">
      <c r="A170" s="543">
        <v>45387</v>
      </c>
      <c r="B170" s="449"/>
      <c r="C170" s="602" t="s">
        <v>17245</v>
      </c>
      <c r="D170" s="353" t="str">
        <f>+IFERROR(INDEX('Mã KH'!$C$2:$C$4988,MATCH('Vin Hà nội  tháng 5'!$C170,'Mã KH'!$A$2:$A$4988,0)),"")</f>
        <v>Số 9, phố Thịnh Liệt, phường Thịnh Liệt, quận Hoàng Mai, Hà Nội</v>
      </c>
      <c r="E170" s="362">
        <v>4159363955</v>
      </c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>
        <v>10</v>
      </c>
      <c r="V170" s="391"/>
      <c r="W170" s="391"/>
      <c r="X170" s="391"/>
      <c r="Y170" s="391"/>
      <c r="Z170" s="391"/>
      <c r="AA170" s="391"/>
      <c r="AB170" s="391"/>
      <c r="AC170" s="391">
        <v>3</v>
      </c>
      <c r="AD170" s="391"/>
      <c r="AE170" s="391"/>
      <c r="AF170" s="391"/>
      <c r="AG170" s="391"/>
      <c r="AH170" s="391"/>
      <c r="AI170" s="394"/>
      <c r="AJ170" s="651"/>
    </row>
    <row r="171" spans="1:36" s="26" customFormat="1" ht="18" customHeight="1" x14ac:dyDescent="0.25">
      <c r="A171" s="543">
        <v>45387</v>
      </c>
      <c r="B171" s="449"/>
      <c r="C171" s="602" t="s">
        <v>7716</v>
      </c>
      <c r="D171" s="353" t="str">
        <f>+IFERROR(INDEX('Mã KH'!$C$2:$C$4988,MATCH('Vin Hà nội  tháng 5'!$C171,'Mã KH'!$A$2:$A$4988,0)),"")</f>
        <v>Tầng 1, số 609 đường Trương Định, Quận Hoàng Mai, Hà Nội</v>
      </c>
      <c r="E171" s="362">
        <v>4159344404</v>
      </c>
      <c r="F171" s="391">
        <v>3</v>
      </c>
      <c r="G171" s="391">
        <v>3</v>
      </c>
      <c r="H171" s="391"/>
      <c r="I171" s="39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>
        <v>5</v>
      </c>
      <c r="W171" s="391"/>
      <c r="X171" s="391"/>
      <c r="Y171" s="391"/>
      <c r="Z171" s="391"/>
      <c r="AA171" s="391"/>
      <c r="AB171" s="391"/>
      <c r="AC171" s="391"/>
      <c r="AD171" s="391"/>
      <c r="AE171" s="391"/>
      <c r="AF171" s="391">
        <v>3</v>
      </c>
      <c r="AG171" s="391"/>
      <c r="AH171" s="391"/>
      <c r="AI171" s="394"/>
      <c r="AJ171" s="651"/>
    </row>
    <row r="172" spans="1:36" s="26" customFormat="1" ht="18" customHeight="1" x14ac:dyDescent="0.25">
      <c r="A172" s="543">
        <v>45387</v>
      </c>
      <c r="B172" s="449"/>
      <c r="C172" s="602" t="s">
        <v>17246</v>
      </c>
      <c r="D172" s="353" t="str">
        <f>+IFERROR(INDEX('Mã KH'!$C$2:$C$4988,MATCH('Vin Hà nội  tháng 5'!$C172,'Mã KH'!$A$2:$A$4988,0)),"")</f>
        <v>Số 9 ngõ 293 đường Tam Trinh, phường Hoàng Văn Thụ, quận Hoàng Mai, Hà Nội</v>
      </c>
      <c r="E172" s="362">
        <v>4159363971</v>
      </c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>
        <v>5</v>
      </c>
      <c r="V172" s="391">
        <v>5</v>
      </c>
      <c r="W172" s="391"/>
      <c r="X172" s="391"/>
      <c r="Y172" s="391"/>
      <c r="Z172" s="391"/>
      <c r="AA172" s="391"/>
      <c r="AB172" s="391"/>
      <c r="AC172" s="391">
        <v>3</v>
      </c>
      <c r="AD172" s="391">
        <v>3</v>
      </c>
      <c r="AE172" s="391"/>
      <c r="AF172" s="391"/>
      <c r="AG172" s="391"/>
      <c r="AH172" s="391"/>
      <c r="AI172" s="394"/>
      <c r="AJ172" s="651"/>
    </row>
    <row r="173" spans="1:36" s="26" customFormat="1" ht="18" customHeight="1" x14ac:dyDescent="0.25">
      <c r="A173" s="543">
        <v>45387</v>
      </c>
      <c r="B173" s="449"/>
      <c r="C173" s="602" t="s">
        <v>17247</v>
      </c>
      <c r="D173" s="353" t="str">
        <f>+IFERROR(INDEX('Mã KH'!$C$2:$C$4988,MATCH('Vin Hà nội  tháng 5'!$C173,'Mã KH'!$A$2:$A$4988,0)),"")</f>
        <v>75 Tam Trinh, phường Mai Động, quận Hoàng Mai, Hà Nội
 (Đ/c cũ: Tầng 1, tháp B, tòa nhà Helios tower số 75 Tam Trinh, phường Mai Động, quận Hoàng Mai, HN</v>
      </c>
      <c r="E173" s="362">
        <v>4159276392</v>
      </c>
      <c r="F173" s="391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>
        <v>7</v>
      </c>
      <c r="V173" s="391">
        <v>5</v>
      </c>
      <c r="W173" s="391"/>
      <c r="X173" s="391"/>
      <c r="Y173" s="391"/>
      <c r="Z173" s="391"/>
      <c r="AA173" s="391"/>
      <c r="AB173" s="391"/>
      <c r="AC173" s="391">
        <v>5</v>
      </c>
      <c r="AD173" s="391"/>
      <c r="AE173" s="391"/>
      <c r="AF173" s="391"/>
      <c r="AG173" s="391"/>
      <c r="AH173" s="391"/>
      <c r="AI173" s="394"/>
      <c r="AJ173" s="651"/>
    </row>
    <row r="174" spans="1:36" s="26" customFormat="1" ht="18" customHeight="1" x14ac:dyDescent="0.25">
      <c r="A174" s="543">
        <v>45387</v>
      </c>
      <c r="B174" s="449"/>
      <c r="C174" s="602" t="s">
        <v>17248</v>
      </c>
      <c r="D174" s="353" t="str">
        <f>+IFERROR(INDEX('Mã KH'!$C$2:$C$4988,MATCH('Vin Hà nội  tháng 5'!$C174,'Mã KH'!$A$2:$A$4988,0)),"")</f>
        <v>Lô 05, tầng 1, tòa N01, New Horizon city, 87 Lĩnh Nam, P.Mai Động, Q.Hoàng Mai, Hà Nội</v>
      </c>
      <c r="E174" s="362">
        <v>4159364182</v>
      </c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>
        <v>10</v>
      </c>
      <c r="W174" s="391"/>
      <c r="X174" s="391"/>
      <c r="Y174" s="391"/>
      <c r="Z174" s="391"/>
      <c r="AA174" s="391"/>
      <c r="AB174" s="391"/>
      <c r="AC174" s="391"/>
      <c r="AD174" s="391">
        <v>3</v>
      </c>
      <c r="AE174" s="391"/>
      <c r="AF174" s="391"/>
      <c r="AG174" s="391"/>
      <c r="AH174" s="391"/>
      <c r="AI174" s="394"/>
      <c r="AJ174" s="651"/>
    </row>
    <row r="175" spans="1:36" s="26" customFormat="1" ht="18" customHeight="1" x14ac:dyDescent="0.25">
      <c r="A175" s="543">
        <v>45387</v>
      </c>
      <c r="B175" s="449"/>
      <c r="C175" s="602" t="s">
        <v>17249</v>
      </c>
      <c r="D175" s="353" t="str">
        <f>+IFERROR(INDEX('Mã KH'!$C$2:$C$4988,MATCH('Vin Hà nội  tháng 5'!$C175,'Mã KH'!$A$2:$A$4988,0)),"")</f>
        <v>Số 58, lô 6, tổ 44 Đền Lừ II, phường Hoàng Văn Thụ, quận Hoàng Mai, Hà Nội</v>
      </c>
      <c r="E175" s="362">
        <v>4159363872</v>
      </c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>
        <v>5</v>
      </c>
      <c r="V175" s="391">
        <v>5</v>
      </c>
      <c r="W175" s="391"/>
      <c r="X175" s="391"/>
      <c r="Y175" s="391"/>
      <c r="Z175" s="391"/>
      <c r="AA175" s="391"/>
      <c r="AB175" s="391"/>
      <c r="AC175" s="391">
        <v>3</v>
      </c>
      <c r="AD175" s="391"/>
      <c r="AE175" s="391"/>
      <c r="AF175" s="391"/>
      <c r="AG175" s="391"/>
      <c r="AH175" s="391"/>
      <c r="AI175" s="394"/>
      <c r="AJ175" s="651"/>
    </row>
    <row r="176" spans="1:36" s="26" customFormat="1" ht="18" customHeight="1" x14ac:dyDescent="0.25">
      <c r="A176" s="543">
        <v>45387</v>
      </c>
      <c r="B176" s="449"/>
      <c r="C176" s="602" t="s">
        <v>17250</v>
      </c>
      <c r="D176" s="353" t="str">
        <f>+IFERROR(INDEX('Mã KH'!$C$2:$C$4988,MATCH('Vin Hà nội  tháng 5'!$C176,'Mã KH'!$A$2:$A$4988,0)),"")</f>
        <v>Số 198 đường Hoàng Mai, phường Hoàng Văn Thụ, quận Hoàng Mai, Hà Nội</v>
      </c>
      <c r="E176" s="362">
        <v>4159363976</v>
      </c>
      <c r="F176" s="391"/>
      <c r="G176" s="391"/>
      <c r="H176" s="391"/>
      <c r="I176" s="391"/>
      <c r="J176" s="391"/>
      <c r="K176" s="391"/>
      <c r="L176" s="391"/>
      <c r="M176" s="391"/>
      <c r="N176" s="391"/>
      <c r="O176" s="391"/>
      <c r="P176" s="391"/>
      <c r="Q176" s="391"/>
      <c r="R176" s="391"/>
      <c r="S176" s="391"/>
      <c r="T176" s="391"/>
      <c r="U176" s="391">
        <v>5</v>
      </c>
      <c r="V176" s="391">
        <v>5</v>
      </c>
      <c r="W176" s="391"/>
      <c r="X176" s="391"/>
      <c r="Y176" s="391"/>
      <c r="Z176" s="391"/>
      <c r="AA176" s="391"/>
      <c r="AB176" s="391"/>
      <c r="AC176" s="391">
        <v>3</v>
      </c>
      <c r="AD176" s="391"/>
      <c r="AE176" s="391"/>
      <c r="AF176" s="391"/>
      <c r="AG176" s="391"/>
      <c r="AH176" s="391"/>
      <c r="AI176" s="394"/>
      <c r="AJ176" s="651"/>
    </row>
    <row r="177" spans="1:36" s="26" customFormat="1" ht="18" customHeight="1" x14ac:dyDescent="0.25">
      <c r="A177" s="543">
        <v>45387</v>
      </c>
      <c r="B177" s="449"/>
      <c r="C177" s="602" t="s">
        <v>17251</v>
      </c>
      <c r="D177" s="353" t="str">
        <f>+IFERROR(INDEX('Mã KH'!$C$2:$C$4988,MATCH('Vin Hà nội  tháng 5'!$C177,'Mã KH'!$A$2:$A$4988,0)),"")</f>
        <v>Số 62 Nguyễn Đức Cảnh, phường Tương Mai, Hoàng Mai, Hà Nội</v>
      </c>
      <c r="E177" s="362">
        <v>4159364021</v>
      </c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>
        <v>5</v>
      </c>
      <c r="V177" s="391">
        <v>5</v>
      </c>
      <c r="W177" s="391"/>
      <c r="X177" s="391"/>
      <c r="Y177" s="391"/>
      <c r="Z177" s="391"/>
      <c r="AA177" s="391"/>
      <c r="AB177" s="391"/>
      <c r="AC177" s="391"/>
      <c r="AD177" s="391"/>
      <c r="AE177" s="391"/>
      <c r="AF177" s="391"/>
      <c r="AG177" s="391"/>
      <c r="AH177" s="391"/>
      <c r="AI177" s="394"/>
      <c r="AJ177" s="651"/>
    </row>
    <row r="178" spans="1:36" s="26" customFormat="1" ht="18" customHeight="1" x14ac:dyDescent="0.25">
      <c r="A178" s="543">
        <v>45387</v>
      </c>
      <c r="B178" s="449"/>
      <c r="C178" s="602" t="s">
        <v>17252</v>
      </c>
      <c r="D178" s="353" t="str">
        <f>+IFERROR(INDEX('Mã KH'!$C$2:$C$4988,MATCH('Vin Hà nội  tháng 5'!$C178,'Mã KH'!$A$2:$A$4988,0)),"")</f>
        <v>Số 164 đường Trương Định, phường Trương Định, quận Hai Bà Trưng, Hà Nội</v>
      </c>
      <c r="E178" s="362">
        <v>4159363874</v>
      </c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>
        <v>5</v>
      </c>
      <c r="V178" s="391">
        <v>5</v>
      </c>
      <c r="W178" s="391"/>
      <c r="X178" s="391"/>
      <c r="Y178" s="391"/>
      <c r="Z178" s="391"/>
      <c r="AA178" s="391"/>
      <c r="AB178" s="391"/>
      <c r="AC178" s="391"/>
      <c r="AD178" s="391"/>
      <c r="AE178" s="391"/>
      <c r="AF178" s="391"/>
      <c r="AG178" s="391"/>
      <c r="AH178" s="391"/>
      <c r="AI178" s="394"/>
      <c r="AJ178" s="651"/>
    </row>
    <row r="179" spans="1:36" s="26" customFormat="1" ht="18" customHeight="1" x14ac:dyDescent="0.25">
      <c r="A179" s="543">
        <v>45387</v>
      </c>
      <c r="B179" s="449"/>
      <c r="C179" s="602" t="s">
        <v>17253</v>
      </c>
      <c r="D179" s="353" t="str">
        <f>+IFERROR(INDEX('Mã KH'!$C$2:$C$4988,MATCH('Vin Hà nội  tháng 5'!$C179,'Mã KH'!$A$2:$A$4988,0)),"")</f>
        <v>Số 120A Nguyễn An Ninh, phường Tương Mai, quận Hoàng Mai, Hà Nội</v>
      </c>
      <c r="E179" s="362">
        <v>4159363964</v>
      </c>
      <c r="F179" s="391"/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>
        <v>5</v>
      </c>
      <c r="V179" s="391">
        <v>10</v>
      </c>
      <c r="W179" s="391"/>
      <c r="X179" s="391"/>
      <c r="Y179" s="391"/>
      <c r="Z179" s="391"/>
      <c r="AA179" s="391"/>
      <c r="AB179" s="391"/>
      <c r="AC179" s="391">
        <v>3</v>
      </c>
      <c r="AD179" s="391">
        <v>3</v>
      </c>
      <c r="AE179" s="391"/>
      <c r="AF179" s="391"/>
      <c r="AG179" s="391"/>
      <c r="AH179" s="391"/>
      <c r="AI179" s="394"/>
      <c r="AJ179" s="651"/>
    </row>
    <row r="180" spans="1:36" s="26" customFormat="1" ht="18" customHeight="1" x14ac:dyDescent="0.25">
      <c r="A180" s="543">
        <v>45387</v>
      </c>
      <c r="B180" s="613"/>
      <c r="C180" s="602" t="s">
        <v>17254</v>
      </c>
      <c r="D180" s="353" t="str">
        <f>+IFERROR(INDEX('Mã KH'!$C$2:$C$4988,MATCH('Vin Hà nội  tháng 5'!$C180,'Mã KH'!$A$2:$A$4988,0)),"")</f>
        <v>Số 1 đường Kim Đồng, phường Giáp Bát, quận Hoàng Mai, HN</v>
      </c>
      <c r="E180" s="362">
        <v>4159364160</v>
      </c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>
        <v>10</v>
      </c>
      <c r="W180" s="391"/>
      <c r="X180" s="391"/>
      <c r="Y180" s="391"/>
      <c r="Z180" s="391"/>
      <c r="AA180" s="391"/>
      <c r="AB180" s="391"/>
      <c r="AC180" s="391"/>
      <c r="AD180" s="391"/>
      <c r="AE180" s="391"/>
      <c r="AF180" s="391"/>
      <c r="AG180" s="391"/>
      <c r="AH180" s="391"/>
      <c r="AI180" s="394"/>
      <c r="AJ180" s="651"/>
    </row>
    <row r="181" spans="1:36" s="26" customFormat="1" ht="18" customHeight="1" x14ac:dyDescent="0.25">
      <c r="A181" s="543">
        <v>45387</v>
      </c>
      <c r="B181" s="613"/>
      <c r="C181" s="602" t="s">
        <v>17255</v>
      </c>
      <c r="D181" s="353" t="str">
        <f>+IFERROR(INDEX('Mã KH'!$C$2:$C$4988,MATCH('Vin Hà nội  tháng 5'!$C181,'Mã KH'!$A$2:$A$4988,0)),"")</f>
        <v>262 Lĩnh Nam, phường Lĩnh Nam, quận Hoàng Mai, HN</v>
      </c>
      <c r="E181" s="362">
        <v>4159364139</v>
      </c>
      <c r="F181" s="391"/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>
        <v>5</v>
      </c>
      <c r="V181" s="391">
        <v>5</v>
      </c>
      <c r="W181" s="391"/>
      <c r="X181" s="391"/>
      <c r="Y181" s="391"/>
      <c r="Z181" s="391"/>
      <c r="AA181" s="391"/>
      <c r="AB181" s="391"/>
      <c r="AC181" s="391"/>
      <c r="AD181" s="391"/>
      <c r="AE181" s="391"/>
      <c r="AF181" s="391"/>
      <c r="AG181" s="391"/>
      <c r="AH181" s="391"/>
      <c r="AI181" s="394"/>
      <c r="AJ181" s="651"/>
    </row>
    <row r="182" spans="1:36" s="26" customFormat="1" ht="18" customHeight="1" x14ac:dyDescent="0.25">
      <c r="A182" s="543">
        <v>45387</v>
      </c>
      <c r="B182" s="599"/>
      <c r="C182" s="602" t="s">
        <v>17256</v>
      </c>
      <c r="D182" s="353" t="str">
        <f>+IFERROR(INDEX('Mã KH'!$C$2:$C$4988,MATCH('Vin Hà nội  tháng 5'!$C182,'Mã KH'!$A$2:$A$4988,0)),"")</f>
        <v>Số 74, đường Vĩnh Hưng, Tổ 25 phường Vĩnh Hưng, quận Hoàng Mai, Hà Nội.</v>
      </c>
      <c r="E182" s="362">
        <v>4159364112</v>
      </c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>
        <v>10</v>
      </c>
      <c r="V182" s="391">
        <v>10</v>
      </c>
      <c r="W182" s="391"/>
      <c r="X182" s="391"/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4"/>
      <c r="AJ182" s="651"/>
    </row>
    <row r="183" spans="1:36" s="26" customFormat="1" ht="18" customHeight="1" x14ac:dyDescent="0.25">
      <c r="A183" s="543">
        <v>45387</v>
      </c>
      <c r="B183" s="613"/>
      <c r="C183" s="602" t="s">
        <v>17257</v>
      </c>
      <c r="D183" s="353" t="str">
        <f>+IFERROR(INDEX('Mã KH'!$C$2:$C$4988,MATCH('Vin Hà nội  tháng 5'!$C183,'Mã KH'!$A$2:$A$4988,0)),"")</f>
        <v>Số 228 đường Vĩnh Hưng, phường Vĩnh Hưng, quận Hoàng Mai, Hà Nội</v>
      </c>
      <c r="E183" s="362">
        <v>4159271214</v>
      </c>
      <c r="F183" s="391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>
        <v>5</v>
      </c>
      <c r="V183" s="391">
        <v>10</v>
      </c>
      <c r="W183" s="391"/>
      <c r="X183" s="391"/>
      <c r="Y183" s="391"/>
      <c r="Z183" s="391"/>
      <c r="AA183" s="391"/>
      <c r="AB183" s="391"/>
      <c r="AC183" s="391"/>
      <c r="AD183" s="391"/>
      <c r="AE183" s="391"/>
      <c r="AF183" s="391"/>
      <c r="AG183" s="391"/>
      <c r="AH183" s="391"/>
      <c r="AI183" s="394"/>
      <c r="AJ183" s="651"/>
    </row>
    <row r="184" spans="1:36" s="26" customFormat="1" ht="18" customHeight="1" x14ac:dyDescent="0.25">
      <c r="A184" s="543">
        <v>45387</v>
      </c>
      <c r="B184" s="449"/>
      <c r="C184" s="602" t="s">
        <v>17258</v>
      </c>
      <c r="D184" s="353" t="str">
        <f>+IFERROR(INDEX('Mã KH'!$C$2:$C$4988,MATCH('Vin Hà nội  tháng 5'!$C184,'Mã KH'!$A$2:$A$4988,0)),"")</f>
        <v>Số 103 đường Thanh Đàm, phường Thanh Trì, quận Hoàng Mai, Hà Nội</v>
      </c>
      <c r="E184" s="362">
        <v>4159363908</v>
      </c>
      <c r="F184" s="391"/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>
        <v>5</v>
      </c>
      <c r="V184" s="391">
        <v>5</v>
      </c>
      <c r="W184" s="391"/>
      <c r="X184" s="391"/>
      <c r="Y184" s="391"/>
      <c r="Z184" s="391"/>
      <c r="AA184" s="391"/>
      <c r="AB184" s="391"/>
      <c r="AC184" s="391">
        <v>3</v>
      </c>
      <c r="AD184" s="391">
        <v>3</v>
      </c>
      <c r="AE184" s="391"/>
      <c r="AF184" s="391"/>
      <c r="AG184" s="391"/>
      <c r="AH184" s="391"/>
      <c r="AI184" s="394"/>
      <c r="AJ184" s="651"/>
    </row>
    <row r="185" spans="1:36" s="26" customFormat="1" ht="18" customHeight="1" x14ac:dyDescent="0.25">
      <c r="A185" s="543">
        <v>45387</v>
      </c>
      <c r="B185" s="599"/>
      <c r="C185" s="602" t="s">
        <v>17259</v>
      </c>
      <c r="D185" s="353" t="str">
        <f>+IFERROR(INDEX('Mã KH'!$C$2:$C$4988,MATCH('Vin Hà nội  tháng 5'!$C185,'Mã KH'!$A$2:$A$4988,0)),"")</f>
        <v>Số 9 Nam Dư, Phường Lĩnh Nam, Quận Hoàng Mai, HN</v>
      </c>
      <c r="E185" s="362">
        <v>4159221845</v>
      </c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>
        <v>10</v>
      </c>
      <c r="V185" s="391"/>
      <c r="W185" s="391"/>
      <c r="X185" s="391"/>
      <c r="Y185" s="391"/>
      <c r="Z185" s="391"/>
      <c r="AA185" s="391"/>
      <c r="AB185" s="391"/>
      <c r="AC185" s="391">
        <v>5</v>
      </c>
      <c r="AD185" s="391">
        <v>5</v>
      </c>
      <c r="AE185" s="391"/>
      <c r="AF185" s="391">
        <v>3</v>
      </c>
      <c r="AG185" s="391"/>
      <c r="AH185" s="391"/>
      <c r="AI185" s="394"/>
      <c r="AJ185" s="651"/>
    </row>
    <row r="186" spans="1:36" s="26" customFormat="1" ht="18" customHeight="1" x14ac:dyDescent="0.25">
      <c r="A186" s="543">
        <v>45387</v>
      </c>
      <c r="B186" s="599"/>
      <c r="C186" s="602" t="s">
        <v>17260</v>
      </c>
      <c r="D186" s="353" t="str">
        <f>+IFERROR(INDEX('Mã KH'!$C$2:$C$4988,MATCH('Vin Hà nội  tháng 5'!$C186,'Mã KH'!$A$2:$A$4988,0)),"")</f>
        <v>271 Nam Dư, phường Lĩnh Nam, quận Hoàng Mai, HN</v>
      </c>
      <c r="E186" s="362">
        <v>4159364113</v>
      </c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>
        <v>10</v>
      </c>
      <c r="W186" s="391"/>
      <c r="X186" s="391"/>
      <c r="Y186" s="391"/>
      <c r="Z186" s="391"/>
      <c r="AA186" s="391"/>
      <c r="AB186" s="391"/>
      <c r="AC186" s="391"/>
      <c r="AD186" s="391">
        <v>3</v>
      </c>
      <c r="AE186" s="391"/>
      <c r="AF186" s="391"/>
      <c r="AG186" s="391"/>
      <c r="AH186" s="391"/>
      <c r="AI186" s="394"/>
      <c r="AJ186" s="651"/>
    </row>
    <row r="187" spans="1:36" s="26" customFormat="1" ht="18" customHeight="1" x14ac:dyDescent="0.25">
      <c r="A187" s="543">
        <v>45387</v>
      </c>
      <c r="B187" s="613"/>
      <c r="C187" s="602" t="s">
        <v>17261</v>
      </c>
      <c r="D187" s="353" t="str">
        <f>+IFERROR(INDEX('Mã KH'!$C$2:$C$4988,MATCH('Vin Hà nội  tháng 5'!$C187,'Mã KH'!$A$2:$A$4988,0)),"")</f>
        <v>số 50 Thúy lĩnh, Hoàng Mai hà nội</v>
      </c>
      <c r="E187" s="362">
        <v>4159364239</v>
      </c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>
        <v>5</v>
      </c>
      <c r="V187" s="391">
        <v>15</v>
      </c>
      <c r="W187" s="391"/>
      <c r="X187" s="391"/>
      <c r="Y187" s="391"/>
      <c r="Z187" s="391"/>
      <c r="AA187" s="391"/>
      <c r="AB187" s="391"/>
      <c r="AC187" s="391">
        <v>3</v>
      </c>
      <c r="AD187" s="391"/>
      <c r="AE187" s="391"/>
      <c r="AF187" s="391"/>
      <c r="AG187" s="391"/>
      <c r="AH187" s="391"/>
      <c r="AI187" s="394"/>
      <c r="AJ187" s="651"/>
    </row>
    <row r="188" spans="1:36" s="26" customFormat="1" ht="18" customHeight="1" x14ac:dyDescent="0.25">
      <c r="A188" s="543">
        <v>45387</v>
      </c>
      <c r="B188" s="613"/>
      <c r="C188" s="602" t="s">
        <v>17262</v>
      </c>
      <c r="D188" s="353" t="str">
        <f>+IFERROR(INDEX('Mã KH'!$C$2:$C$4988,MATCH('Vin Hà nội  tháng 5'!$C188,'Mã KH'!$A$2:$A$4988,0)),"")</f>
        <v>DVTM-05, tầng 1+2 tòa nhà CT1 Khu đô thị Gelexia Riverside
, 885 Tam Trinh, phường Yên Sở, quận Hoàng Mai, HN</v>
      </c>
      <c r="E188" s="362">
        <v>4159351886</v>
      </c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>
        <v>9</v>
      </c>
      <c r="V188" s="391"/>
      <c r="W188" s="391"/>
      <c r="X188" s="391"/>
      <c r="Y188" s="391"/>
      <c r="Z188" s="391"/>
      <c r="AA188" s="391"/>
      <c r="AB188" s="391"/>
      <c r="AC188" s="391">
        <v>10</v>
      </c>
      <c r="AD188" s="391">
        <v>5</v>
      </c>
      <c r="AE188" s="391"/>
      <c r="AF188" s="391"/>
      <c r="AG188" s="391"/>
      <c r="AH188" s="391">
        <v>2</v>
      </c>
      <c r="AI188" s="394"/>
      <c r="AJ188" s="651"/>
    </row>
    <row r="189" spans="1:36" s="26" customFormat="1" ht="18" customHeight="1" x14ac:dyDescent="0.25">
      <c r="A189" s="543">
        <v>45387</v>
      </c>
      <c r="B189" s="612" t="s">
        <v>17154</v>
      </c>
      <c r="C189" s="602" t="s">
        <v>17263</v>
      </c>
      <c r="D189" s="353" t="str">
        <f>+IFERROR(INDEX('Mã KH'!$C$2:$C$4988,MATCH('Vin Hà nội  tháng 5'!$C189,'Mã KH'!$A$2:$A$4988,0)),"")</f>
        <v>119 Trần Duy Hưng, Trung Hoà, Cầu Giấy, Hà Nội</v>
      </c>
      <c r="E189" s="362">
        <v>4159360158</v>
      </c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>
        <v>10</v>
      </c>
      <c r="W189" s="391"/>
      <c r="X189" s="391"/>
      <c r="Y189" s="391"/>
      <c r="Z189" s="391"/>
      <c r="AA189" s="391"/>
      <c r="AB189" s="391"/>
      <c r="AC189" s="391">
        <v>5</v>
      </c>
      <c r="AD189" s="391"/>
      <c r="AE189" s="391"/>
      <c r="AF189" s="391"/>
      <c r="AG189" s="391"/>
      <c r="AH189" s="391"/>
      <c r="AI189" s="394"/>
      <c r="AJ189" s="657" t="s">
        <v>17309</v>
      </c>
    </row>
    <row r="190" spans="1:36" s="26" customFormat="1" ht="18" customHeight="1" x14ac:dyDescent="0.25">
      <c r="A190" s="543">
        <v>45387</v>
      </c>
      <c r="B190" s="613"/>
      <c r="C190" s="602" t="s">
        <v>17263</v>
      </c>
      <c r="D190" s="353" t="str">
        <f>+IFERROR(INDEX('Mã KH'!$C$2:$C$4988,MATCH('Vin Hà nội  tháng 5'!$C190,'Mã KH'!$A$2:$A$4988,0)),"")</f>
        <v>119 Trần Duy Hưng, Trung Hoà, Cầu Giấy, Hà Nội</v>
      </c>
      <c r="E190" s="362">
        <v>4159199014</v>
      </c>
      <c r="F190" s="391"/>
      <c r="G190" s="391"/>
      <c r="H190" s="391"/>
      <c r="I190" s="391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>
        <v>10</v>
      </c>
      <c r="V190" s="391"/>
      <c r="W190" s="391"/>
      <c r="X190" s="391"/>
      <c r="Y190" s="391"/>
      <c r="Z190" s="391"/>
      <c r="AA190" s="391"/>
      <c r="AB190" s="391"/>
      <c r="AC190" s="391"/>
      <c r="AD190" s="391"/>
      <c r="AE190" s="391"/>
      <c r="AF190" s="391">
        <v>3</v>
      </c>
      <c r="AG190" s="391"/>
      <c r="AH190" s="391">
        <v>3</v>
      </c>
      <c r="AI190" s="394"/>
      <c r="AJ190" s="651"/>
    </row>
    <row r="191" spans="1:36" s="26" customFormat="1" ht="18" customHeight="1" x14ac:dyDescent="0.25">
      <c r="A191" s="543">
        <v>45387</v>
      </c>
      <c r="B191" s="656" t="s">
        <v>17191</v>
      </c>
      <c r="C191" s="602" t="s">
        <v>17264</v>
      </c>
      <c r="D191" s="353" t="str">
        <f>+IFERROR(INDEX('Mã KH'!$C$2:$C$4988,MATCH('Vin Hà nội  tháng 5'!$C191,'Mã KH'!$A$2:$A$4988,0)),"")</f>
        <v>79 Ngọc Đại, Phường Đại Mỗ, Quận Nam Từ Liêm, Hà Nôi</v>
      </c>
      <c r="E191" s="362">
        <v>4159278859</v>
      </c>
      <c r="F191" s="391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>
        <v>3</v>
      </c>
      <c r="V191" s="391">
        <v>1</v>
      </c>
      <c r="W191" s="391"/>
      <c r="X191" s="391"/>
      <c r="Y191" s="391"/>
      <c r="Z191" s="391"/>
      <c r="AA191" s="391"/>
      <c r="AB191" s="391"/>
      <c r="AC191" s="391">
        <v>1</v>
      </c>
      <c r="AD191" s="391">
        <v>5</v>
      </c>
      <c r="AE191" s="391"/>
      <c r="AF191" s="391">
        <v>2</v>
      </c>
      <c r="AG191" s="391"/>
      <c r="AH191" s="391"/>
      <c r="AI191" s="394"/>
      <c r="AJ191" s="650" t="s">
        <v>17310</v>
      </c>
    </row>
    <row r="192" spans="1:36" s="26" customFormat="1" ht="18" customHeight="1" x14ac:dyDescent="0.25">
      <c r="A192" s="543">
        <v>45387</v>
      </c>
      <c r="B192" s="613"/>
      <c r="C192" s="602" t="s">
        <v>17265</v>
      </c>
      <c r="D192" s="353" t="str">
        <f>+IFERROR(INDEX('Mã KH'!$C$2:$C$4988,MATCH('Vin Hà nội  tháng 5'!$C192,'Mã KH'!$A$2:$A$4988,0)),"")</f>
        <v>L1-08, tầng 1 tòa HH3 - Khu chức năng đô thị Đại Mỗ (FLC Đại Mỗ), phường Đại Mỗ, quận Nam Từ Liêm, HN</v>
      </c>
      <c r="E192" s="362">
        <v>4159274590</v>
      </c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>
        <v>10</v>
      </c>
      <c r="V192" s="391">
        <v>10</v>
      </c>
      <c r="W192" s="391"/>
      <c r="X192" s="391"/>
      <c r="Y192" s="391"/>
      <c r="Z192" s="391"/>
      <c r="AA192" s="391"/>
      <c r="AB192" s="391"/>
      <c r="AC192" s="391"/>
      <c r="AD192" s="391">
        <v>10</v>
      </c>
      <c r="AE192" s="391"/>
      <c r="AF192" s="391"/>
      <c r="AG192" s="391"/>
      <c r="AH192" s="391"/>
      <c r="AI192" s="394"/>
      <c r="AJ192" s="651"/>
    </row>
    <row r="193" spans="1:36" s="26" customFormat="1" ht="18" customHeight="1" x14ac:dyDescent="0.25">
      <c r="A193" s="543">
        <v>45387</v>
      </c>
      <c r="B193" s="613"/>
      <c r="C193" s="602" t="s">
        <v>17266</v>
      </c>
      <c r="D193" s="353" t="str">
        <f>+IFERROR(INDEX('Mã KH'!$C$2:$C$4988,MATCH('Vin Hà nội  tháng 5'!$C193,'Mã KH'!$A$2:$A$4988,0)),"")</f>
        <v>Số 299, TDP Chợ, phường Đại Mỗ, quận Nam Từ Liêm , Hà Nội</v>
      </c>
      <c r="E193" s="362">
        <v>4159278606</v>
      </c>
      <c r="F193" s="391"/>
      <c r="G193" s="391"/>
      <c r="H193" s="391"/>
      <c r="I193" s="391"/>
      <c r="J193" s="391"/>
      <c r="K193" s="391"/>
      <c r="L193" s="391"/>
      <c r="M193" s="391"/>
      <c r="N193" s="391"/>
      <c r="O193" s="391"/>
      <c r="P193" s="391"/>
      <c r="Q193" s="391"/>
      <c r="R193" s="391"/>
      <c r="S193" s="391"/>
      <c r="T193" s="391"/>
      <c r="U193" s="391">
        <v>5</v>
      </c>
      <c r="V193" s="391"/>
      <c r="W193" s="391"/>
      <c r="X193" s="391"/>
      <c r="Y193" s="391"/>
      <c r="Z193" s="391"/>
      <c r="AA193" s="391"/>
      <c r="AB193" s="391"/>
      <c r="AC193" s="391">
        <v>4</v>
      </c>
      <c r="AD193" s="391">
        <v>2</v>
      </c>
      <c r="AE193" s="391"/>
      <c r="AF193" s="391"/>
      <c r="AG193" s="391"/>
      <c r="AH193" s="391"/>
      <c r="AI193" s="394"/>
      <c r="AJ193" s="651"/>
    </row>
    <row r="194" spans="1:36" s="26" customFormat="1" ht="18" customHeight="1" x14ac:dyDescent="0.25">
      <c r="A194" s="543">
        <v>45387</v>
      </c>
      <c r="B194" s="613"/>
      <c r="C194" s="602" t="s">
        <v>17267</v>
      </c>
      <c r="D194" s="353" t="str">
        <f>+IFERROR(INDEX('Mã KH'!$C$2:$C$4988,MATCH('Vin Hà nội  tháng 5'!$C194,'Mã KH'!$A$2:$A$4988,0)),"")</f>
        <v>83 Quang Tiến, Phường Đại Mỗ, Quận Nam Từ Liêm, HN</v>
      </c>
      <c r="E194" s="362">
        <v>4159315218</v>
      </c>
      <c r="F194" s="391"/>
      <c r="G194" s="391"/>
      <c r="H194" s="391"/>
      <c r="I194" s="391"/>
      <c r="J194" s="391"/>
      <c r="K194" s="391"/>
      <c r="L194" s="391"/>
      <c r="M194" s="391"/>
      <c r="N194" s="391"/>
      <c r="O194" s="391"/>
      <c r="P194" s="391"/>
      <c r="Q194" s="391"/>
      <c r="R194" s="391"/>
      <c r="S194" s="391"/>
      <c r="T194" s="391"/>
      <c r="U194" s="391">
        <v>2</v>
      </c>
      <c r="V194" s="391">
        <v>5</v>
      </c>
      <c r="W194" s="391"/>
      <c r="X194" s="391"/>
      <c r="Y194" s="391"/>
      <c r="Z194" s="391"/>
      <c r="AA194" s="391">
        <v>5</v>
      </c>
      <c r="AB194" s="391"/>
      <c r="AC194" s="391">
        <v>5</v>
      </c>
      <c r="AD194" s="391"/>
      <c r="AE194" s="391"/>
      <c r="AF194" s="391"/>
      <c r="AG194" s="391"/>
      <c r="AH194" s="391"/>
      <c r="AI194" s="394"/>
      <c r="AJ194" s="651"/>
    </row>
    <row r="195" spans="1:36" s="26" customFormat="1" ht="18" customHeight="1" x14ac:dyDescent="0.25">
      <c r="A195" s="543">
        <v>45387</v>
      </c>
      <c r="B195" s="613"/>
      <c r="C195" s="602" t="s">
        <v>17268</v>
      </c>
      <c r="D195" s="353" t="str">
        <f>+IFERROR(INDEX('Mã KH'!$C$2:$C$4988,MATCH('Vin Hà nội  tháng 5'!$C195,'Mã KH'!$A$2:$A$4988,0)),"")</f>
        <v>Số 153 Hữu Hưng, Phường Tây Mỗ, Quận Nam Từ Liêm, HN</v>
      </c>
      <c r="E195" s="362">
        <v>4159321930</v>
      </c>
      <c r="F195" s="391"/>
      <c r="G195" s="391"/>
      <c r="H195" s="391"/>
      <c r="I195" s="391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>
        <v>10</v>
      </c>
      <c r="V195" s="391"/>
      <c r="W195" s="391"/>
      <c r="X195" s="391"/>
      <c r="Y195" s="391"/>
      <c r="Z195" s="391"/>
      <c r="AA195" s="391"/>
      <c r="AB195" s="391"/>
      <c r="AC195" s="391"/>
      <c r="AD195" s="391"/>
      <c r="AE195" s="391"/>
      <c r="AF195" s="391">
        <v>5</v>
      </c>
      <c r="AG195" s="391"/>
      <c r="AH195" s="391"/>
      <c r="AI195" s="394"/>
      <c r="AJ195" s="651"/>
    </row>
    <row r="196" spans="1:36" s="26" customFormat="1" ht="18" customHeight="1" x14ac:dyDescent="0.25">
      <c r="A196" s="543">
        <v>45387</v>
      </c>
      <c r="B196" s="613"/>
      <c r="C196" s="602" t="s">
        <v>17269</v>
      </c>
      <c r="D196" s="353" t="str">
        <f>+IFERROR(INDEX('Mã KH'!$C$2:$C$4988,MATCH('Vin Hà nội  tháng 5'!$C196,'Mã KH'!$A$2:$A$4988,0)),"")</f>
        <v>Số 29 đường Tây Mỗ, phường Tây Mỗ, quận Nam Từ Liêm, Hà Nội</v>
      </c>
      <c r="E196" s="362">
        <v>4159313451</v>
      </c>
      <c r="F196" s="391"/>
      <c r="G196" s="391"/>
      <c r="H196" s="391"/>
      <c r="I196" s="391"/>
      <c r="J196" s="391"/>
      <c r="K196" s="391"/>
      <c r="L196" s="391"/>
      <c r="M196" s="391"/>
      <c r="N196" s="391"/>
      <c r="O196" s="391"/>
      <c r="P196" s="391"/>
      <c r="Q196" s="391"/>
      <c r="R196" s="391"/>
      <c r="S196" s="391"/>
      <c r="T196" s="391"/>
      <c r="U196" s="391">
        <v>10</v>
      </c>
      <c r="V196" s="391">
        <v>5</v>
      </c>
      <c r="W196" s="391"/>
      <c r="X196" s="391"/>
      <c r="Y196" s="391"/>
      <c r="Z196" s="391"/>
      <c r="AA196" s="391"/>
      <c r="AB196" s="391"/>
      <c r="AC196" s="391"/>
      <c r="AD196" s="391"/>
      <c r="AE196" s="391"/>
      <c r="AF196" s="391">
        <v>5</v>
      </c>
      <c r="AG196" s="391"/>
      <c r="AH196" s="391"/>
      <c r="AI196" s="394"/>
      <c r="AJ196" s="651"/>
    </row>
    <row r="197" spans="1:36" s="26" customFormat="1" ht="18" customHeight="1" x14ac:dyDescent="0.25">
      <c r="A197" s="543">
        <v>45387</v>
      </c>
      <c r="B197" s="613"/>
      <c r="C197" s="602" t="s">
        <v>17270</v>
      </c>
      <c r="D197" s="353" t="str">
        <f>+IFERROR(INDEX('Mã KH'!$C$2:$C$4988,MATCH('Vin Hà nội  tháng 5'!$C197,'Mã KH'!$A$2:$A$4988,0)),"")</f>
        <v>Tầng 1, TTTM Vincom Mega Mall Smart City, Khu vực ô GS-CCTP1 thuộc DA KĐTM Tây Mỗ - Đại Mỗ - Vinhomes P.Tây Mỗ, Q.Nam Từ Liêm, Hà Nội</v>
      </c>
      <c r="E197" s="362">
        <v>4159093524</v>
      </c>
      <c r="F197" s="391">
        <v>2</v>
      </c>
      <c r="G197" s="391"/>
      <c r="H197" s="391"/>
      <c r="I197" s="391"/>
      <c r="J197" s="391"/>
      <c r="K197" s="391"/>
      <c r="L197" s="391"/>
      <c r="M197" s="391"/>
      <c r="N197" s="391"/>
      <c r="O197" s="391"/>
      <c r="P197" s="391"/>
      <c r="Q197" s="391"/>
      <c r="R197" s="391"/>
      <c r="S197" s="391">
        <v>10</v>
      </c>
      <c r="T197" s="391"/>
      <c r="U197" s="391">
        <v>10</v>
      </c>
      <c r="V197" s="391">
        <v>5</v>
      </c>
      <c r="W197" s="391"/>
      <c r="X197" s="391"/>
      <c r="Y197" s="391"/>
      <c r="Z197" s="391"/>
      <c r="AA197" s="391">
        <v>5</v>
      </c>
      <c r="AB197" s="391"/>
      <c r="AC197" s="391">
        <v>10</v>
      </c>
      <c r="AD197" s="391">
        <v>10</v>
      </c>
      <c r="AE197" s="391"/>
      <c r="AF197" s="391">
        <v>5</v>
      </c>
      <c r="AG197" s="391"/>
      <c r="AH197" s="391"/>
      <c r="AI197" s="394"/>
      <c r="AJ197" s="651"/>
    </row>
    <row r="198" spans="1:36" s="26" customFormat="1" ht="18" customHeight="1" x14ac:dyDescent="0.25">
      <c r="A198" s="543">
        <v>45387</v>
      </c>
      <c r="B198" s="613"/>
      <c r="C198" s="602" t="s">
        <v>17271</v>
      </c>
      <c r="D198" s="353" t="str">
        <f>+IFERROR(INDEX('Mã KH'!$C$2:$C$4988,MATCH('Vin Hà nội  tháng 5'!$C198,'Mã KH'!$A$2:$A$4988,0)),"")</f>
        <v>01SH02-02SH02, Tòa S3.03 – DA KĐT mới Tây Mỗ, Đại Mỗ - Vinhomes Park,  P.Tây Mỗ, Q.Nam Từ Liêm, HN</v>
      </c>
      <c r="E198" s="362">
        <v>4159280125</v>
      </c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>
        <v>4</v>
      </c>
      <c r="V198" s="391">
        <v>5</v>
      </c>
      <c r="W198" s="391"/>
      <c r="X198" s="391"/>
      <c r="Y198" s="391"/>
      <c r="Z198" s="391"/>
      <c r="AA198" s="391"/>
      <c r="AB198" s="391"/>
      <c r="AC198" s="391">
        <v>5</v>
      </c>
      <c r="AD198" s="391">
        <v>5</v>
      </c>
      <c r="AE198" s="391"/>
      <c r="AF198" s="391">
        <v>1</v>
      </c>
      <c r="AG198" s="391"/>
      <c r="AH198" s="391"/>
      <c r="AI198" s="394"/>
      <c r="AJ198" s="651"/>
    </row>
    <row r="199" spans="1:36" s="26" customFormat="1" ht="18" customHeight="1" x14ac:dyDescent="0.25">
      <c r="A199" s="543">
        <v>45387</v>
      </c>
      <c r="B199" s="613"/>
      <c r="C199" s="602" t="s">
        <v>17006</v>
      </c>
      <c r="D199" s="353" t="str">
        <f>+IFERROR(INDEX('Mã KH'!$C$2:$C$4988,MATCH('Vin Hà nội  tháng 5'!$C199,'Mã KH'!$A$2:$A$4988,0)),"")</f>
        <v xml:space="preserve">căn u39 .2.tmdv10 khu chung cư cao tầng f5 -ch02 thuộc dự án mới tây mỗ -đại mỗ -vinhomes park , p.tây mỗ  , q.nam từ liêm </v>
      </c>
      <c r="E199" s="362">
        <v>4159279440</v>
      </c>
      <c r="F199" s="391"/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391"/>
      <c r="S199" s="391"/>
      <c r="T199" s="391"/>
      <c r="U199" s="391">
        <v>5</v>
      </c>
      <c r="V199" s="391">
        <v>5</v>
      </c>
      <c r="W199" s="391"/>
      <c r="X199" s="391"/>
      <c r="Y199" s="391"/>
      <c r="Z199" s="391"/>
      <c r="AA199" s="391"/>
      <c r="AB199" s="391"/>
      <c r="AC199" s="391">
        <v>5</v>
      </c>
      <c r="AD199" s="391">
        <v>5</v>
      </c>
      <c r="AE199" s="391"/>
      <c r="AF199" s="391">
        <v>1</v>
      </c>
      <c r="AG199" s="391"/>
      <c r="AH199" s="391"/>
      <c r="AI199" s="394"/>
      <c r="AJ199" s="651"/>
    </row>
    <row r="200" spans="1:36" s="26" customFormat="1" ht="18" customHeight="1" x14ac:dyDescent="0.25">
      <c r="A200" s="543">
        <v>45387</v>
      </c>
      <c r="B200" s="613"/>
      <c r="C200" s="602" t="s">
        <v>17272</v>
      </c>
      <c r="D200" s="353" t="str">
        <f>+IFERROR(INDEX('Mã KH'!$C$2:$C$4988,MATCH('Vin Hà nội  tháng 5'!$C200,'Mã KH'!$A$2:$A$4988,0)),"")</f>
        <v>Căn 01-02 SH12, tầng 1 + tầng 2 tòa nhà S1.01, KĐTM Tây Mỗ Đại Mỗ - Vinhomes Park, Q.Nam Từ Liêm, HN</v>
      </c>
      <c r="E200" s="362">
        <v>4159279003</v>
      </c>
      <c r="F200" s="391"/>
      <c r="G200" s="391"/>
      <c r="H200" s="391"/>
      <c r="I200" s="391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>
        <v>2</v>
      </c>
      <c r="V200" s="391">
        <v>5</v>
      </c>
      <c r="W200" s="391"/>
      <c r="X200" s="391"/>
      <c r="Y200" s="391"/>
      <c r="Z200" s="391"/>
      <c r="AA200" s="391"/>
      <c r="AB200" s="391"/>
      <c r="AC200" s="391">
        <v>4</v>
      </c>
      <c r="AD200" s="391">
        <v>2</v>
      </c>
      <c r="AE200" s="391"/>
      <c r="AF200" s="391">
        <v>2</v>
      </c>
      <c r="AG200" s="391"/>
      <c r="AH200" s="391"/>
      <c r="AI200" s="394"/>
      <c r="AJ200" s="651"/>
    </row>
    <row r="201" spans="1:36" s="26" customFormat="1" ht="18" customHeight="1" x14ac:dyDescent="0.25">
      <c r="A201" s="543">
        <v>45387</v>
      </c>
      <c r="B201" s="613"/>
      <c r="C201" s="602" t="s">
        <v>17273</v>
      </c>
      <c r="D201" s="353" t="str">
        <f>+IFERROR(INDEX('Mã KH'!$C$2:$C$4988,MATCH('Vin Hà nội  tháng 5'!$C201,'Mã KH'!$A$2:$A$4988,0)),"")</f>
        <v>01SH01-02 SH01, Tòa S2.03 – Z34.1(F1-CH03-1) Vinhomes Smart City, P.Tây Mỗ, Q.Nam Từ Liêm, HN</v>
      </c>
      <c r="E201" s="362">
        <v>4159280087</v>
      </c>
      <c r="F201" s="391"/>
      <c r="G201" s="391"/>
      <c r="H201" s="391"/>
      <c r="I201" s="391"/>
      <c r="J201" s="391"/>
      <c r="K201" s="391"/>
      <c r="L201" s="391"/>
      <c r="M201" s="391"/>
      <c r="N201" s="391"/>
      <c r="O201" s="391"/>
      <c r="P201" s="391"/>
      <c r="Q201" s="391"/>
      <c r="R201" s="391"/>
      <c r="S201" s="391"/>
      <c r="T201" s="391"/>
      <c r="U201" s="391">
        <v>5</v>
      </c>
      <c r="V201" s="391">
        <v>5</v>
      </c>
      <c r="W201" s="391"/>
      <c r="X201" s="391"/>
      <c r="Y201" s="391"/>
      <c r="Z201" s="391"/>
      <c r="AA201" s="391"/>
      <c r="AB201" s="391"/>
      <c r="AC201" s="391">
        <v>4</v>
      </c>
      <c r="AD201" s="391">
        <v>2</v>
      </c>
      <c r="AE201" s="391"/>
      <c r="AF201" s="391">
        <v>1</v>
      </c>
      <c r="AG201" s="391"/>
      <c r="AH201" s="391"/>
      <c r="AI201" s="394"/>
      <c r="AJ201" s="651"/>
    </row>
    <row r="202" spans="1:36" s="26" customFormat="1" ht="18" customHeight="1" x14ac:dyDescent="0.25">
      <c r="A202" s="543">
        <v>45387</v>
      </c>
      <c r="B202" s="613"/>
      <c r="C202" s="602" t="s">
        <v>17274</v>
      </c>
      <c r="D202" s="353" t="str">
        <f>+IFERROR(INDEX('Mã KH'!$C$2:$C$4988,MATCH('Vin Hà nội  tháng 5'!$C202,'Mã KH'!$A$2:$A$4988,0)),"")</f>
        <v>55 Cầu Cốc, Phường Tây Mỗ, Nam Từ Liêm, Hà Nội</v>
      </c>
      <c r="E202" s="362">
        <v>4159279988</v>
      </c>
      <c r="F202" s="391"/>
      <c r="G202" s="391"/>
      <c r="H202" s="391"/>
      <c r="I202" s="391"/>
      <c r="J202" s="391"/>
      <c r="K202" s="391"/>
      <c r="L202" s="391"/>
      <c r="M202" s="391"/>
      <c r="N202" s="391"/>
      <c r="O202" s="391"/>
      <c r="P202" s="391"/>
      <c r="Q202" s="391"/>
      <c r="R202" s="391"/>
      <c r="S202" s="391"/>
      <c r="T202" s="391"/>
      <c r="U202" s="391">
        <v>10</v>
      </c>
      <c r="V202" s="391">
        <v>5</v>
      </c>
      <c r="W202" s="391"/>
      <c r="X202" s="391"/>
      <c r="Y202" s="391"/>
      <c r="Z202" s="391"/>
      <c r="AA202" s="391"/>
      <c r="AB202" s="391"/>
      <c r="AC202" s="391"/>
      <c r="AD202" s="391">
        <v>4</v>
      </c>
      <c r="AE202" s="391"/>
      <c r="AF202" s="391">
        <v>1</v>
      </c>
      <c r="AG202" s="391"/>
      <c r="AH202" s="391"/>
      <c r="AI202" s="394"/>
      <c r="AJ202" s="651"/>
    </row>
    <row r="203" spans="1:36" s="26" customFormat="1" ht="18" customHeight="1" x14ac:dyDescent="0.25">
      <c r="A203" s="543">
        <v>45387</v>
      </c>
      <c r="B203" s="613"/>
      <c r="C203" s="602" t="s">
        <v>17275</v>
      </c>
      <c r="D203" s="353" t="str">
        <f>+IFERROR(INDEX('Mã KH'!$C$2:$C$4988,MATCH('Vin Hà nội  tháng 5'!$C203,'Mã KH'!$A$2:$A$4988,0)),"")</f>
        <v>71 Ngõ 180 Tây Mỗ, Quận Nam Từ Liêm, Hà Nội</v>
      </c>
      <c r="E203" s="362">
        <v>4159278955</v>
      </c>
      <c r="F203" s="391"/>
      <c r="G203" s="391"/>
      <c r="H203" s="391"/>
      <c r="I203" s="391"/>
      <c r="J203" s="391"/>
      <c r="K203" s="391"/>
      <c r="L203" s="391"/>
      <c r="M203" s="391"/>
      <c r="N203" s="391"/>
      <c r="O203" s="391"/>
      <c r="P203" s="391"/>
      <c r="Q203" s="391"/>
      <c r="R203" s="391"/>
      <c r="S203" s="391"/>
      <c r="T203" s="391"/>
      <c r="U203" s="391">
        <v>5</v>
      </c>
      <c r="V203" s="391">
        <v>4</v>
      </c>
      <c r="W203" s="391"/>
      <c r="X203" s="391"/>
      <c r="Y203" s="391"/>
      <c r="Z203" s="391"/>
      <c r="AA203" s="391"/>
      <c r="AB203" s="391"/>
      <c r="AC203" s="391">
        <v>4</v>
      </c>
      <c r="AD203" s="391">
        <v>1</v>
      </c>
      <c r="AE203" s="391"/>
      <c r="AF203" s="391">
        <v>1</v>
      </c>
      <c r="AG203" s="391"/>
      <c r="AH203" s="391"/>
      <c r="AI203" s="394"/>
      <c r="AJ203" s="651"/>
    </row>
    <row r="204" spans="1:36" s="26" customFormat="1" ht="18" customHeight="1" x14ac:dyDescent="0.25">
      <c r="A204" s="543">
        <v>45387</v>
      </c>
      <c r="B204" s="613"/>
      <c r="C204" s="602" t="s">
        <v>17276</v>
      </c>
      <c r="D204" s="353" t="str">
        <f>+IFERROR(INDEX('Mã KH'!$C$2:$C$4988,MATCH('Vin Hà nội  tháng 5'!$C204,'Mã KH'!$A$2:$A$4988,0)),"")</f>
        <v>Số 70 Đại Linh, TDP 18, phường Trung Văn, quận Nam Từ Liêm , Thành phố Hà Nội</v>
      </c>
      <c r="E204" s="362">
        <v>4159271769</v>
      </c>
      <c r="F204" s="391"/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91"/>
      <c r="R204" s="391"/>
      <c r="S204" s="391"/>
      <c r="T204" s="391"/>
      <c r="U204" s="391">
        <v>10</v>
      </c>
      <c r="V204" s="391">
        <v>5</v>
      </c>
      <c r="W204" s="391"/>
      <c r="X204" s="391"/>
      <c r="Y204" s="391"/>
      <c r="Z204" s="391"/>
      <c r="AA204" s="391"/>
      <c r="AB204" s="391"/>
      <c r="AC204" s="391">
        <v>5</v>
      </c>
      <c r="AD204" s="391"/>
      <c r="AE204" s="391"/>
      <c r="AF204" s="391"/>
      <c r="AG204" s="391"/>
      <c r="AH204" s="391"/>
      <c r="AI204" s="394"/>
      <c r="AJ204" s="651"/>
    </row>
    <row r="205" spans="1:36" s="26" customFormat="1" ht="18" customHeight="1" x14ac:dyDescent="0.25">
      <c r="A205" s="543">
        <v>45387</v>
      </c>
      <c r="B205" s="613"/>
      <c r="C205" s="602" t="s">
        <v>17276</v>
      </c>
      <c r="D205" s="353" t="str">
        <f>+IFERROR(INDEX('Mã KH'!$C$2:$C$4988,MATCH('Vin Hà nội  tháng 5'!$C205,'Mã KH'!$A$2:$A$4988,0)),"")</f>
        <v>Số 70 Đại Linh, TDP 18, phường Trung Văn, quận Nam Từ Liêm , Thành phố Hà Nội</v>
      </c>
      <c r="E205" s="362">
        <v>4159324911</v>
      </c>
      <c r="F205" s="391"/>
      <c r="G205" s="391"/>
      <c r="H205" s="391"/>
      <c r="I205" s="391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  <c r="Z205" s="391"/>
      <c r="AA205" s="391">
        <v>6</v>
      </c>
      <c r="AB205" s="391"/>
      <c r="AC205" s="391"/>
      <c r="AD205" s="391"/>
      <c r="AE205" s="391"/>
      <c r="AF205" s="391"/>
      <c r="AG205" s="391"/>
      <c r="AH205" s="391"/>
      <c r="AI205" s="394"/>
      <c r="AJ205" s="651"/>
    </row>
    <row r="206" spans="1:36" s="26" customFormat="1" ht="18" customHeight="1" x14ac:dyDescent="0.25">
      <c r="A206" s="543">
        <v>45387</v>
      </c>
      <c r="B206" s="613"/>
      <c r="C206" s="602" t="s">
        <v>17277</v>
      </c>
      <c r="D206" s="353" t="str">
        <f>+IFERROR(INDEX('Mã KH'!$C$2:$C$4988,MATCH('Vin Hà nội  tháng 5'!$C206,'Mã KH'!$A$2:$A$4988,0)),"")</f>
        <v>Kiot số 03 và số 04, tầng 1, nhà 23 tầng- CT1, phường Trung Văn, quận Nam Từ Liêm, Hà Nội.</v>
      </c>
      <c r="E206" s="362">
        <v>4159324912</v>
      </c>
      <c r="F206" s="391"/>
      <c r="G206" s="391"/>
      <c r="H206" s="391"/>
      <c r="I206" s="391"/>
      <c r="J206" s="391"/>
      <c r="K206" s="391"/>
      <c r="L206" s="391"/>
      <c r="M206" s="391"/>
      <c r="N206" s="391"/>
      <c r="O206" s="391"/>
      <c r="P206" s="391"/>
      <c r="Q206" s="391"/>
      <c r="R206" s="391"/>
      <c r="S206" s="391"/>
      <c r="T206" s="391"/>
      <c r="U206" s="391">
        <v>3</v>
      </c>
      <c r="V206" s="391"/>
      <c r="W206" s="391"/>
      <c r="X206" s="391"/>
      <c r="Y206" s="391"/>
      <c r="Z206" s="391"/>
      <c r="AA206" s="391"/>
      <c r="AB206" s="391"/>
      <c r="AC206" s="391"/>
      <c r="AD206" s="391"/>
      <c r="AE206" s="391"/>
      <c r="AF206" s="391">
        <v>3</v>
      </c>
      <c r="AG206" s="391"/>
      <c r="AH206" s="391"/>
      <c r="AI206" s="394"/>
      <c r="AJ206" s="651"/>
    </row>
    <row r="207" spans="1:36" s="26" customFormat="1" ht="18" customHeight="1" x14ac:dyDescent="0.25">
      <c r="A207" s="543">
        <v>45387</v>
      </c>
      <c r="B207" s="82"/>
      <c r="C207" s="602" t="s">
        <v>17278</v>
      </c>
      <c r="D207" s="353" t="str">
        <f>+IFERROR(INDEX('Mã KH'!$C$2:$C$4988,MATCH('Vin Hà nội  tháng 5'!$C207,'Mã KH'!$A$2:$A$4988,0)),"")</f>
        <v>G116 – Tầng 1, Lô HH Chung cư G1, Vinhomes Greenbay, Đường Lương thế vinh kéo dài, Phường mễ trì, Quận Nam Từ Liêm, Hà Nội</v>
      </c>
      <c r="E207" s="362">
        <v>4159324985</v>
      </c>
      <c r="F207" s="391"/>
      <c r="G207" s="391"/>
      <c r="H207" s="391"/>
      <c r="I207" s="391"/>
      <c r="J207" s="391"/>
      <c r="K207" s="391"/>
      <c r="L207" s="391"/>
      <c r="M207" s="391"/>
      <c r="N207" s="391"/>
      <c r="O207" s="391"/>
      <c r="P207" s="391"/>
      <c r="Q207" s="391"/>
      <c r="R207" s="391"/>
      <c r="S207" s="391"/>
      <c r="T207" s="391"/>
      <c r="U207" s="391"/>
      <c r="V207" s="391"/>
      <c r="W207" s="391"/>
      <c r="X207" s="391"/>
      <c r="Y207" s="391"/>
      <c r="Z207" s="391"/>
      <c r="AA207" s="391">
        <v>6</v>
      </c>
      <c r="AB207" s="391"/>
      <c r="AC207" s="391"/>
      <c r="AD207" s="391">
        <v>3</v>
      </c>
      <c r="AE207" s="391"/>
      <c r="AF207" s="391">
        <v>6</v>
      </c>
      <c r="AG207" s="391"/>
      <c r="AH207" s="391"/>
      <c r="AI207" s="394"/>
      <c r="AJ207" s="651"/>
    </row>
    <row r="208" spans="1:36" s="26" customFormat="1" ht="18" customHeight="1" x14ac:dyDescent="0.25">
      <c r="A208" s="543">
        <v>45387</v>
      </c>
      <c r="B208" s="613"/>
      <c r="C208" s="602" t="s">
        <v>17279</v>
      </c>
      <c r="D208" s="353" t="str">
        <f>+IFERROR(INDEX('Mã KH'!$C$2:$C$4988,MATCH('Vin Hà nội  tháng 5'!$C208,'Mã KH'!$A$2:$A$4988,0)),"")</f>
        <v>Gian hàng kinh doanh số 115 tại tầng 1 thuộc nhà chung cư số G2, phường Mễ Trì, quận Nam Từ Liêm, Hà Nội</v>
      </c>
      <c r="E208" s="362">
        <v>4159278660</v>
      </c>
      <c r="F208" s="391"/>
      <c r="G208" s="391"/>
      <c r="H208" s="391"/>
      <c r="I208" s="391"/>
      <c r="J208" s="391"/>
      <c r="K208" s="391"/>
      <c r="L208" s="391"/>
      <c r="M208" s="391"/>
      <c r="N208" s="391"/>
      <c r="O208" s="391"/>
      <c r="P208" s="391"/>
      <c r="Q208" s="391"/>
      <c r="R208" s="391"/>
      <c r="S208" s="391"/>
      <c r="T208" s="391"/>
      <c r="U208" s="391"/>
      <c r="V208" s="391">
        <v>3</v>
      </c>
      <c r="W208" s="391"/>
      <c r="X208" s="391"/>
      <c r="Y208" s="391"/>
      <c r="Z208" s="391"/>
      <c r="AA208" s="391"/>
      <c r="AB208" s="391"/>
      <c r="AC208" s="391">
        <v>5</v>
      </c>
      <c r="AD208" s="391">
        <v>6</v>
      </c>
      <c r="AE208" s="391"/>
      <c r="AF208" s="391">
        <v>2</v>
      </c>
      <c r="AG208" s="391"/>
      <c r="AH208" s="391"/>
      <c r="AI208" s="394"/>
      <c r="AJ208" s="651"/>
    </row>
    <row r="209" spans="1:36" s="26" customFormat="1" ht="18" customHeight="1" x14ac:dyDescent="0.25">
      <c r="A209" s="543">
        <v>45387</v>
      </c>
      <c r="B209" s="613"/>
      <c r="C209" s="602" t="s">
        <v>17280</v>
      </c>
      <c r="D209" s="353" t="str">
        <f>+IFERROR(INDEX('Mã KH'!$C$2:$C$4988,MATCH('Vin Hà nội  tháng 5'!$C209,'Mã KH'!$A$2:$A$4988,0)),"")</f>
        <v>Lô số 06, tầng 1, tòa nhà CT1- AB, Mễ trì, Q.Nam Từ Liêm, Hà Nội</v>
      </c>
      <c r="E209" s="362">
        <v>4159279823</v>
      </c>
      <c r="F209" s="391"/>
      <c r="G209" s="391"/>
      <c r="H209" s="391"/>
      <c r="I209" s="391"/>
      <c r="J209" s="391"/>
      <c r="K209" s="391"/>
      <c r="L209" s="391"/>
      <c r="M209" s="391"/>
      <c r="N209" s="391"/>
      <c r="O209" s="391"/>
      <c r="P209" s="391"/>
      <c r="Q209" s="391"/>
      <c r="R209" s="391"/>
      <c r="S209" s="391"/>
      <c r="T209" s="391"/>
      <c r="U209" s="391">
        <v>2</v>
      </c>
      <c r="V209" s="391">
        <v>5</v>
      </c>
      <c r="W209" s="391"/>
      <c r="X209" s="391"/>
      <c r="Y209" s="391"/>
      <c r="Z209" s="391"/>
      <c r="AA209" s="391"/>
      <c r="AB209" s="391"/>
      <c r="AC209" s="391">
        <v>2</v>
      </c>
      <c r="AD209" s="391">
        <v>2</v>
      </c>
      <c r="AE209" s="391"/>
      <c r="AF209" s="391">
        <v>1</v>
      </c>
      <c r="AG209" s="391"/>
      <c r="AH209" s="391"/>
      <c r="AI209" s="394"/>
      <c r="AJ209" s="651"/>
    </row>
    <row r="210" spans="1:36" s="26" customFormat="1" ht="18" customHeight="1" x14ac:dyDescent="0.25">
      <c r="A210" s="543">
        <v>45387</v>
      </c>
      <c r="B210" s="613"/>
      <c r="C210" s="602" t="s">
        <v>17281</v>
      </c>
      <c r="D210" s="353" t="str">
        <f>+IFERROR(INDEX('Mã KH'!$C$2:$C$4988,MATCH('Vin Hà nội  tháng 5'!$C210,'Mã KH'!$A$2:$A$4988,0)),"")</f>
        <v>LK02-03, khu C14 Bộ Công an, đường Trung Văn, phường Trung Văn, Quận Nam Từ Liêm, Hà Nội</v>
      </c>
      <c r="E210" s="362">
        <v>4159324984</v>
      </c>
      <c r="F210" s="391"/>
      <c r="G210" s="391"/>
      <c r="H210" s="391"/>
      <c r="I210" s="391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  <c r="Z210" s="391"/>
      <c r="AA210" s="391">
        <v>6</v>
      </c>
      <c r="AB210" s="391"/>
      <c r="AC210" s="391"/>
      <c r="AD210" s="391">
        <v>6</v>
      </c>
      <c r="AE210" s="391"/>
      <c r="AF210" s="391">
        <v>6</v>
      </c>
      <c r="AG210" s="391"/>
      <c r="AH210" s="391"/>
      <c r="AI210" s="394"/>
      <c r="AJ210" s="651"/>
    </row>
    <row r="211" spans="1:36" s="26" customFormat="1" ht="18" customHeight="1" x14ac:dyDescent="0.25">
      <c r="A211" s="543">
        <v>45387</v>
      </c>
      <c r="B211" s="613"/>
      <c r="C211" s="602" t="s">
        <v>17281</v>
      </c>
      <c r="D211" s="353" t="str">
        <f>+IFERROR(INDEX('Mã KH'!$C$2:$C$4988,MATCH('Vin Hà nội  tháng 5'!$C211,'Mã KH'!$A$2:$A$4988,0)),"")</f>
        <v>LK02-03, khu C14 Bộ Công an, đường Trung Văn, phường Trung Văn, Quận Nam Từ Liêm, Hà Nội</v>
      </c>
      <c r="E211" s="362">
        <v>4159389303</v>
      </c>
      <c r="F211" s="391"/>
      <c r="G211" s="391"/>
      <c r="H211" s="391"/>
      <c r="I211" s="391"/>
      <c r="J211" s="391"/>
      <c r="K211" s="391"/>
      <c r="L211" s="391"/>
      <c r="M211" s="391"/>
      <c r="N211" s="391"/>
      <c r="O211" s="391"/>
      <c r="P211" s="391"/>
      <c r="Q211" s="391"/>
      <c r="R211" s="391"/>
      <c r="S211" s="391"/>
      <c r="T211" s="391"/>
      <c r="U211" s="391"/>
      <c r="V211" s="391">
        <v>6</v>
      </c>
      <c r="W211" s="391"/>
      <c r="X211" s="391"/>
      <c r="Y211" s="391"/>
      <c r="Z211" s="391"/>
      <c r="AA211" s="391">
        <v>6</v>
      </c>
      <c r="AB211" s="391"/>
      <c r="AC211" s="391">
        <v>6</v>
      </c>
      <c r="AD211" s="391">
        <v>6</v>
      </c>
      <c r="AE211" s="391"/>
      <c r="AF211" s="391">
        <v>6</v>
      </c>
      <c r="AG211" s="391"/>
      <c r="AH211" s="391"/>
      <c r="AI211" s="394"/>
      <c r="AJ211" s="651"/>
    </row>
    <row r="212" spans="1:36" s="26" customFormat="1" ht="18" customHeight="1" x14ac:dyDescent="0.25">
      <c r="A212" s="543">
        <v>45387</v>
      </c>
      <c r="B212" s="613"/>
      <c r="C212" s="602" t="s">
        <v>17282</v>
      </c>
      <c r="D212" s="353" t="str">
        <f>+IFERROR(INDEX('Mã KH'!$C$2:$C$4988,MATCH('Vin Hà nội  tháng 5'!$C212,'Mã KH'!$A$2:$A$4988,0)),"")</f>
        <v>NV36, Khu đô thị mới Trung Văn, phường Trung Văn, quận Nam Từ Liêm, Hà Nội.</v>
      </c>
      <c r="E212" s="362">
        <v>4159278582</v>
      </c>
      <c r="F212" s="391"/>
      <c r="G212" s="391"/>
      <c r="H212" s="391"/>
      <c r="I212" s="391"/>
      <c r="J212" s="391"/>
      <c r="K212" s="391"/>
      <c r="L212" s="391"/>
      <c r="M212" s="391"/>
      <c r="N212" s="391"/>
      <c r="O212" s="391"/>
      <c r="P212" s="391"/>
      <c r="Q212" s="391"/>
      <c r="R212" s="391"/>
      <c r="S212" s="391"/>
      <c r="T212" s="391"/>
      <c r="U212" s="391">
        <v>2</v>
      </c>
      <c r="V212" s="391">
        <v>5</v>
      </c>
      <c r="W212" s="391"/>
      <c r="X212" s="391"/>
      <c r="Y212" s="391"/>
      <c r="Z212" s="391"/>
      <c r="AA212" s="391"/>
      <c r="AB212" s="391"/>
      <c r="AC212" s="391">
        <v>8</v>
      </c>
      <c r="AD212" s="391">
        <v>4</v>
      </c>
      <c r="AE212" s="391"/>
      <c r="AF212" s="391">
        <v>2</v>
      </c>
      <c r="AG212" s="391"/>
      <c r="AH212" s="391"/>
      <c r="AI212" s="394"/>
      <c r="AJ212" s="651"/>
    </row>
    <row r="213" spans="1:36" s="26" customFormat="1" ht="18" customHeight="1" x14ac:dyDescent="0.25">
      <c r="A213" s="543">
        <v>45387</v>
      </c>
      <c r="B213" s="613"/>
      <c r="C213" s="602" t="s">
        <v>17283</v>
      </c>
      <c r="D213" s="353" t="str">
        <f>+IFERROR(INDEX('Mã KH'!$C$2:$C$4988,MATCH('Vin Hà nội  tháng 5'!$C213,'Mã KH'!$A$2:$A$4988,0)),"")</f>
        <v>BT25, Lô TT2, Khu nhà ở C37 BCA, Khu đô thị mới Phùng Khoang, Phường Trung Văn, Quận Nam Từ Liêm, HN</v>
      </c>
      <c r="E213" s="362">
        <v>4159324989</v>
      </c>
      <c r="F213" s="391"/>
      <c r="G213" s="391"/>
      <c r="H213" s="391"/>
      <c r="I213" s="391"/>
      <c r="J213" s="391"/>
      <c r="K213" s="391"/>
      <c r="L213" s="391"/>
      <c r="M213" s="391"/>
      <c r="N213" s="391"/>
      <c r="O213" s="391"/>
      <c r="P213" s="391"/>
      <c r="Q213" s="391"/>
      <c r="R213" s="391"/>
      <c r="S213" s="391"/>
      <c r="T213" s="391"/>
      <c r="U213" s="391">
        <v>6</v>
      </c>
      <c r="V213" s="391"/>
      <c r="W213" s="391"/>
      <c r="X213" s="391"/>
      <c r="Y213" s="391"/>
      <c r="Z213" s="391"/>
      <c r="AA213" s="391"/>
      <c r="AB213" s="391"/>
      <c r="AC213" s="391"/>
      <c r="AD213" s="391">
        <v>3</v>
      </c>
      <c r="AE213" s="391"/>
      <c r="AF213" s="391"/>
      <c r="AG213" s="391"/>
      <c r="AH213" s="391"/>
      <c r="AI213" s="394"/>
      <c r="AJ213" s="651"/>
    </row>
    <row r="214" spans="1:36" s="26" customFormat="1" ht="18" customHeight="1" x14ac:dyDescent="0.25">
      <c r="A214" s="543">
        <v>45387</v>
      </c>
      <c r="B214" s="613"/>
      <c r="C214" s="602" t="s">
        <v>17284</v>
      </c>
      <c r="D214" s="353" t="str">
        <f>+IFERROR(INDEX('Mã KH'!$C$2:$C$4988,MATCH('Vin Hà nội  tháng 5'!$C214,'Mã KH'!$A$2:$A$4988,0)),"")</f>
        <v>Tầng 1, tòa nhà Viglacera, số 1 đại lộ Thăng Long, phường Mễ Trì, quận Nam Từ Liêm, Hà Nội</v>
      </c>
      <c r="E214" s="362">
        <v>4159278479</v>
      </c>
      <c r="F214" s="391"/>
      <c r="G214" s="391"/>
      <c r="H214" s="391"/>
      <c r="I214" s="391"/>
      <c r="J214" s="391"/>
      <c r="K214" s="391"/>
      <c r="L214" s="391"/>
      <c r="M214" s="391"/>
      <c r="N214" s="391"/>
      <c r="O214" s="391"/>
      <c r="P214" s="391"/>
      <c r="Q214" s="391"/>
      <c r="R214" s="391"/>
      <c r="S214" s="391"/>
      <c r="T214" s="391"/>
      <c r="U214" s="391"/>
      <c r="V214" s="391"/>
      <c r="W214" s="391"/>
      <c r="X214" s="391"/>
      <c r="Y214" s="391"/>
      <c r="Z214" s="391"/>
      <c r="AA214" s="391">
        <v>10</v>
      </c>
      <c r="AB214" s="391"/>
      <c r="AC214" s="391">
        <v>5</v>
      </c>
      <c r="AD214" s="391"/>
      <c r="AE214" s="391"/>
      <c r="AF214" s="391"/>
      <c r="AG214" s="391"/>
      <c r="AH214" s="391"/>
      <c r="AI214" s="394"/>
      <c r="AJ214" s="651"/>
    </row>
    <row r="215" spans="1:36" s="26" customFormat="1" ht="18" customHeight="1" x14ac:dyDescent="0.25">
      <c r="A215" s="543">
        <v>45387</v>
      </c>
      <c r="B215" s="613"/>
      <c r="C215" s="602" t="s">
        <v>17285</v>
      </c>
      <c r="D215" s="353" t="str">
        <f>+IFERROR(INDEX('Mã KH'!$C$2:$C$4988,MATCH('Vin Hà nội  tháng 5'!$C215,'Mã KH'!$A$2:$A$4988,0)),"")</f>
        <v>BT1- Lô 8, Khu đô thị Mễ Trì Hạ, đường Mễ Trì Hạ, Phường Mễ Trì, quận Nam Từ Liêm</v>
      </c>
      <c r="E215" s="362">
        <v>4159279547</v>
      </c>
      <c r="F215" s="391"/>
      <c r="G215" s="391"/>
      <c r="H215" s="391"/>
      <c r="I215" s="391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>
        <v>3</v>
      </c>
      <c r="V215" s="391">
        <v>3</v>
      </c>
      <c r="W215" s="391"/>
      <c r="X215" s="391"/>
      <c r="Y215" s="391"/>
      <c r="Z215" s="391"/>
      <c r="AA215" s="391"/>
      <c r="AB215" s="391"/>
      <c r="AC215" s="391"/>
      <c r="AD215" s="391">
        <v>5</v>
      </c>
      <c r="AE215" s="391"/>
      <c r="AF215" s="391">
        <v>1</v>
      </c>
      <c r="AG215" s="391"/>
      <c r="AH215" s="391"/>
      <c r="AI215" s="394"/>
      <c r="AJ215" s="651"/>
    </row>
    <row r="216" spans="1:36" s="26" customFormat="1" ht="18" customHeight="1" x14ac:dyDescent="0.25">
      <c r="A216" s="543">
        <v>45387</v>
      </c>
      <c r="B216" s="613"/>
      <c r="C216" s="602" t="s">
        <v>17286</v>
      </c>
      <c r="D216" s="353" t="str">
        <f>+IFERROR(INDEX('Mã KH'!$C$2:$C$4988,MATCH('Vin Hà nội  tháng 5'!$C216,'Mã KH'!$A$2:$A$4988,0)),"")</f>
        <v>Số nhà 23, ngõ 14, phố Mễ Trì Hạ , Tổ dân phố 2, phường Mễ Trì, quận Nam Từ Liêm, Hà Nội</v>
      </c>
      <c r="E216" s="362">
        <v>4159278619</v>
      </c>
      <c r="F216" s="391"/>
      <c r="G216" s="391"/>
      <c r="H216" s="391"/>
      <c r="I216" s="391"/>
      <c r="J216" s="391"/>
      <c r="K216" s="391"/>
      <c r="L216" s="391"/>
      <c r="M216" s="391"/>
      <c r="N216" s="391"/>
      <c r="O216" s="391"/>
      <c r="P216" s="391"/>
      <c r="Q216" s="391"/>
      <c r="R216" s="391"/>
      <c r="S216" s="391"/>
      <c r="T216" s="391"/>
      <c r="U216" s="391">
        <v>6</v>
      </c>
      <c r="V216" s="391">
        <v>10</v>
      </c>
      <c r="W216" s="391"/>
      <c r="X216" s="391"/>
      <c r="Y216" s="391"/>
      <c r="Z216" s="391"/>
      <c r="AA216" s="391"/>
      <c r="AB216" s="391"/>
      <c r="AC216" s="391">
        <v>8</v>
      </c>
      <c r="AD216" s="391">
        <v>7</v>
      </c>
      <c r="AE216" s="391"/>
      <c r="AF216" s="391">
        <v>2</v>
      </c>
      <c r="AG216" s="391"/>
      <c r="AH216" s="391"/>
      <c r="AI216" s="394"/>
      <c r="AJ216" s="651"/>
    </row>
    <row r="217" spans="1:36" s="26" customFormat="1" ht="18" customHeight="1" x14ac:dyDescent="0.25">
      <c r="A217" s="543">
        <v>45387</v>
      </c>
      <c r="B217" s="613"/>
      <c r="C217" s="602" t="s">
        <v>17287</v>
      </c>
      <c r="D217" s="353" t="str">
        <f>+IFERROR(INDEX('Mã KH'!$C$2:$C$4988,MATCH('Vin Hà nội  tháng 5'!$C217,'Mã KH'!$A$2:$A$4988,0)),"")</f>
        <v>TDP số 5 Mễ Trì Hạ, phường Mễ Trì, quận Nam Từ Liêm, Hà Nội.</v>
      </c>
      <c r="E217" s="362">
        <v>4159279519</v>
      </c>
      <c r="F217" s="391"/>
      <c r="G217" s="391"/>
      <c r="H217" s="391"/>
      <c r="I217" s="391"/>
      <c r="J217" s="391"/>
      <c r="K217" s="391"/>
      <c r="L217" s="391"/>
      <c r="M217" s="391"/>
      <c r="N217" s="391"/>
      <c r="O217" s="391"/>
      <c r="P217" s="391"/>
      <c r="Q217" s="391"/>
      <c r="R217" s="391"/>
      <c r="S217" s="391"/>
      <c r="T217" s="391"/>
      <c r="U217" s="391">
        <v>5</v>
      </c>
      <c r="V217" s="391">
        <v>4</v>
      </c>
      <c r="W217" s="391"/>
      <c r="X217" s="391"/>
      <c r="Y217" s="391"/>
      <c r="Z217" s="391"/>
      <c r="AA217" s="391"/>
      <c r="AB217" s="391"/>
      <c r="AC217" s="391"/>
      <c r="AD217" s="391">
        <v>6</v>
      </c>
      <c r="AE217" s="391"/>
      <c r="AF217" s="391"/>
      <c r="AG217" s="391"/>
      <c r="AH217" s="391"/>
      <c r="AI217" s="394"/>
      <c r="AJ217" s="651"/>
    </row>
    <row r="218" spans="1:36" s="26" customFormat="1" ht="18" customHeight="1" x14ac:dyDescent="0.25">
      <c r="A218" s="543">
        <v>45387</v>
      </c>
      <c r="B218" s="613"/>
      <c r="C218" s="602" t="s">
        <v>17288</v>
      </c>
      <c r="D218" s="353" t="str">
        <f>+IFERROR(INDEX('Mã KH'!$C$2:$C$4988,MATCH('Vin Hà nội  tháng 5'!$C218,'Mã KH'!$A$2:$A$4988,0)),"")</f>
        <v>Số 21-23 Mễ Trì Thượng, Phường Mễ Trì, quận Nam Từ Liêm, Hà Nội.</v>
      </c>
      <c r="E218" s="362">
        <v>4159278519</v>
      </c>
      <c r="F218" s="391"/>
      <c r="G218" s="391"/>
      <c r="H218" s="391"/>
      <c r="I218" s="391"/>
      <c r="J218" s="391"/>
      <c r="K218" s="391"/>
      <c r="L218" s="391"/>
      <c r="M218" s="391"/>
      <c r="N218" s="391"/>
      <c r="O218" s="391"/>
      <c r="P218" s="391"/>
      <c r="Q218" s="391"/>
      <c r="R218" s="391"/>
      <c r="S218" s="391"/>
      <c r="T218" s="391"/>
      <c r="U218" s="391">
        <v>3</v>
      </c>
      <c r="V218" s="391"/>
      <c r="W218" s="391"/>
      <c r="X218" s="391"/>
      <c r="Y218" s="391"/>
      <c r="Z218" s="391"/>
      <c r="AA218" s="391"/>
      <c r="AB218" s="391"/>
      <c r="AC218" s="391"/>
      <c r="AD218" s="391"/>
      <c r="AE218" s="391"/>
      <c r="AF218" s="391"/>
      <c r="AG218" s="391"/>
      <c r="AH218" s="391"/>
      <c r="AI218" s="394"/>
      <c r="AJ218" s="651"/>
    </row>
    <row r="219" spans="1:36" s="26" customFormat="1" ht="18" customHeight="1" x14ac:dyDescent="0.25">
      <c r="A219" s="543">
        <v>45387</v>
      </c>
      <c r="B219" s="613"/>
      <c r="C219" s="602" t="s">
        <v>17288</v>
      </c>
      <c r="D219" s="353" t="str">
        <f>+IFERROR(INDEX('Mã KH'!$C$2:$C$4988,MATCH('Vin Hà nội  tháng 5'!$C219,'Mã KH'!$A$2:$A$4988,0)),"")</f>
        <v>Số 21-23 Mễ Trì Thượng, Phường Mễ Trì, quận Nam Từ Liêm, Hà Nội.</v>
      </c>
      <c r="E219" s="362">
        <v>4159311221</v>
      </c>
      <c r="F219" s="391"/>
      <c r="G219" s="391"/>
      <c r="H219" s="391"/>
      <c r="I219" s="391"/>
      <c r="J219" s="391"/>
      <c r="K219" s="391"/>
      <c r="L219" s="391"/>
      <c r="M219" s="391"/>
      <c r="N219" s="391"/>
      <c r="O219" s="391"/>
      <c r="P219" s="391"/>
      <c r="Q219" s="391"/>
      <c r="R219" s="391"/>
      <c r="S219" s="391"/>
      <c r="T219" s="391"/>
      <c r="U219" s="391"/>
      <c r="V219" s="391">
        <v>5</v>
      </c>
      <c r="W219" s="391"/>
      <c r="X219" s="391"/>
      <c r="Y219" s="391"/>
      <c r="Z219" s="391"/>
      <c r="AA219" s="391"/>
      <c r="AB219" s="391"/>
      <c r="AC219" s="391">
        <v>5</v>
      </c>
      <c r="AD219" s="391">
        <v>5</v>
      </c>
      <c r="AE219" s="391"/>
      <c r="AF219" s="391">
        <v>5</v>
      </c>
      <c r="AG219" s="391"/>
      <c r="AH219" s="391"/>
      <c r="AI219" s="394"/>
      <c r="AJ219" s="651"/>
    </row>
    <row r="220" spans="1:36" s="26" customFormat="1" ht="18" customHeight="1" x14ac:dyDescent="0.25">
      <c r="A220" s="543">
        <v>45387</v>
      </c>
      <c r="B220" s="613"/>
      <c r="C220" s="602" t="s">
        <v>17289</v>
      </c>
      <c r="D220" s="353" t="str">
        <f>+IFERROR(INDEX('Mã KH'!$C$2:$C$4988,MATCH('Vin Hà nội  tháng 5'!$C220,'Mã KH'!$A$2:$A$4988,0)),"")</f>
        <v>Số TT4&amp;TT5- Khu nhà ở XH và TM, BTL Tăng thiết giáp, Phường Mỹ Đình 1, Quận Nam Từ Liêm, HN</v>
      </c>
      <c r="E220" s="362">
        <v>4159324910</v>
      </c>
      <c r="F220" s="391"/>
      <c r="G220" s="391"/>
      <c r="H220" s="391"/>
      <c r="I220" s="391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  <c r="Z220" s="391"/>
      <c r="AA220" s="391">
        <v>3</v>
      </c>
      <c r="AB220" s="391"/>
      <c r="AC220" s="391">
        <v>6</v>
      </c>
      <c r="AD220" s="391">
        <v>6</v>
      </c>
      <c r="AE220" s="391"/>
      <c r="AF220" s="391"/>
      <c r="AG220" s="391"/>
      <c r="AH220" s="391"/>
      <c r="AI220" s="394"/>
      <c r="AJ220" s="651"/>
    </row>
    <row r="221" spans="1:36" s="26" customFormat="1" ht="18" customHeight="1" x14ac:dyDescent="0.25">
      <c r="A221" s="543">
        <v>45387</v>
      </c>
      <c r="B221" s="614"/>
      <c r="C221" s="602" t="s">
        <v>17290</v>
      </c>
      <c r="D221" s="353" t="str">
        <f>+IFERROR(INDEX('Mã KH'!$C$2:$C$4988,MATCH('Vin Hà nội  tháng 5'!$C221,'Mã KH'!$A$2:$A$4988,0)),"")</f>
        <v>Tổ dân phố số 4, phường Phú Đô, quận Nam Từ Liêm, Hà Nội</v>
      </c>
      <c r="E221" s="362">
        <v>4159278569</v>
      </c>
      <c r="F221" s="470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>
        <v>2</v>
      </c>
      <c r="V221" s="17">
        <v>5</v>
      </c>
      <c r="W221" s="17"/>
      <c r="X221" s="17"/>
      <c r="Y221" s="17"/>
      <c r="Z221" s="17"/>
      <c r="AA221" s="17"/>
      <c r="AB221" s="17"/>
      <c r="AC221" s="17">
        <v>2</v>
      </c>
      <c r="AD221" s="17">
        <v>6</v>
      </c>
      <c r="AE221" s="17"/>
      <c r="AF221" s="17">
        <v>2</v>
      </c>
      <c r="AG221" s="17"/>
      <c r="AH221" s="17"/>
      <c r="AI221" s="17"/>
      <c r="AJ221" s="17"/>
    </row>
    <row r="222" spans="1:36" s="26" customFormat="1" ht="18" customHeight="1" x14ac:dyDescent="0.25">
      <c r="A222" s="543">
        <v>45387</v>
      </c>
      <c r="B222" s="614"/>
      <c r="C222" s="602" t="s">
        <v>17291</v>
      </c>
      <c r="D222" s="353" t="str">
        <f>+IFERROR(INDEX('Mã KH'!$C$2:$C$4988,MATCH('Vin Hà nội  tháng 5'!$C222,'Mã KH'!$A$2:$A$4988,0)),"")</f>
        <v>Số 57 , p. phú đô , q. nam từ liêm , tp.hn</v>
      </c>
      <c r="E222" s="362">
        <v>4159301204</v>
      </c>
      <c r="F222" s="470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>
        <v>5</v>
      </c>
      <c r="W222" s="17"/>
      <c r="X222" s="17"/>
      <c r="Y222" s="17"/>
      <c r="Z222" s="17"/>
      <c r="AA222" s="17"/>
      <c r="AB222" s="17"/>
      <c r="AC222" s="17"/>
      <c r="AD222" s="17">
        <v>5</v>
      </c>
      <c r="AE222" s="17"/>
      <c r="AF222" s="17">
        <v>5</v>
      </c>
      <c r="AG222" s="17"/>
      <c r="AH222" s="17"/>
      <c r="AI222" s="17"/>
      <c r="AJ222" s="17"/>
    </row>
    <row r="223" spans="1:36" s="26" customFormat="1" ht="18" customHeight="1" x14ac:dyDescent="0.25">
      <c r="A223" s="543">
        <v>45387</v>
      </c>
      <c r="B223" s="599"/>
      <c r="C223" s="602" t="s">
        <v>17292</v>
      </c>
      <c r="D223" s="353" t="str">
        <f>+IFERROR(INDEX('Mã KH'!$C$2:$C$4988,MATCH('Vin Hà nội  tháng 5'!$C223,'Mã KH'!$A$2:$A$4988,0)),"")</f>
        <v>Số 86 ngõ 20 đường Mỹ Đình, phường Mỹ Đình 2, Nam Từ Liêm, Hà Nội</v>
      </c>
      <c r="E223" s="362">
        <v>4159279732</v>
      </c>
      <c r="F223" s="391"/>
      <c r="G223" s="391"/>
      <c r="H223" s="391"/>
      <c r="I223" s="391"/>
      <c r="J223" s="391"/>
      <c r="K223" s="391"/>
      <c r="L223" s="391"/>
      <c r="M223" s="391"/>
      <c r="N223" s="391"/>
      <c r="O223" s="391"/>
      <c r="P223" s="391"/>
      <c r="Q223" s="391"/>
      <c r="R223" s="391"/>
      <c r="S223" s="391"/>
      <c r="T223" s="391"/>
      <c r="U223" s="391"/>
      <c r="V223" s="391">
        <v>7</v>
      </c>
      <c r="W223" s="391"/>
      <c r="X223" s="391"/>
      <c r="Y223" s="391"/>
      <c r="Z223" s="391"/>
      <c r="AA223" s="391"/>
      <c r="AB223" s="391"/>
      <c r="AC223" s="391">
        <v>2</v>
      </c>
      <c r="AD223" s="391">
        <v>3</v>
      </c>
      <c r="AE223" s="391"/>
      <c r="AF223" s="391">
        <v>1</v>
      </c>
      <c r="AG223" s="391"/>
      <c r="AH223" s="391"/>
      <c r="AI223" s="394"/>
      <c r="AJ223" s="651"/>
    </row>
    <row r="224" spans="1:36" s="26" customFormat="1" ht="18" customHeight="1" x14ac:dyDescent="0.25">
      <c r="A224" s="543">
        <v>45387</v>
      </c>
      <c r="B224" s="613"/>
      <c r="C224" s="602" t="s">
        <v>17293</v>
      </c>
      <c r="D224" s="353" t="str">
        <f>+IFERROR(INDEX('Mã KH'!$C$2:$C$4988,MATCH('Vin Hà nội  tháng 5'!$C224,'Mã KH'!$A$2:$A$4988,0)),"")</f>
        <v>TT01-05,Tòa NO-CT1, Hải Đăng City, Hàm Nghi, Phường Mỹ Đình 2, Quận Nam Từ Liêm, TP Hà Nội</v>
      </c>
      <c r="E224" s="362">
        <v>4159278644</v>
      </c>
      <c r="F224" s="391"/>
      <c r="G224" s="391"/>
      <c r="H224" s="391"/>
      <c r="I224" s="391"/>
      <c r="J224" s="391"/>
      <c r="K224" s="391"/>
      <c r="L224" s="391"/>
      <c r="M224" s="391"/>
      <c r="N224" s="391"/>
      <c r="O224" s="391"/>
      <c r="P224" s="391"/>
      <c r="Q224" s="391"/>
      <c r="R224" s="391"/>
      <c r="S224" s="391"/>
      <c r="T224" s="391"/>
      <c r="U224" s="391"/>
      <c r="V224" s="391">
        <v>8</v>
      </c>
      <c r="W224" s="391"/>
      <c r="X224" s="391"/>
      <c r="Y224" s="391"/>
      <c r="Z224" s="391"/>
      <c r="AA224" s="391"/>
      <c r="AB224" s="391"/>
      <c r="AC224" s="391">
        <v>1</v>
      </c>
      <c r="AD224" s="391">
        <v>4</v>
      </c>
      <c r="AE224" s="391"/>
      <c r="AF224" s="391">
        <v>2</v>
      </c>
      <c r="AG224" s="391"/>
      <c r="AH224" s="391"/>
      <c r="AI224" s="394"/>
      <c r="AJ224" s="651"/>
    </row>
    <row r="225" spans="1:36" s="26" customFormat="1" ht="18" customHeight="1" x14ac:dyDescent="0.25">
      <c r="A225" s="543">
        <v>45387</v>
      </c>
      <c r="B225" s="613"/>
      <c r="C225" s="602" t="s">
        <v>17294</v>
      </c>
      <c r="D225" s="353" t="str">
        <f>+IFERROR(INDEX('Mã KH'!$C$2:$C$4988,MATCH('Vin Hà nội  tháng 5'!$C225,'Mã KH'!$A$2:$A$4988,0)),"")</f>
        <v>Số 100, đường K2, phường Cầu Diễn, quận Nam Từ Liêm, Hà Nội</v>
      </c>
      <c r="E225" s="362">
        <v>4159279573</v>
      </c>
      <c r="F225" s="391"/>
      <c r="G225" s="391"/>
      <c r="H225" s="391"/>
      <c r="I225" s="391"/>
      <c r="J225" s="391"/>
      <c r="K225" s="391"/>
      <c r="L225" s="391"/>
      <c r="M225" s="391"/>
      <c r="N225" s="391"/>
      <c r="O225" s="391"/>
      <c r="P225" s="391"/>
      <c r="Q225" s="391"/>
      <c r="R225" s="391"/>
      <c r="S225" s="391"/>
      <c r="T225" s="391"/>
      <c r="U225" s="391">
        <v>4</v>
      </c>
      <c r="V225" s="391">
        <v>4</v>
      </c>
      <c r="W225" s="391"/>
      <c r="X225" s="391"/>
      <c r="Y225" s="391"/>
      <c r="Z225" s="391"/>
      <c r="AA225" s="391"/>
      <c r="AB225" s="391"/>
      <c r="AC225" s="391"/>
      <c r="AD225" s="391">
        <v>2</v>
      </c>
      <c r="AE225" s="391"/>
      <c r="AF225" s="391"/>
      <c r="AG225" s="391"/>
      <c r="AH225" s="391"/>
      <c r="AI225" s="394"/>
      <c r="AJ225" s="651"/>
    </row>
    <row r="226" spans="1:36" s="26" customFormat="1" ht="18" customHeight="1" x14ac:dyDescent="0.25">
      <c r="A226" s="543">
        <v>45387</v>
      </c>
      <c r="B226" s="613"/>
      <c r="C226" s="602" t="s">
        <v>17295</v>
      </c>
      <c r="D226" s="353" t="str">
        <f>+IFERROR(INDEX('Mã KH'!$C$2:$C$4988,MATCH('Vin Hà nội  tháng 5'!$C226,'Mã KH'!$A$2:$A$4988,0)),"")</f>
        <v>Ô SH1- t1 tòa nhà CT4, ANTHTM, VP v đ.K2, P.Cầu Diễn, Q.Nam Từ Liêm, HN</v>
      </c>
      <c r="E226" s="362">
        <v>4159226681</v>
      </c>
      <c r="F226" s="391"/>
      <c r="G226" s="391"/>
      <c r="H226" s="391"/>
      <c r="I226" s="391"/>
      <c r="J226" s="391"/>
      <c r="K226" s="391"/>
      <c r="L226" s="391">
        <v>10</v>
      </c>
      <c r="M226" s="391"/>
      <c r="N226" s="391"/>
      <c r="O226" s="391"/>
      <c r="P226" s="391"/>
      <c r="Q226" s="391"/>
      <c r="R226" s="391"/>
      <c r="S226" s="391"/>
      <c r="T226" s="391"/>
      <c r="U226" s="391"/>
      <c r="V226" s="391"/>
      <c r="W226" s="391"/>
      <c r="X226" s="391"/>
      <c r="Y226" s="391"/>
      <c r="Z226" s="391"/>
      <c r="AA226" s="391">
        <v>5</v>
      </c>
      <c r="AB226" s="391"/>
      <c r="AC226" s="391"/>
      <c r="AD226" s="391"/>
      <c r="AE226" s="391"/>
      <c r="AF226" s="391">
        <v>5</v>
      </c>
      <c r="AG226" s="391"/>
      <c r="AH226" s="391"/>
      <c r="AI226" s="394"/>
      <c r="AJ226" s="651"/>
    </row>
    <row r="227" spans="1:36" s="26" customFormat="1" ht="18" customHeight="1" x14ac:dyDescent="0.25">
      <c r="A227" s="543">
        <v>45387</v>
      </c>
      <c r="B227" s="613"/>
      <c r="C227" s="602" t="s">
        <v>17296</v>
      </c>
      <c r="D227" s="353" t="str">
        <f>+IFERROR(INDEX('Mã KH'!$C$2:$C$4988,MATCH('Vin Hà nội  tháng 5'!$C227,'Mã KH'!$A$2:$A$4988,0)),"")</f>
        <v>Số 173 TDP số 4, phường Xuân Phương, quận Nam Từ Liêm, Hà Nội</v>
      </c>
      <c r="E227" s="362">
        <v>4159279583</v>
      </c>
      <c r="F227" s="391"/>
      <c r="G227" s="391"/>
      <c r="H227" s="391"/>
      <c r="I227" s="391"/>
      <c r="J227" s="391"/>
      <c r="K227" s="391"/>
      <c r="L227" s="391"/>
      <c r="M227" s="391"/>
      <c r="N227" s="391"/>
      <c r="O227" s="391"/>
      <c r="P227" s="391"/>
      <c r="Q227" s="391"/>
      <c r="R227" s="391"/>
      <c r="S227" s="391"/>
      <c r="T227" s="391"/>
      <c r="U227" s="391">
        <v>5</v>
      </c>
      <c r="V227" s="391">
        <v>3</v>
      </c>
      <c r="W227" s="391"/>
      <c r="X227" s="391"/>
      <c r="Y227" s="391"/>
      <c r="Z227" s="391"/>
      <c r="AA227" s="391"/>
      <c r="AB227" s="391"/>
      <c r="AC227" s="391">
        <v>3</v>
      </c>
      <c r="AD227" s="391">
        <v>5</v>
      </c>
      <c r="AE227" s="391"/>
      <c r="AF227" s="391"/>
      <c r="AG227" s="391"/>
      <c r="AH227" s="391"/>
      <c r="AI227" s="394"/>
      <c r="AJ227" s="651"/>
    </row>
    <row r="228" spans="1:36" s="26" customFormat="1" ht="18" customHeight="1" x14ac:dyDescent="0.25">
      <c r="A228" s="543">
        <v>45387</v>
      </c>
      <c r="B228" s="613"/>
      <c r="C228" s="602" t="s">
        <v>17297</v>
      </c>
      <c r="D228" s="353" t="str">
        <f>+IFERROR(INDEX('Mã KH'!$C$2:$C$4988,MATCH('Vin Hà nội  tháng 5'!$C228,'Mã KH'!$A$2:$A$4988,0)),"")</f>
        <v>291 TDP 5 Xuân Phương, Nam Từ Liêm, Hà Nội</v>
      </c>
      <c r="E228" s="362">
        <v>4159278999</v>
      </c>
      <c r="F228" s="391"/>
      <c r="G228" s="391"/>
      <c r="H228" s="391"/>
      <c r="I228" s="391"/>
      <c r="J228" s="391"/>
      <c r="K228" s="391"/>
      <c r="L228" s="391"/>
      <c r="M228" s="391"/>
      <c r="N228" s="391"/>
      <c r="O228" s="391"/>
      <c r="P228" s="391"/>
      <c r="Q228" s="391"/>
      <c r="R228" s="391"/>
      <c r="S228" s="391"/>
      <c r="T228" s="391"/>
      <c r="U228" s="391">
        <v>5</v>
      </c>
      <c r="V228" s="391">
        <v>6</v>
      </c>
      <c r="W228" s="391"/>
      <c r="X228" s="391"/>
      <c r="Y228" s="391"/>
      <c r="Z228" s="391"/>
      <c r="AA228" s="391"/>
      <c r="AB228" s="391"/>
      <c r="AC228" s="391"/>
      <c r="AD228" s="391">
        <v>3</v>
      </c>
      <c r="AE228" s="391"/>
      <c r="AF228" s="391"/>
      <c r="AG228" s="391"/>
      <c r="AH228" s="391"/>
      <c r="AI228" s="394"/>
      <c r="AJ228" s="651"/>
    </row>
    <row r="229" spans="1:36" s="26" customFormat="1" ht="18" customHeight="1" x14ac:dyDescent="0.25">
      <c r="A229" s="543">
        <v>45387</v>
      </c>
      <c r="B229" s="613"/>
      <c r="C229" s="602" t="s">
        <v>17298</v>
      </c>
      <c r="D229" s="353" t="str">
        <f>+IFERROR(INDEX('Mã KH'!$C$2:$C$4988,MATCH('Vin Hà nội  tháng 5'!$C229,'Mã KH'!$A$2:$A$4988,0)),"")</f>
        <v>Tầng 1, tòa nhà CT1B Hateco Apolo, phường Phương Canh, Quận Nam Từ Liêm, Hà Nội</v>
      </c>
      <c r="E229" s="362">
        <v>4159304013</v>
      </c>
      <c r="F229" s="391"/>
      <c r="G229" s="391"/>
      <c r="H229" s="391"/>
      <c r="I229" s="391"/>
      <c r="J229" s="391"/>
      <c r="K229" s="391"/>
      <c r="L229" s="391"/>
      <c r="M229" s="391"/>
      <c r="N229" s="391"/>
      <c r="O229" s="391"/>
      <c r="P229" s="391"/>
      <c r="Q229" s="391"/>
      <c r="R229" s="391"/>
      <c r="S229" s="391"/>
      <c r="T229" s="391"/>
      <c r="U229" s="391">
        <v>10</v>
      </c>
      <c r="V229" s="391">
        <v>5</v>
      </c>
      <c r="W229" s="391"/>
      <c r="X229" s="391"/>
      <c r="Y229" s="391"/>
      <c r="Z229" s="391"/>
      <c r="AA229" s="391"/>
      <c r="AB229" s="391"/>
      <c r="AC229" s="391">
        <v>5</v>
      </c>
      <c r="AD229" s="391">
        <v>5</v>
      </c>
      <c r="AE229" s="391"/>
      <c r="AF229" s="391"/>
      <c r="AG229" s="391"/>
      <c r="AH229" s="391"/>
      <c r="AI229" s="394"/>
      <c r="AJ229" s="651"/>
    </row>
    <row r="230" spans="1:36" s="26" customFormat="1" ht="18" customHeight="1" x14ac:dyDescent="0.25">
      <c r="A230" s="543">
        <v>45387</v>
      </c>
      <c r="B230" s="613"/>
      <c r="C230" s="602" t="s">
        <v>17299</v>
      </c>
      <c r="D230" s="353" t="str">
        <f>+IFERROR(INDEX('Mã KH'!$C$2:$C$4988,MATCH('Vin Hà nội  tháng 5'!$C230,'Mã KH'!$A$2:$A$4988,0)),"")</f>
        <v>Số 15 ngõ 35 Tu Hoàng, phường Phương Canh, quận Nam Từ Liêm, Hà Nội</v>
      </c>
      <c r="E230" s="362">
        <v>4159278558</v>
      </c>
      <c r="F230" s="391"/>
      <c r="G230" s="391"/>
      <c r="H230" s="391"/>
      <c r="I230" s="391"/>
      <c r="J230" s="391"/>
      <c r="K230" s="391"/>
      <c r="L230" s="391"/>
      <c r="M230" s="391"/>
      <c r="N230" s="391"/>
      <c r="O230" s="391"/>
      <c r="P230" s="391"/>
      <c r="Q230" s="391"/>
      <c r="R230" s="391"/>
      <c r="S230" s="391"/>
      <c r="T230" s="391"/>
      <c r="U230" s="391">
        <v>2</v>
      </c>
      <c r="V230" s="391">
        <v>7</v>
      </c>
      <c r="W230" s="391"/>
      <c r="X230" s="391"/>
      <c r="Y230" s="391"/>
      <c r="Z230" s="391"/>
      <c r="AA230" s="391"/>
      <c r="AB230" s="391"/>
      <c r="AC230" s="391"/>
      <c r="AD230" s="391"/>
      <c r="AE230" s="391"/>
      <c r="AF230" s="391">
        <v>1</v>
      </c>
      <c r="AG230" s="391"/>
      <c r="AH230" s="391"/>
      <c r="AI230" s="394"/>
      <c r="AJ230" s="651"/>
    </row>
    <row r="231" spans="1:36" s="26" customFormat="1" ht="18" customHeight="1" x14ac:dyDescent="0.25">
      <c r="A231" s="543">
        <v>45387</v>
      </c>
      <c r="B231" s="613"/>
      <c r="C231" s="602" t="s">
        <v>17300</v>
      </c>
      <c r="D231" s="353" t="str">
        <f>+IFERROR(INDEX('Mã KH'!$C$2:$C$4988,MATCH('Vin Hà nội  tháng 5'!$C231,'Mã KH'!$A$2:$A$4988,0)),"")</f>
        <v>Tầng 1 Tòa nhà Cowa Tower, 199 Hồ Tùng Mậu, Phường Cầu Diễn, Quận Nam Từ Liêm, HN</v>
      </c>
      <c r="E231" s="362">
        <v>4159278729</v>
      </c>
      <c r="F231" s="391"/>
      <c r="G231" s="391"/>
      <c r="H231" s="391"/>
      <c r="I231" s="391"/>
      <c r="J231" s="391"/>
      <c r="K231" s="391"/>
      <c r="L231" s="391"/>
      <c r="M231" s="391"/>
      <c r="N231" s="391"/>
      <c r="O231" s="391"/>
      <c r="P231" s="391"/>
      <c r="Q231" s="391"/>
      <c r="R231" s="391"/>
      <c r="S231" s="391"/>
      <c r="T231" s="391"/>
      <c r="U231" s="391">
        <v>3</v>
      </c>
      <c r="V231" s="391">
        <v>6</v>
      </c>
      <c r="W231" s="391"/>
      <c r="X231" s="391"/>
      <c r="Y231" s="391"/>
      <c r="Z231" s="391"/>
      <c r="AA231" s="391"/>
      <c r="AB231" s="391"/>
      <c r="AC231" s="391">
        <v>1</v>
      </c>
      <c r="AD231" s="391">
        <v>3</v>
      </c>
      <c r="AE231" s="391"/>
      <c r="AF231" s="391">
        <v>1</v>
      </c>
      <c r="AG231" s="391"/>
      <c r="AH231" s="391"/>
      <c r="AI231" s="394"/>
      <c r="AJ231" s="651"/>
    </row>
    <row r="232" spans="1:36" s="26" customFormat="1" ht="18" customHeight="1" x14ac:dyDescent="0.25">
      <c r="A232" s="543">
        <v>45387</v>
      </c>
      <c r="B232" s="613"/>
      <c r="C232" s="602" t="s">
        <v>17301</v>
      </c>
      <c r="D232" s="353" t="str">
        <f>+IFERROR(INDEX('Mã KH'!$C$2:$C$4988,MATCH('Vin Hà nội  tháng 5'!$C232,'Mã KH'!$A$2:$A$4988,0)),"")</f>
        <v>Tầng 1, CT1, Mỹ Đình Plaza 2, phường Mỹ Đình 2, quận Nam Từ Liêm, Hà Nội</v>
      </c>
      <c r="E232" s="362">
        <v>4159324909</v>
      </c>
      <c r="F232" s="391"/>
      <c r="G232" s="391"/>
      <c r="H232" s="391"/>
      <c r="I232" s="391"/>
      <c r="J232" s="391"/>
      <c r="K232" s="391"/>
      <c r="L232" s="391"/>
      <c r="M232" s="391"/>
      <c r="N232" s="391"/>
      <c r="O232" s="391"/>
      <c r="P232" s="391"/>
      <c r="Q232" s="391"/>
      <c r="R232" s="391"/>
      <c r="S232" s="391"/>
      <c r="T232" s="391"/>
      <c r="U232" s="391"/>
      <c r="V232" s="391">
        <v>6</v>
      </c>
      <c r="W232" s="391"/>
      <c r="X232" s="391"/>
      <c r="Y232" s="391"/>
      <c r="Z232" s="391"/>
      <c r="AA232" s="391"/>
      <c r="AB232" s="391"/>
      <c r="AC232" s="391"/>
      <c r="AD232" s="391"/>
      <c r="AE232" s="391"/>
      <c r="AF232" s="391"/>
      <c r="AG232" s="391"/>
      <c r="AH232" s="391"/>
      <c r="AI232" s="394"/>
      <c r="AJ232" s="651"/>
    </row>
    <row r="233" spans="1:36" s="26" customFormat="1" ht="18" customHeight="1" x14ac:dyDescent="0.25">
      <c r="A233" s="543">
        <v>45387</v>
      </c>
      <c r="B233" s="613"/>
      <c r="C233" s="602" t="s">
        <v>17302</v>
      </c>
      <c r="D233" s="353" t="str">
        <f>+IFERROR(INDEX('Mã KH'!$C$2:$C$4988,MATCH('Vin Hà nội  tháng 5'!$C233,'Mã KH'!$A$2:$A$4988,0)),"")</f>
        <v>Số 242 Đường Mỹ Đình, phường Mỹ Đình 2 Q. Nam Từ Liêm, HN</v>
      </c>
      <c r="E233" s="362">
        <v>4159279014</v>
      </c>
      <c r="F233" s="391"/>
      <c r="G233" s="391"/>
      <c r="H233" s="391"/>
      <c r="I233" s="391"/>
      <c r="J233" s="391"/>
      <c r="K233" s="391"/>
      <c r="L233" s="391"/>
      <c r="M233" s="391"/>
      <c r="N233" s="391"/>
      <c r="O233" s="391"/>
      <c r="P233" s="391"/>
      <c r="Q233" s="391"/>
      <c r="R233" s="391"/>
      <c r="S233" s="391"/>
      <c r="T233" s="391"/>
      <c r="U233" s="391">
        <v>8</v>
      </c>
      <c r="V233" s="391">
        <v>5</v>
      </c>
      <c r="W233" s="391"/>
      <c r="X233" s="391"/>
      <c r="Y233" s="391"/>
      <c r="Z233" s="391"/>
      <c r="AA233" s="391"/>
      <c r="AB233" s="391"/>
      <c r="AC233" s="391">
        <v>4</v>
      </c>
      <c r="AD233" s="391">
        <v>6</v>
      </c>
      <c r="AE233" s="391"/>
      <c r="AF233" s="391">
        <v>1</v>
      </c>
      <c r="AG233" s="391"/>
      <c r="AH233" s="391"/>
      <c r="AI233" s="394"/>
      <c r="AJ233" s="651"/>
    </row>
    <row r="234" spans="1:36" s="26" customFormat="1" ht="18" customHeight="1" x14ac:dyDescent="0.25">
      <c r="A234" s="543">
        <v>45387</v>
      </c>
      <c r="B234" s="613"/>
      <c r="C234" s="602" t="s">
        <v>17303</v>
      </c>
      <c r="D234" s="353" t="str">
        <f>+IFERROR(INDEX('Mã KH'!$C$2:$C$4988,MATCH('Vin Hà nội  tháng 5'!$C234,'Mã KH'!$A$2:$A$4988,0)),"")</f>
        <v>Số 354-356 Mỹ Đình, phường Mỹ Đình 1, quận Nam Từ Liêm, Hà Nội</v>
      </c>
      <c r="E234" s="362">
        <v>4159322609</v>
      </c>
      <c r="F234" s="391"/>
      <c r="G234" s="391"/>
      <c r="H234" s="391"/>
      <c r="I234" s="391"/>
      <c r="J234" s="391"/>
      <c r="K234" s="391"/>
      <c r="L234" s="391"/>
      <c r="M234" s="391"/>
      <c r="N234" s="391"/>
      <c r="O234" s="391"/>
      <c r="P234" s="391"/>
      <c r="Q234" s="391"/>
      <c r="R234" s="391"/>
      <c r="S234" s="391"/>
      <c r="T234" s="391"/>
      <c r="U234" s="391">
        <v>10</v>
      </c>
      <c r="V234" s="391">
        <v>5</v>
      </c>
      <c r="W234" s="391"/>
      <c r="X234" s="391"/>
      <c r="Y234" s="391"/>
      <c r="Z234" s="391"/>
      <c r="AA234" s="391"/>
      <c r="AB234" s="391"/>
      <c r="AC234" s="391">
        <v>5</v>
      </c>
      <c r="AD234" s="391">
        <v>5</v>
      </c>
      <c r="AE234" s="391"/>
      <c r="AF234" s="391">
        <v>5</v>
      </c>
      <c r="AG234" s="391"/>
      <c r="AH234" s="391"/>
      <c r="AI234" s="394"/>
      <c r="AJ234" s="651"/>
    </row>
    <row r="235" spans="1:36" s="26" customFormat="1" ht="18" customHeight="1" x14ac:dyDescent="0.25">
      <c r="A235" s="543">
        <v>45387</v>
      </c>
      <c r="B235" s="613"/>
      <c r="C235" s="602" t="s">
        <v>17303</v>
      </c>
      <c r="D235" s="353" t="str">
        <f>+IFERROR(INDEX('Mã KH'!$C$2:$C$4988,MATCH('Vin Hà nội  tháng 5'!$C235,'Mã KH'!$A$2:$A$4988,0)),"")</f>
        <v>Số 354-356 Mỹ Đình, phường Mỹ Đình 1, quận Nam Từ Liêm, Hà Nội</v>
      </c>
      <c r="E235" s="362">
        <v>4159324908</v>
      </c>
      <c r="F235" s="391"/>
      <c r="G235" s="391"/>
      <c r="H235" s="391"/>
      <c r="I235" s="391"/>
      <c r="J235" s="391"/>
      <c r="K235" s="391"/>
      <c r="L235" s="391"/>
      <c r="M235" s="391"/>
      <c r="N235" s="391"/>
      <c r="O235" s="391"/>
      <c r="P235" s="391"/>
      <c r="Q235" s="391"/>
      <c r="R235" s="391"/>
      <c r="S235" s="391"/>
      <c r="T235" s="391"/>
      <c r="U235" s="391"/>
      <c r="V235" s="391"/>
      <c r="W235" s="391"/>
      <c r="X235" s="391"/>
      <c r="Y235" s="391"/>
      <c r="Z235" s="391"/>
      <c r="AA235" s="391">
        <v>6</v>
      </c>
      <c r="AB235" s="391"/>
      <c r="AC235" s="391"/>
      <c r="AD235" s="391"/>
      <c r="AE235" s="391"/>
      <c r="AF235" s="391"/>
      <c r="AG235" s="391"/>
      <c r="AH235" s="391"/>
      <c r="AI235" s="394"/>
      <c r="AJ235" s="651"/>
    </row>
    <row r="236" spans="1:36" s="26" customFormat="1" ht="18" customHeight="1" x14ac:dyDescent="0.25">
      <c r="A236" s="543">
        <v>45387</v>
      </c>
      <c r="B236" s="613"/>
      <c r="C236" s="602" t="s">
        <v>17304</v>
      </c>
      <c r="D236" s="353" t="str">
        <f>+IFERROR(INDEX('Mã KH'!$C$2:$C$4988,MATCH('Vin Hà nội  tháng 5'!$C236,'Mã KH'!$A$2:$A$4988,0)),"")</f>
        <v>TDP 2 Mễ Trì Thượng, phường Mễ Trì, quận Nam Từ Liêm, Hà Nội</v>
      </c>
      <c r="E236" s="362">
        <v>4159280066</v>
      </c>
      <c r="F236" s="391"/>
      <c r="G236" s="391"/>
      <c r="H236" s="391"/>
      <c r="I236" s="391"/>
      <c r="J236" s="391"/>
      <c r="K236" s="391"/>
      <c r="L236" s="391"/>
      <c r="M236" s="391"/>
      <c r="N236" s="391"/>
      <c r="O236" s="391"/>
      <c r="P236" s="391"/>
      <c r="Q236" s="391"/>
      <c r="R236" s="391"/>
      <c r="S236" s="391"/>
      <c r="T236" s="391"/>
      <c r="U236" s="391">
        <v>5</v>
      </c>
      <c r="V236" s="391">
        <v>4</v>
      </c>
      <c r="W236" s="391"/>
      <c r="X236" s="391"/>
      <c r="Y236" s="391"/>
      <c r="Z236" s="391"/>
      <c r="AA236" s="391"/>
      <c r="AB236" s="391"/>
      <c r="AC236" s="391">
        <v>1</v>
      </c>
      <c r="AD236" s="391">
        <v>1</v>
      </c>
      <c r="AE236" s="391"/>
      <c r="AF236" s="391">
        <v>1</v>
      </c>
      <c r="AG236" s="391"/>
      <c r="AH236" s="391"/>
      <c r="AI236" s="394"/>
      <c r="AJ236" s="651"/>
    </row>
    <row r="237" spans="1:36" s="26" customFormat="1" ht="18" customHeight="1" x14ac:dyDescent="0.25">
      <c r="A237" s="543">
        <v>45387</v>
      </c>
      <c r="B237" s="613"/>
      <c r="C237" s="602" t="s">
        <v>17305</v>
      </c>
      <c r="D237" s="353" t="str">
        <f>+IFERROR(INDEX('Mã KH'!$C$2:$C$4988,MATCH('Vin Hà nội  tháng 5'!$C237,'Mã KH'!$A$2:$A$4988,0)),"")</f>
        <v>LK11-Lô 6, Dự án nhà ở Phùng Khoang, Phường Trung Văn, Quận Nam Từ Liêm, Hà Nội</v>
      </c>
      <c r="E237" s="362">
        <v>4159324988</v>
      </c>
      <c r="F237" s="391"/>
      <c r="G237" s="391"/>
      <c r="H237" s="391"/>
      <c r="I237" s="391"/>
      <c r="J237" s="391"/>
      <c r="K237" s="391"/>
      <c r="L237" s="391"/>
      <c r="M237" s="391"/>
      <c r="N237" s="391"/>
      <c r="O237" s="391"/>
      <c r="P237" s="391"/>
      <c r="Q237" s="391"/>
      <c r="R237" s="391"/>
      <c r="S237" s="391"/>
      <c r="T237" s="391"/>
      <c r="U237" s="391">
        <v>9</v>
      </c>
      <c r="V237" s="391">
        <v>5</v>
      </c>
      <c r="W237" s="391"/>
      <c r="X237" s="391"/>
      <c r="Y237" s="391"/>
      <c r="Z237" s="391"/>
      <c r="AA237" s="391"/>
      <c r="AB237" s="391"/>
      <c r="AC237" s="391">
        <v>6</v>
      </c>
      <c r="AD237" s="391">
        <v>6</v>
      </c>
      <c r="AE237" s="391"/>
      <c r="AF237" s="391">
        <v>3</v>
      </c>
      <c r="AG237" s="391"/>
      <c r="AH237" s="391"/>
      <c r="AI237" s="394"/>
      <c r="AJ237" s="651"/>
    </row>
    <row r="238" spans="1:36" s="26" customFormat="1" ht="18" customHeight="1" x14ac:dyDescent="0.25">
      <c r="A238" s="543">
        <v>45387</v>
      </c>
      <c r="B238" s="613"/>
      <c r="C238" s="602" t="s">
        <v>17306</v>
      </c>
      <c r="D238" s="353" t="str">
        <f>+IFERROR(INDEX('Mã KH'!$C$2:$C$4988,MATCH('Vin Hà nội  tháng 5'!$C238,'Mã KH'!$A$2:$A$4988,0)),"")</f>
        <v>Số 3 dãy N1, Học viện chính trị quân sự, phường Trung Văn, quận Nam Từ Liêm, Hà Nội (Số 3 Đại học Hà Nội)</v>
      </c>
      <c r="E238" s="362">
        <v>4159032428</v>
      </c>
      <c r="F238" s="391"/>
      <c r="G238" s="391"/>
      <c r="H238" s="391"/>
      <c r="I238" s="391"/>
      <c r="J238" s="391"/>
      <c r="K238" s="391"/>
      <c r="L238" s="391"/>
      <c r="M238" s="391"/>
      <c r="N238" s="391"/>
      <c r="O238" s="391"/>
      <c r="P238" s="391"/>
      <c r="Q238" s="391"/>
      <c r="R238" s="391"/>
      <c r="S238" s="391"/>
      <c r="T238" s="391"/>
      <c r="U238" s="391">
        <v>5</v>
      </c>
      <c r="V238" s="391"/>
      <c r="W238" s="391"/>
      <c r="X238" s="391"/>
      <c r="Y238" s="391"/>
      <c r="Z238" s="391"/>
      <c r="AA238" s="391"/>
      <c r="AB238" s="391"/>
      <c r="AC238" s="391">
        <v>3</v>
      </c>
      <c r="AD238" s="391">
        <v>2</v>
      </c>
      <c r="AE238" s="391"/>
      <c r="AF238" s="391">
        <v>2</v>
      </c>
      <c r="AG238" s="391"/>
      <c r="AH238" s="391"/>
      <c r="AI238" s="394"/>
      <c r="AJ238" s="651"/>
    </row>
    <row r="239" spans="1:36" s="26" customFormat="1" ht="18" customHeight="1" x14ac:dyDescent="0.25">
      <c r="A239" s="543">
        <v>45387</v>
      </c>
      <c r="B239" s="613"/>
      <c r="C239" s="602" t="s">
        <v>7704</v>
      </c>
      <c r="D239" s="353" t="str">
        <f>+IFERROR(INDEX('Mã KH'!$C$2:$C$4988,MATCH('Vin Hà nội  tháng 5'!$C239,'Mã KH'!$A$2:$A$4988,0)),"")</f>
        <v>SO05A. tầng 1. Tòa A3 (CT03). KCH Vinhomes Gardenia. Hàm Nghi phường Cầu Diễn, Từ Liêm, Hà Nội</v>
      </c>
      <c r="E239" s="362">
        <v>4158999627</v>
      </c>
      <c r="F239" s="391">
        <v>2</v>
      </c>
      <c r="G239" s="391"/>
      <c r="H239" s="391"/>
      <c r="I239" s="391"/>
      <c r="J239" s="391"/>
      <c r="K239" s="391"/>
      <c r="L239" s="391"/>
      <c r="M239" s="391"/>
      <c r="N239" s="391"/>
      <c r="O239" s="391"/>
      <c r="P239" s="391"/>
      <c r="Q239" s="391"/>
      <c r="R239" s="391"/>
      <c r="S239" s="391"/>
      <c r="T239" s="391"/>
      <c r="U239" s="391">
        <v>5</v>
      </c>
      <c r="V239" s="391">
        <v>5</v>
      </c>
      <c r="W239" s="391"/>
      <c r="X239" s="391"/>
      <c r="Y239" s="391"/>
      <c r="Z239" s="391"/>
      <c r="AA239" s="391"/>
      <c r="AB239" s="391"/>
      <c r="AC239" s="391"/>
      <c r="AD239" s="391"/>
      <c r="AE239" s="391"/>
      <c r="AF239" s="391"/>
      <c r="AG239" s="391"/>
      <c r="AH239" s="391">
        <v>5</v>
      </c>
      <c r="AI239" s="394"/>
      <c r="AJ239" s="651"/>
    </row>
    <row r="240" spans="1:36" s="26" customFormat="1" ht="18" customHeight="1" x14ac:dyDescent="0.25">
      <c r="A240" s="621"/>
      <c r="B240" s="652"/>
      <c r="C240" s="623"/>
      <c r="D240" s="624" t="str">
        <f>+IFERROR(INDEX('Mã KH'!$C$2:$C$4988,MATCH('Vin Hà nội  tháng 5'!$C240,'Mã KH'!$A$2:$A$4988,0)),"")</f>
        <v/>
      </c>
      <c r="E240" s="625"/>
      <c r="F240" s="626"/>
      <c r="G240" s="626"/>
      <c r="H240" s="626"/>
      <c r="I240" s="626"/>
      <c r="J240" s="626"/>
      <c r="K240" s="626"/>
      <c r="L240" s="626"/>
      <c r="M240" s="626"/>
      <c r="N240" s="626"/>
      <c r="O240" s="626"/>
      <c r="P240" s="626"/>
      <c r="Q240" s="626"/>
      <c r="R240" s="626"/>
      <c r="S240" s="626"/>
      <c r="T240" s="626"/>
      <c r="U240" s="626"/>
      <c r="V240" s="626"/>
      <c r="W240" s="626"/>
      <c r="X240" s="626"/>
      <c r="Y240" s="626"/>
      <c r="Z240" s="626"/>
      <c r="AA240" s="626"/>
      <c r="AB240" s="626"/>
      <c r="AC240" s="626"/>
      <c r="AD240" s="626"/>
      <c r="AE240" s="626"/>
      <c r="AF240" s="626"/>
      <c r="AG240" s="626"/>
      <c r="AH240" s="626"/>
      <c r="AI240" s="627"/>
      <c r="AJ240" s="628"/>
    </row>
    <row r="241" spans="1:36" s="26" customFormat="1" ht="18" customHeight="1" x14ac:dyDescent="0.25">
      <c r="A241" s="542"/>
      <c r="B241" s="613"/>
      <c r="C241" s="602"/>
      <c r="D241" s="372" t="s">
        <v>17234</v>
      </c>
      <c r="E241" s="362"/>
      <c r="F241" s="391"/>
      <c r="G241" s="391"/>
      <c r="H241" s="391"/>
      <c r="I241" s="391"/>
      <c r="J241" s="391"/>
      <c r="K241" s="391"/>
      <c r="L241" s="391"/>
      <c r="M241" s="391"/>
      <c r="N241" s="391"/>
      <c r="O241" s="391"/>
      <c r="P241" s="391"/>
      <c r="Q241" s="391"/>
      <c r="R241" s="391"/>
      <c r="S241" s="391"/>
      <c r="T241" s="391"/>
      <c r="U241" s="391"/>
      <c r="V241" s="391"/>
      <c r="W241" s="391"/>
      <c r="X241" s="391"/>
      <c r="Y241" s="391"/>
      <c r="Z241" s="391"/>
      <c r="AA241" s="391"/>
      <c r="AB241" s="391"/>
      <c r="AC241" s="391"/>
      <c r="AD241" s="391"/>
      <c r="AE241" s="391"/>
      <c r="AF241" s="391"/>
      <c r="AG241" s="391"/>
      <c r="AH241" s="391"/>
      <c r="AI241" s="394"/>
      <c r="AJ241" s="598"/>
    </row>
    <row r="242" spans="1:36" s="26" customFormat="1" ht="18" customHeight="1" x14ac:dyDescent="0.25">
      <c r="A242" s="543">
        <v>45448</v>
      </c>
      <c r="B242" s="664" t="s">
        <v>17369</v>
      </c>
      <c r="C242" s="602" t="s">
        <v>17370</v>
      </c>
      <c r="D242" s="353" t="str">
        <f>+IFERROR(INDEX('Mã KH'!$C$2:$C$4988,MATCH('Vin Hà nội  tháng 5'!$C242,'Mã KH'!$A$2:$A$4988,0)),"")</f>
        <v>BT1.SH-A(07), Khu đô thị mới Đặng Xá, Xã Đặng Xá, Huyện Gia Lâm, HN</v>
      </c>
      <c r="E242" s="362">
        <v>4159202572</v>
      </c>
      <c r="F242" s="391"/>
      <c r="G242" s="391"/>
      <c r="H242" s="391"/>
      <c r="I242" s="391"/>
      <c r="J242" s="391"/>
      <c r="K242" s="391"/>
      <c r="L242" s="391">
        <v>10</v>
      </c>
      <c r="M242" s="391"/>
      <c r="N242" s="391"/>
      <c r="O242" s="391"/>
      <c r="P242" s="391"/>
      <c r="Q242" s="391"/>
      <c r="R242" s="391"/>
      <c r="S242" s="391"/>
      <c r="T242" s="391"/>
      <c r="U242" s="391">
        <v>10</v>
      </c>
      <c r="V242" s="391"/>
      <c r="W242" s="391"/>
      <c r="X242" s="391"/>
      <c r="Y242" s="391"/>
      <c r="Z242" s="391"/>
      <c r="AA242" s="391"/>
      <c r="AB242" s="391"/>
      <c r="AC242" s="391"/>
      <c r="AD242" s="391"/>
      <c r="AE242" s="391"/>
      <c r="AF242" s="391"/>
      <c r="AG242" s="391"/>
      <c r="AH242" s="391"/>
      <c r="AI242" s="394"/>
      <c r="AJ242" s="618" t="s">
        <v>17394</v>
      </c>
    </row>
    <row r="243" spans="1:36" s="26" customFormat="1" ht="18" customHeight="1" x14ac:dyDescent="0.25">
      <c r="A243" s="543">
        <v>45448</v>
      </c>
      <c r="B243" s="613"/>
      <c r="C243" s="602" t="s">
        <v>7754</v>
      </c>
      <c r="D243" s="353" t="str">
        <f>+IFERROR(INDEX('Mã KH'!$C$2:$C$4988,MATCH('Vin Hà nội  tháng 5'!$C243,'Mã KH'!$A$2:$A$4988,0)),"")</f>
        <v>Tầng 2 và Tầng 3, TTTM Vincom Mega Mall Ocean Park, Lô đất số CCTP-10 thuộc DA KĐT Gia Lâm, TT Trâu Quỳ và các xã Dương Xá, Kiêu Kỵ, Hà Nội</v>
      </c>
      <c r="E243" s="362">
        <v>4159345701</v>
      </c>
      <c r="F243" s="391"/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>
        <v>10</v>
      </c>
      <c r="W243" s="391"/>
      <c r="X243" s="391"/>
      <c r="Y243" s="391"/>
      <c r="Z243" s="391"/>
      <c r="AA243" s="391"/>
      <c r="AB243" s="391"/>
      <c r="AC243" s="391">
        <v>10</v>
      </c>
      <c r="AD243" s="391"/>
      <c r="AE243" s="391"/>
      <c r="AF243" s="391"/>
      <c r="AG243" s="391"/>
      <c r="AH243" s="391"/>
      <c r="AI243" s="394"/>
      <c r="AJ243" s="659"/>
    </row>
    <row r="244" spans="1:36" s="26" customFormat="1" ht="18" customHeight="1" x14ac:dyDescent="0.25">
      <c r="A244" s="543">
        <v>45448</v>
      </c>
      <c r="B244" s="613"/>
      <c r="C244" s="602" t="s">
        <v>7754</v>
      </c>
      <c r="D244" s="353" t="str">
        <f>+IFERROR(INDEX('Mã KH'!$C$2:$C$4988,MATCH('Vin Hà nội  tháng 5'!$C244,'Mã KH'!$A$2:$A$4988,0)),"")</f>
        <v>Tầng 2 và Tầng 3, TTTM Vincom Mega Mall Ocean Park, Lô đất số CCTP-10 thuộc DA KĐT Gia Lâm, TT Trâu Quỳ và các xã Dương Xá, Kiêu Kỵ, Hà Nội</v>
      </c>
      <c r="E244" s="362">
        <v>4159275746</v>
      </c>
      <c r="F244" s="391"/>
      <c r="G244" s="391">
        <v>5</v>
      </c>
      <c r="H244" s="391"/>
      <c r="I244" s="391"/>
      <c r="J244" s="391"/>
      <c r="K244" s="391"/>
      <c r="L244" s="391"/>
      <c r="M244" s="391"/>
      <c r="N244" s="391"/>
      <c r="O244" s="391">
        <v>10</v>
      </c>
      <c r="P244" s="391"/>
      <c r="Q244" s="391"/>
      <c r="R244" s="391"/>
      <c r="S244" s="391"/>
      <c r="T244" s="391"/>
      <c r="U244" s="391"/>
      <c r="V244" s="391"/>
      <c r="W244" s="391"/>
      <c r="X244" s="391"/>
      <c r="Y244" s="391"/>
      <c r="Z244" s="391"/>
      <c r="AA244" s="391"/>
      <c r="AB244" s="391"/>
      <c r="AC244" s="391"/>
      <c r="AD244" s="391"/>
      <c r="AE244" s="391"/>
      <c r="AF244" s="391"/>
      <c r="AG244" s="391"/>
      <c r="AH244" s="391"/>
      <c r="AI244" s="394"/>
      <c r="AJ244" s="659"/>
    </row>
    <row r="245" spans="1:36" s="26" customFormat="1" ht="18" customHeight="1" x14ac:dyDescent="0.25">
      <c r="A245" s="543">
        <v>45448</v>
      </c>
      <c r="B245" s="449"/>
      <c r="C245" s="602" t="s">
        <v>17335</v>
      </c>
      <c r="D245" s="353" t="str">
        <f>+IFERROR(INDEX('Mã KH'!$C$2:$C$4988,MATCH('Vin Hà nội  tháng 5'!$C245,'Mã KH'!$A$2:$A$4988,0)),"")</f>
        <v>Số 254 đưởng Cổ Bi, xã Cổ Bi, huyện Gia Lâm, Hà Nội</v>
      </c>
      <c r="E245" s="362" t="s">
        <v>17019</v>
      </c>
      <c r="F245" s="391"/>
      <c r="G245" s="391"/>
      <c r="H245" s="391"/>
      <c r="I245" s="391"/>
      <c r="J245" s="391"/>
      <c r="K245" s="391"/>
      <c r="L245" s="391"/>
      <c r="M245" s="391"/>
      <c r="N245" s="391"/>
      <c r="O245" s="391"/>
      <c r="P245" s="391"/>
      <c r="Q245" s="391"/>
      <c r="R245" s="391"/>
      <c r="S245" s="391"/>
      <c r="T245" s="391"/>
      <c r="U245" s="391">
        <v>5</v>
      </c>
      <c r="V245" s="391">
        <v>15</v>
      </c>
      <c r="W245" s="391"/>
      <c r="X245" s="391"/>
      <c r="Y245" s="391"/>
      <c r="Z245" s="391"/>
      <c r="AA245" s="391"/>
      <c r="AB245" s="391"/>
      <c r="AC245" s="391"/>
      <c r="AD245" s="391">
        <v>5</v>
      </c>
      <c r="AE245" s="391"/>
      <c r="AF245" s="391"/>
      <c r="AG245" s="391"/>
      <c r="AH245" s="391"/>
      <c r="AI245" s="394"/>
      <c r="AJ245" s="659"/>
    </row>
    <row r="246" spans="1:36" s="26" customFormat="1" ht="18" customHeight="1" x14ac:dyDescent="0.25">
      <c r="A246" s="543">
        <v>45448</v>
      </c>
      <c r="B246" s="655" t="s">
        <v>17371</v>
      </c>
      <c r="C246" s="602" t="s">
        <v>8858</v>
      </c>
      <c r="D246" s="353" t="str">
        <f>+IFERROR(INDEX('Mã KH'!$C$2:$C$4988,MATCH('Vin Hà nội  tháng 5'!$C246,'Mã KH'!$A$2:$A$4988,0)),"")</f>
        <v>Ki ốt số: 54-56, tầng 1, tòa nhà B1.4-HH02-2C, Khu đô thị Thanh Hà – 
Cienco5, xã Cự Khê, huyện Thanh Oai, HN</v>
      </c>
      <c r="E246" s="362">
        <v>4159331991</v>
      </c>
      <c r="F246" s="391"/>
      <c r="G246" s="391"/>
      <c r="H246" s="391"/>
      <c r="I246" s="391"/>
      <c r="J246" s="391"/>
      <c r="K246" s="391"/>
      <c r="L246" s="391"/>
      <c r="M246" s="391"/>
      <c r="N246" s="391"/>
      <c r="O246" s="391"/>
      <c r="P246" s="391"/>
      <c r="Q246" s="391"/>
      <c r="R246" s="391"/>
      <c r="S246" s="391"/>
      <c r="T246" s="391"/>
      <c r="U246" s="391">
        <v>5</v>
      </c>
      <c r="V246" s="391">
        <v>10</v>
      </c>
      <c r="W246" s="391"/>
      <c r="X246" s="391"/>
      <c r="Y246" s="391"/>
      <c r="Z246" s="391"/>
      <c r="AA246" s="391"/>
      <c r="AB246" s="391"/>
      <c r="AC246" s="391">
        <v>10</v>
      </c>
      <c r="AD246" s="391"/>
      <c r="AE246" s="391"/>
      <c r="AF246" s="391">
        <v>3</v>
      </c>
      <c r="AG246" s="391"/>
      <c r="AH246" s="391"/>
      <c r="AI246" s="394"/>
      <c r="AJ246" s="620" t="s">
        <v>17395</v>
      </c>
    </row>
    <row r="247" spans="1:36" s="26" customFormat="1" ht="18" customHeight="1" x14ac:dyDescent="0.25">
      <c r="A247" s="543">
        <v>45448</v>
      </c>
      <c r="B247" s="449"/>
      <c r="C247" s="602" t="s">
        <v>8564</v>
      </c>
      <c r="D247" s="353" t="str">
        <f>+IFERROR(INDEX('Mã KH'!$C$2:$C$4988,MATCH('Vin Hà nội  tháng 5'!$C247,'Mã KH'!$A$2:$A$4988,0)),"")</f>
        <v>"Kiot 60-62, Tầng 1, Toà B1.4-HH01C, KĐT Thanh Hà-Cienco 5, xã Cự Khê, 
huyện Thanh Oai, Hà Nội"</v>
      </c>
      <c r="E247" s="362">
        <v>4159364091</v>
      </c>
      <c r="F247" s="391"/>
      <c r="G247" s="391"/>
      <c r="H247" s="391"/>
      <c r="I247" s="391"/>
      <c r="J247" s="391"/>
      <c r="K247" s="391"/>
      <c r="L247" s="391"/>
      <c r="M247" s="391"/>
      <c r="N247" s="391"/>
      <c r="O247" s="391"/>
      <c r="P247" s="391"/>
      <c r="Q247" s="391"/>
      <c r="R247" s="391"/>
      <c r="S247" s="391"/>
      <c r="T247" s="391"/>
      <c r="U247" s="391">
        <v>5</v>
      </c>
      <c r="V247" s="391">
        <v>5</v>
      </c>
      <c r="W247" s="391"/>
      <c r="X247" s="391"/>
      <c r="Y247" s="391"/>
      <c r="Z247" s="391"/>
      <c r="AA247" s="391"/>
      <c r="AB247" s="391"/>
      <c r="AC247" s="391"/>
      <c r="AD247" s="391"/>
      <c r="AE247" s="391"/>
      <c r="AF247" s="391"/>
      <c r="AG247" s="391"/>
      <c r="AH247" s="391"/>
      <c r="AI247" s="394"/>
      <c r="AJ247" s="659"/>
    </row>
    <row r="248" spans="1:36" s="26" customFormat="1" ht="18" customHeight="1" x14ac:dyDescent="0.25">
      <c r="A248" s="543">
        <v>45448</v>
      </c>
      <c r="B248" s="449"/>
      <c r="C248" s="602" t="s">
        <v>17372</v>
      </c>
      <c r="D248" s="353" t="str">
        <f>+IFERROR(INDEX('Mã KH'!$C$2:$C$4988,MATCH('Vin Hà nội  tháng 5'!$C248,'Mã KH'!$A$2:$A$4988,0)),"")</f>
        <v xml:space="preserve">kiot số 22-24 , tòa nhà B1.3 -HH03A , KĐT Thanh Hà , Thanh Oai </v>
      </c>
      <c r="E248" s="362">
        <v>4159301753</v>
      </c>
      <c r="F248" s="391"/>
      <c r="G248" s="391"/>
      <c r="H248" s="391"/>
      <c r="I248" s="391"/>
      <c r="J248" s="391"/>
      <c r="K248" s="391"/>
      <c r="L248" s="391"/>
      <c r="M248" s="391"/>
      <c r="N248" s="391"/>
      <c r="O248" s="391"/>
      <c r="P248" s="391"/>
      <c r="Q248" s="391"/>
      <c r="R248" s="391"/>
      <c r="S248" s="391"/>
      <c r="T248" s="391"/>
      <c r="U248" s="391">
        <v>5</v>
      </c>
      <c r="V248" s="391">
        <v>5</v>
      </c>
      <c r="W248" s="391"/>
      <c r="X248" s="391"/>
      <c r="Y248" s="391"/>
      <c r="Z248" s="391"/>
      <c r="AA248" s="391"/>
      <c r="AB248" s="391"/>
      <c r="AC248" s="391"/>
      <c r="AD248" s="391">
        <v>5</v>
      </c>
      <c r="AE248" s="391"/>
      <c r="AF248" s="391">
        <v>5</v>
      </c>
      <c r="AG248" s="391"/>
      <c r="AH248" s="391"/>
      <c r="AI248" s="394"/>
      <c r="AJ248" s="659"/>
    </row>
    <row r="249" spans="1:36" s="26" customFormat="1" ht="18" customHeight="1" x14ac:dyDescent="0.25">
      <c r="A249" s="543">
        <v>45448</v>
      </c>
      <c r="B249" s="655" t="s">
        <v>17373</v>
      </c>
      <c r="C249" s="602" t="s">
        <v>9667</v>
      </c>
      <c r="D249" s="353" t="str">
        <f>+IFERROR(INDEX('Mã KH'!$C$2:$C$4988,MATCH('Vin Hà nội  tháng 5'!$C249,'Mã KH'!$A$2:$A$4988,0)),"")</f>
        <v>Shophouse CT3DV-TM24,25 IEC Residences, Xã Tứ Hiệp, Huyện Thanh Trì, HN</v>
      </c>
      <c r="E249" s="362">
        <v>4159364290</v>
      </c>
      <c r="F249" s="391"/>
      <c r="G249" s="391"/>
      <c r="H249" s="391"/>
      <c r="I249" s="391"/>
      <c r="J249" s="391"/>
      <c r="K249" s="391"/>
      <c r="L249" s="391"/>
      <c r="M249" s="391"/>
      <c r="N249" s="391"/>
      <c r="O249" s="391"/>
      <c r="P249" s="391"/>
      <c r="Q249" s="391"/>
      <c r="R249" s="391"/>
      <c r="S249" s="391"/>
      <c r="T249" s="391"/>
      <c r="U249" s="391"/>
      <c r="V249" s="391">
        <v>10</v>
      </c>
      <c r="W249" s="391"/>
      <c r="X249" s="391"/>
      <c r="Y249" s="391"/>
      <c r="Z249" s="391"/>
      <c r="AA249" s="391"/>
      <c r="AB249" s="391"/>
      <c r="AC249" s="391">
        <v>3</v>
      </c>
      <c r="AD249" s="391"/>
      <c r="AE249" s="391"/>
      <c r="AF249" s="391"/>
      <c r="AG249" s="391"/>
      <c r="AH249" s="391"/>
      <c r="AI249" s="394"/>
      <c r="AJ249" s="659"/>
    </row>
    <row r="250" spans="1:36" s="26" customFormat="1" ht="18" customHeight="1" x14ac:dyDescent="0.25">
      <c r="A250" s="543">
        <v>45448</v>
      </c>
      <c r="B250" s="655" t="s">
        <v>17374</v>
      </c>
      <c r="C250" s="602" t="s">
        <v>17375</v>
      </c>
      <c r="D250" s="353" t="str">
        <f>+IFERROR(INDEX('Mã KH'!$C$2:$C$4988,MATCH('Vin Hà nội  tháng 5'!$C250,'Mã KH'!$A$2:$A$4988,0)),"")</f>
        <v>Tầng 1 tòa nhà CT1 - Khu nhà ở cao cấp Skylight, 125D phố Minh Khai, phường Minh Khai, quận Hai Bà Trưng, HN</v>
      </c>
      <c r="E250" s="362">
        <v>4159364036</v>
      </c>
      <c r="F250" s="391"/>
      <c r="G250" s="391"/>
      <c r="H250" s="391"/>
      <c r="I250" s="391"/>
      <c r="J250" s="391"/>
      <c r="K250" s="391"/>
      <c r="L250" s="391"/>
      <c r="M250" s="391"/>
      <c r="N250" s="391"/>
      <c r="O250" s="391"/>
      <c r="P250" s="391"/>
      <c r="Q250" s="391"/>
      <c r="R250" s="391"/>
      <c r="S250" s="391"/>
      <c r="T250" s="391"/>
      <c r="U250" s="391">
        <v>10</v>
      </c>
      <c r="V250" s="391">
        <v>5</v>
      </c>
      <c r="W250" s="391"/>
      <c r="X250" s="391"/>
      <c r="Y250" s="391"/>
      <c r="Z250" s="391"/>
      <c r="AA250" s="391"/>
      <c r="AB250" s="391"/>
      <c r="AC250" s="391"/>
      <c r="AD250" s="391">
        <v>6</v>
      </c>
      <c r="AE250" s="391"/>
      <c r="AF250" s="391"/>
      <c r="AG250" s="391"/>
      <c r="AH250" s="391"/>
      <c r="AI250" s="394"/>
      <c r="AJ250" s="659"/>
    </row>
    <row r="251" spans="1:36" s="26" customFormat="1" ht="18" customHeight="1" x14ac:dyDescent="0.25">
      <c r="A251" s="543">
        <v>45448</v>
      </c>
      <c r="B251" s="449"/>
      <c r="C251" s="602" t="s">
        <v>17376</v>
      </c>
      <c r="D251" s="353" t="str">
        <f>+IFERROR(INDEX('Mã KH'!$C$2:$C$4988,MATCH('Vin Hà nội  tháng 5'!$C251,'Mã KH'!$A$2:$A$4988,0)),"")</f>
        <v>106 Nguyễn Hiền, phường Bách Khoa, quận Hai Bà Trưng, HN</v>
      </c>
      <c r="E251" s="362">
        <v>4159225998</v>
      </c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>
        <v>7</v>
      </c>
      <c r="V251" s="391">
        <v>7</v>
      </c>
      <c r="W251" s="391"/>
      <c r="X251" s="391"/>
      <c r="Y251" s="391"/>
      <c r="Z251" s="391"/>
      <c r="AA251" s="391"/>
      <c r="AB251" s="391"/>
      <c r="AC251" s="391"/>
      <c r="AD251" s="391"/>
      <c r="AE251" s="391"/>
      <c r="AF251" s="391"/>
      <c r="AG251" s="391"/>
      <c r="AH251" s="391">
        <v>5</v>
      </c>
      <c r="AI251" s="394"/>
      <c r="AJ251" s="659"/>
    </row>
    <row r="252" spans="1:36" s="26" customFormat="1" ht="18" customHeight="1" x14ac:dyDescent="0.25">
      <c r="A252" s="543">
        <v>45448</v>
      </c>
      <c r="B252" s="449"/>
      <c r="C252" s="602" t="s">
        <v>17376</v>
      </c>
      <c r="D252" s="353" t="str">
        <f>+IFERROR(INDEX('Mã KH'!$C$2:$C$4988,MATCH('Vin Hà nội  tháng 5'!$C252,'Mã KH'!$A$2:$A$4988,0)),"")</f>
        <v>106 Nguyễn Hiền, phường Bách Khoa, quận Hai Bà Trưng, HN</v>
      </c>
      <c r="E252" s="362">
        <v>4159364192</v>
      </c>
      <c r="F252" s="391"/>
      <c r="G252" s="391"/>
      <c r="H252" s="391"/>
      <c r="I252" s="391"/>
      <c r="J252" s="391"/>
      <c r="K252" s="391"/>
      <c r="L252" s="391"/>
      <c r="M252" s="391"/>
      <c r="N252" s="391"/>
      <c r="O252" s="391"/>
      <c r="P252" s="391"/>
      <c r="Q252" s="391"/>
      <c r="R252" s="391"/>
      <c r="S252" s="391"/>
      <c r="T252" s="391"/>
      <c r="U252" s="391"/>
      <c r="V252" s="391"/>
      <c r="W252" s="391"/>
      <c r="X252" s="391"/>
      <c r="Y252" s="391"/>
      <c r="Z252" s="391"/>
      <c r="AA252" s="391"/>
      <c r="AB252" s="391"/>
      <c r="AC252" s="391"/>
      <c r="AD252" s="391">
        <v>3</v>
      </c>
      <c r="AE252" s="391"/>
      <c r="AF252" s="391"/>
      <c r="AG252" s="391"/>
      <c r="AH252" s="391"/>
      <c r="AI252" s="394"/>
      <c r="AJ252" s="659"/>
    </row>
    <row r="253" spans="1:36" s="26" customFormat="1" ht="18" customHeight="1" x14ac:dyDescent="0.25">
      <c r="A253" s="543">
        <v>45448</v>
      </c>
      <c r="B253" s="613"/>
      <c r="C253" s="602" t="s">
        <v>17377</v>
      </c>
      <c r="D253" s="353" t="str">
        <f>+IFERROR(INDEX('Mã KH'!$C$2:$C$4988,MATCH('Vin Hà nội  tháng 5'!$C253,'Mã KH'!$A$2:$A$4988,0)),"")</f>
        <v>Số 242 phố Lê Thanh Nghị, P. Đồng Tâm, Q. Hai Bà Trưng, Hà Nội</v>
      </c>
      <c r="E253" s="362">
        <v>4159364687</v>
      </c>
      <c r="F253" s="391"/>
      <c r="G253" s="391"/>
      <c r="H253" s="391"/>
      <c r="I253" s="391"/>
      <c r="J253" s="391"/>
      <c r="K253" s="391"/>
      <c r="L253" s="391"/>
      <c r="M253" s="391"/>
      <c r="N253" s="391"/>
      <c r="O253" s="391"/>
      <c r="P253" s="391"/>
      <c r="Q253" s="391"/>
      <c r="R253" s="391"/>
      <c r="S253" s="391"/>
      <c r="T253" s="391"/>
      <c r="U253" s="391">
        <v>6</v>
      </c>
      <c r="V253" s="391"/>
      <c r="W253" s="391"/>
      <c r="X253" s="391"/>
      <c r="Y253" s="391"/>
      <c r="Z253" s="391"/>
      <c r="AA253" s="391"/>
      <c r="AB253" s="391"/>
      <c r="AC253" s="391">
        <v>4</v>
      </c>
      <c r="AD253" s="391"/>
      <c r="AE253" s="391"/>
      <c r="AF253" s="391"/>
      <c r="AG253" s="391"/>
      <c r="AH253" s="391"/>
      <c r="AI253" s="394"/>
      <c r="AJ253" s="659"/>
    </row>
    <row r="254" spans="1:36" s="26" customFormat="1" ht="18" customHeight="1" x14ac:dyDescent="0.25">
      <c r="A254" s="543">
        <v>45448</v>
      </c>
      <c r="B254" s="613"/>
      <c r="C254" s="602" t="s">
        <v>17378</v>
      </c>
      <c r="D254" s="353" t="str">
        <f>+IFERROR(INDEX('Mã KH'!$C$2:$C$4988,MATCH('Vin Hà nội  tháng 5'!$C254,'Mã KH'!$A$2:$A$4988,0)),"")</f>
        <v>Số 227 đường Thanh Nhàn, phường Thanh Nhàn, quận Hai Bà Trưng, Hà Nội</v>
      </c>
      <c r="E254" s="362">
        <v>4159364686</v>
      </c>
      <c r="F254" s="391"/>
      <c r="G254" s="391"/>
      <c r="H254" s="391"/>
      <c r="I254" s="391"/>
      <c r="J254" s="391"/>
      <c r="K254" s="391"/>
      <c r="L254" s="391"/>
      <c r="M254" s="391"/>
      <c r="N254" s="391"/>
      <c r="O254" s="391"/>
      <c r="P254" s="391"/>
      <c r="Q254" s="391"/>
      <c r="R254" s="391"/>
      <c r="S254" s="391"/>
      <c r="T254" s="391"/>
      <c r="U254" s="391">
        <v>6</v>
      </c>
      <c r="V254" s="391"/>
      <c r="W254" s="391"/>
      <c r="X254" s="391"/>
      <c r="Y254" s="391"/>
      <c r="Z254" s="391"/>
      <c r="AA254" s="391"/>
      <c r="AB254" s="391"/>
      <c r="AC254" s="391">
        <v>4</v>
      </c>
      <c r="AD254" s="391"/>
      <c r="AE254" s="391"/>
      <c r="AF254" s="391"/>
      <c r="AG254" s="391"/>
      <c r="AH254" s="391"/>
      <c r="AI254" s="394"/>
      <c r="AJ254" s="659"/>
    </row>
    <row r="255" spans="1:36" s="26" customFormat="1" ht="18" customHeight="1" x14ac:dyDescent="0.25">
      <c r="A255" s="543">
        <v>45448</v>
      </c>
      <c r="B255" s="613"/>
      <c r="C255" s="602" t="s">
        <v>17379</v>
      </c>
      <c r="D255" s="353" t="str">
        <f>+IFERROR(INDEX('Mã KH'!$C$2:$C$4988,MATCH('Vin Hà nội  tháng 5'!$C255,'Mã KH'!$A$2:$A$4988,0)),"")</f>
        <v>4-TT2A, Khu nhà liền kề 622 Minh Khai, phường Vĩnh Tuy, quận Hai Bà Trưng, HN</v>
      </c>
      <c r="E255" s="362">
        <v>4159364124</v>
      </c>
      <c r="F255" s="391"/>
      <c r="G255" s="391"/>
      <c r="H255" s="391"/>
      <c r="I255" s="391"/>
      <c r="J255" s="391"/>
      <c r="K255" s="391"/>
      <c r="L255" s="391"/>
      <c r="M255" s="391"/>
      <c r="N255" s="391"/>
      <c r="O255" s="391"/>
      <c r="P255" s="391"/>
      <c r="Q255" s="391"/>
      <c r="R255" s="391"/>
      <c r="S255" s="391"/>
      <c r="T255" s="391"/>
      <c r="U255" s="391"/>
      <c r="V255" s="391"/>
      <c r="W255" s="391"/>
      <c r="X255" s="391"/>
      <c r="Y255" s="391"/>
      <c r="Z255" s="391"/>
      <c r="AA255" s="391"/>
      <c r="AB255" s="391"/>
      <c r="AC255" s="391">
        <v>10</v>
      </c>
      <c r="AD255" s="391">
        <v>5</v>
      </c>
      <c r="AE255" s="391"/>
      <c r="AF255" s="391"/>
      <c r="AG255" s="391"/>
      <c r="AH255" s="391"/>
      <c r="AI255" s="394"/>
      <c r="AJ255" s="659"/>
    </row>
    <row r="256" spans="1:36" s="26" customFormat="1" ht="18" customHeight="1" x14ac:dyDescent="0.25">
      <c r="A256" s="543">
        <v>45448</v>
      </c>
      <c r="B256" s="613"/>
      <c r="C256" s="602" t="s">
        <v>17380</v>
      </c>
      <c r="D256" s="353" t="str">
        <f>+IFERROR(INDEX('Mã KH'!$C$2:$C$4988,MATCH('Vin Hà nội  tháng 5'!$C256,'Mã KH'!$A$2:$A$4988,0)),"")</f>
        <v>Tầng B1, Times City, 458 Minh Khai,  Quận Hai Bà Trưng, Hà Nội</v>
      </c>
      <c r="E256" s="362">
        <v>4159109058</v>
      </c>
      <c r="F256" s="391">
        <v>3</v>
      </c>
      <c r="G256" s="391"/>
      <c r="H256" s="391"/>
      <c r="I256" s="391"/>
      <c r="J256" s="391"/>
      <c r="K256" s="391"/>
      <c r="L256" s="391"/>
      <c r="M256" s="391"/>
      <c r="N256" s="391"/>
      <c r="O256" s="391"/>
      <c r="P256" s="391"/>
      <c r="Q256" s="391"/>
      <c r="R256" s="391"/>
      <c r="S256" s="391"/>
      <c r="T256" s="391"/>
      <c r="U256" s="391">
        <v>10</v>
      </c>
      <c r="V256" s="391"/>
      <c r="W256" s="391"/>
      <c r="X256" s="391"/>
      <c r="Y256" s="391"/>
      <c r="Z256" s="391"/>
      <c r="AA256" s="391"/>
      <c r="AB256" s="391"/>
      <c r="AC256" s="391"/>
      <c r="AD256" s="391"/>
      <c r="AE256" s="391"/>
      <c r="AF256" s="391"/>
      <c r="AG256" s="391"/>
      <c r="AH256" s="391"/>
      <c r="AI256" s="394"/>
      <c r="AJ256" s="659"/>
    </row>
    <row r="257" spans="1:36" s="26" customFormat="1" ht="18" customHeight="1" x14ac:dyDescent="0.25">
      <c r="A257" s="543">
        <v>45448</v>
      </c>
      <c r="B257" s="613"/>
      <c r="C257" s="602" t="s">
        <v>17381</v>
      </c>
      <c r="D257" s="353" t="str">
        <f>+IFERROR(INDEX('Mã KH'!$C$2:$C$4988,MATCH('Vin Hà nội  tháng 5'!$C257,'Mã KH'!$A$2:$A$4988,0)),"")</f>
        <v>Số 31 Mạc Thị Bưởi, P. Vĩnh Tuy, Q., Quận Hai Bà Trưng, TP. Hà Nội Việt Nam</v>
      </c>
      <c r="E257" s="362">
        <v>4159363911</v>
      </c>
      <c r="F257" s="391"/>
      <c r="G257" s="391"/>
      <c r="H257" s="391"/>
      <c r="I257" s="391"/>
      <c r="J257" s="391"/>
      <c r="K257" s="391"/>
      <c r="L257" s="391"/>
      <c r="M257" s="391"/>
      <c r="N257" s="391"/>
      <c r="O257" s="391"/>
      <c r="P257" s="391"/>
      <c r="Q257" s="391"/>
      <c r="R257" s="391"/>
      <c r="S257" s="391"/>
      <c r="T257" s="391"/>
      <c r="U257" s="391">
        <v>5</v>
      </c>
      <c r="V257" s="391">
        <v>5</v>
      </c>
      <c r="W257" s="391"/>
      <c r="X257" s="391"/>
      <c r="Y257" s="391"/>
      <c r="Z257" s="391"/>
      <c r="AA257" s="391"/>
      <c r="AB257" s="391"/>
      <c r="AC257" s="391"/>
      <c r="AD257" s="391"/>
      <c r="AE257" s="391"/>
      <c r="AF257" s="391"/>
      <c r="AG257" s="391"/>
      <c r="AH257" s="391"/>
      <c r="AI257" s="394"/>
      <c r="AJ257" s="659"/>
    </row>
    <row r="258" spans="1:36" s="26" customFormat="1" ht="18" customHeight="1" x14ac:dyDescent="0.25">
      <c r="A258" s="543">
        <v>45448</v>
      </c>
      <c r="B258" s="613"/>
      <c r="C258" s="602" t="s">
        <v>17341</v>
      </c>
      <c r="D258" s="353" t="str">
        <f>+IFERROR(INDEX('Mã KH'!$C$2:$C$4988,MATCH('Vin Hà nội  tháng 5'!$C258,'Mã KH'!$A$2:$A$4988,0)),"")</f>
        <v>Tầng 1, Tòa nhà UDIC Riverside 1, Ngõ 122 Vĩnh Tuy, Phường Vĩnh Tuy, Quận Hai Bà Trưng, HN</v>
      </c>
      <c r="E258" s="362">
        <v>4159269684</v>
      </c>
      <c r="F258" s="391"/>
      <c r="G258" s="391"/>
      <c r="H258" s="391"/>
      <c r="I258" s="391"/>
      <c r="J258" s="391"/>
      <c r="K258" s="391"/>
      <c r="L258" s="391"/>
      <c r="M258" s="391"/>
      <c r="N258" s="391"/>
      <c r="O258" s="391"/>
      <c r="P258" s="391"/>
      <c r="Q258" s="391"/>
      <c r="R258" s="391"/>
      <c r="S258" s="391"/>
      <c r="T258" s="391"/>
      <c r="U258" s="391"/>
      <c r="V258" s="391">
        <v>6</v>
      </c>
      <c r="W258" s="391"/>
      <c r="X258" s="391"/>
      <c r="Y258" s="391"/>
      <c r="Z258" s="391"/>
      <c r="AA258" s="391"/>
      <c r="AB258" s="391"/>
      <c r="AC258" s="391"/>
      <c r="AD258" s="391"/>
      <c r="AE258" s="391"/>
      <c r="AF258" s="391">
        <v>8</v>
      </c>
      <c r="AG258" s="391"/>
      <c r="AH258" s="391"/>
      <c r="AI258" s="394"/>
      <c r="AJ258" s="659"/>
    </row>
    <row r="259" spans="1:36" s="26" customFormat="1" ht="18" customHeight="1" x14ac:dyDescent="0.25">
      <c r="A259" s="543">
        <v>45448</v>
      </c>
      <c r="B259" s="613"/>
      <c r="C259" s="602" t="s">
        <v>17382</v>
      </c>
      <c r="D259" s="353" t="str">
        <f>+IFERROR(INDEX('Mã KH'!$C$2:$C$4988,MATCH('Vin Hà nội  tháng 5'!$C259,'Mã KH'!$A$2:$A$4988,0)),"")</f>
        <v>Số 15 Trần Khánh Dư, tổ 53, phường Bạch Đằng, quận Hai Bà Trưng, HN</v>
      </c>
      <c r="E259" s="362">
        <v>4159364043</v>
      </c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>
        <v>10</v>
      </c>
      <c r="W259" s="391"/>
      <c r="X259" s="391"/>
      <c r="Y259" s="391"/>
      <c r="Z259" s="391"/>
      <c r="AA259" s="391"/>
      <c r="AB259" s="391"/>
      <c r="AC259" s="391"/>
      <c r="AD259" s="391">
        <v>3</v>
      </c>
      <c r="AE259" s="391"/>
      <c r="AF259" s="391"/>
      <c r="AG259" s="391"/>
      <c r="AH259" s="391"/>
      <c r="AI259" s="394"/>
      <c r="AJ259" s="659"/>
    </row>
    <row r="260" spans="1:36" s="26" customFormat="1" ht="18" customHeight="1" x14ac:dyDescent="0.25">
      <c r="A260" s="543">
        <v>45448</v>
      </c>
      <c r="B260" s="613"/>
      <c r="C260" s="602" t="s">
        <v>17383</v>
      </c>
      <c r="D260" s="353" t="str">
        <f>+IFERROR(INDEX('Mã KH'!$C$2:$C$4988,MATCH('Vin Hà nội  tháng 5'!$C260,'Mã KH'!$A$2:$A$4988,0)),"")</f>
        <v>Số 35B Phố Nguyễn Bỉnh Khiêm, P. Lê Đại Hành, Q. Hai Bà Trưng, Hà Nội</v>
      </c>
      <c r="E260" s="362">
        <v>4159363868</v>
      </c>
      <c r="F260" s="391"/>
      <c r="G260" s="391"/>
      <c r="H260" s="391"/>
      <c r="I260" s="391"/>
      <c r="J260" s="391"/>
      <c r="K260" s="391"/>
      <c r="L260" s="391"/>
      <c r="M260" s="391"/>
      <c r="N260" s="391"/>
      <c r="O260" s="391"/>
      <c r="P260" s="391"/>
      <c r="Q260" s="391"/>
      <c r="R260" s="391"/>
      <c r="S260" s="391"/>
      <c r="T260" s="391"/>
      <c r="U260" s="391"/>
      <c r="V260" s="391">
        <v>5</v>
      </c>
      <c r="W260" s="391"/>
      <c r="X260" s="391"/>
      <c r="Y260" s="391"/>
      <c r="Z260" s="391"/>
      <c r="AA260" s="391"/>
      <c r="AB260" s="391"/>
      <c r="AC260" s="391">
        <v>3</v>
      </c>
      <c r="AD260" s="391">
        <v>9</v>
      </c>
      <c r="AE260" s="391"/>
      <c r="AF260" s="391"/>
      <c r="AG260" s="391"/>
      <c r="AH260" s="391"/>
      <c r="AI260" s="394"/>
      <c r="AJ260" s="659"/>
    </row>
    <row r="261" spans="1:36" s="26" customFormat="1" ht="18" customHeight="1" x14ac:dyDescent="0.25">
      <c r="A261" s="543">
        <v>45448</v>
      </c>
      <c r="B261" s="613"/>
      <c r="C261" s="602" t="s">
        <v>17384</v>
      </c>
      <c r="D261" s="353" t="str">
        <f>+IFERROR(INDEX('Mã KH'!$C$2:$C$4988,MATCH('Vin Hà nội  tháng 5'!$C261,'Mã KH'!$A$2:$A$4988,0)),"")</f>
        <v>Số 191 Bà Triệu, Q.Hai Bà Trưng, Hà Nội</v>
      </c>
      <c r="E261" s="362">
        <v>4159043651</v>
      </c>
      <c r="F261" s="391"/>
      <c r="G261" s="391"/>
      <c r="H261" s="391"/>
      <c r="I261" s="391"/>
      <c r="J261" s="391"/>
      <c r="K261" s="391"/>
      <c r="L261" s="391"/>
      <c r="M261" s="391"/>
      <c r="N261" s="391"/>
      <c r="O261" s="391"/>
      <c r="P261" s="391"/>
      <c r="Q261" s="391"/>
      <c r="R261" s="391"/>
      <c r="S261" s="391"/>
      <c r="T261" s="391"/>
      <c r="U261" s="391">
        <v>10</v>
      </c>
      <c r="V261" s="391"/>
      <c r="W261" s="391"/>
      <c r="X261" s="391"/>
      <c r="Y261" s="391"/>
      <c r="Z261" s="391"/>
      <c r="AA261" s="391"/>
      <c r="AB261" s="391"/>
      <c r="AC261" s="391"/>
      <c r="AD261" s="391"/>
      <c r="AE261" s="391"/>
      <c r="AF261" s="391"/>
      <c r="AG261" s="391"/>
      <c r="AH261" s="391"/>
      <c r="AI261" s="394"/>
      <c r="AJ261" s="659"/>
    </row>
    <row r="262" spans="1:36" s="26" customFormat="1" ht="18" customHeight="1" x14ac:dyDescent="0.25">
      <c r="A262" s="543">
        <v>45448</v>
      </c>
      <c r="B262" s="613"/>
      <c r="C262" s="602" t="s">
        <v>17384</v>
      </c>
      <c r="D262" s="353" t="str">
        <f>+IFERROR(INDEX('Mã KH'!$C$2:$C$4988,MATCH('Vin Hà nội  tháng 5'!$C262,'Mã KH'!$A$2:$A$4988,0)),"")</f>
        <v>Số 191 Bà Triệu, Q.Hai Bà Trưng, Hà Nội</v>
      </c>
      <c r="E262" s="362">
        <v>4159222153</v>
      </c>
      <c r="F262" s="391"/>
      <c r="G262" s="391"/>
      <c r="H262" s="391"/>
      <c r="I262" s="391"/>
      <c r="J262" s="391"/>
      <c r="K262" s="391"/>
      <c r="L262" s="391"/>
      <c r="M262" s="391"/>
      <c r="N262" s="391"/>
      <c r="O262" s="391"/>
      <c r="P262" s="391"/>
      <c r="Q262" s="391"/>
      <c r="R262" s="391"/>
      <c r="S262" s="391"/>
      <c r="T262" s="391"/>
      <c r="U262" s="391"/>
      <c r="V262" s="391"/>
      <c r="W262" s="391"/>
      <c r="X262" s="391"/>
      <c r="Y262" s="391"/>
      <c r="Z262" s="391"/>
      <c r="AA262" s="391"/>
      <c r="AB262" s="391"/>
      <c r="AC262" s="391">
        <v>7</v>
      </c>
      <c r="AD262" s="391"/>
      <c r="AE262" s="391"/>
      <c r="AF262" s="391"/>
      <c r="AG262" s="391"/>
      <c r="AH262" s="391"/>
      <c r="AI262" s="394"/>
      <c r="AJ262" s="659"/>
    </row>
    <row r="263" spans="1:36" s="26" customFormat="1" ht="18" customHeight="1" x14ac:dyDescent="0.25">
      <c r="A263" s="543">
        <v>45448</v>
      </c>
      <c r="B263" s="613"/>
      <c r="C263" s="602" t="s">
        <v>7728</v>
      </c>
      <c r="D263" s="353" t="str">
        <f>+IFERROR(INDEX('Mã KH'!$C$2:$C$4988,MATCH('Vin Hà nội  tháng 5'!$C263,'Mã KH'!$A$2:$A$4988,0)),"")</f>
        <v>163 VinMart Đại La</v>
      </c>
      <c r="E263" s="362">
        <v>4159286544</v>
      </c>
      <c r="F263" s="391"/>
      <c r="G263" s="391"/>
      <c r="H263" s="391"/>
      <c r="I263" s="391"/>
      <c r="J263" s="391"/>
      <c r="K263" s="391"/>
      <c r="L263" s="391"/>
      <c r="M263" s="391"/>
      <c r="N263" s="391"/>
      <c r="O263" s="391"/>
      <c r="P263" s="391"/>
      <c r="Q263" s="391"/>
      <c r="R263" s="391"/>
      <c r="S263" s="391">
        <v>10</v>
      </c>
      <c r="T263" s="391"/>
      <c r="U263" s="391"/>
      <c r="V263" s="391"/>
      <c r="W263" s="391"/>
      <c r="X263" s="391"/>
      <c r="Y263" s="391"/>
      <c r="Z263" s="391"/>
      <c r="AA263" s="391"/>
      <c r="AB263" s="391"/>
      <c r="AC263" s="391"/>
      <c r="AD263" s="391"/>
      <c r="AE263" s="391"/>
      <c r="AF263" s="391"/>
      <c r="AG263" s="391"/>
      <c r="AH263" s="391"/>
      <c r="AI263" s="394"/>
      <c r="AJ263" s="659"/>
    </row>
    <row r="264" spans="1:36" s="26" customFormat="1" ht="18" customHeight="1" x14ac:dyDescent="0.25">
      <c r="A264" s="543">
        <v>45448</v>
      </c>
      <c r="B264" s="613"/>
      <c r="C264" s="602" t="s">
        <v>7728</v>
      </c>
      <c r="D264" s="353" t="str">
        <f>+IFERROR(INDEX('Mã KH'!$C$2:$C$4988,MATCH('Vin Hà nội  tháng 5'!$C264,'Mã KH'!$A$2:$A$4988,0)),"")</f>
        <v>163 VinMart Đại La</v>
      </c>
      <c r="E264" s="362">
        <v>4159320777</v>
      </c>
      <c r="F264" s="391"/>
      <c r="G264" s="391"/>
      <c r="H264" s="391"/>
      <c r="I264" s="391"/>
      <c r="J264" s="391"/>
      <c r="K264" s="391"/>
      <c r="L264" s="391"/>
      <c r="M264" s="391"/>
      <c r="N264" s="391"/>
      <c r="O264" s="391">
        <v>5</v>
      </c>
      <c r="P264" s="391"/>
      <c r="Q264" s="391"/>
      <c r="R264" s="391"/>
      <c r="S264" s="391"/>
      <c r="T264" s="391"/>
      <c r="U264" s="391">
        <v>6</v>
      </c>
      <c r="V264" s="391">
        <v>10</v>
      </c>
      <c r="W264" s="391"/>
      <c r="X264" s="391"/>
      <c r="Y264" s="391"/>
      <c r="Z264" s="391"/>
      <c r="AA264" s="391"/>
      <c r="AB264" s="391"/>
      <c r="AC264" s="391"/>
      <c r="AD264" s="391"/>
      <c r="AE264" s="391"/>
      <c r="AF264" s="391"/>
      <c r="AG264" s="391"/>
      <c r="AH264" s="391"/>
      <c r="AI264" s="394"/>
      <c r="AJ264" s="659"/>
    </row>
    <row r="265" spans="1:36" s="26" customFormat="1" ht="18" customHeight="1" x14ac:dyDescent="0.25">
      <c r="A265" s="543">
        <v>45448</v>
      </c>
      <c r="B265" s="613"/>
      <c r="C265" s="602" t="s">
        <v>17385</v>
      </c>
      <c r="D265" s="353" t="str">
        <f>+IFERROR(INDEX('Mã KH'!$C$2:$C$4988,MATCH('Vin Hà nội  tháng 5'!$C265,'Mã KH'!$A$2:$A$4988,0)),"")</f>
        <v>Sl20- Lô M2 , ĐAXD nhà ở cho CBNV Viện Bỏng Lê Hữu Trác - Học Viện Quân Y , X.Tân Triều , H.Thanh Trì , TP.HN</v>
      </c>
      <c r="E265" s="362">
        <v>4159364018</v>
      </c>
      <c r="F265" s="391"/>
      <c r="G265" s="391"/>
      <c r="H265" s="391"/>
      <c r="I265" s="391"/>
      <c r="J265" s="391"/>
      <c r="K265" s="391"/>
      <c r="L265" s="391"/>
      <c r="M265" s="391"/>
      <c r="N265" s="391"/>
      <c r="O265" s="391"/>
      <c r="P265" s="391"/>
      <c r="Q265" s="391"/>
      <c r="R265" s="391"/>
      <c r="S265" s="391"/>
      <c r="T265" s="391"/>
      <c r="U265" s="391">
        <v>10</v>
      </c>
      <c r="V265" s="391"/>
      <c r="W265" s="391"/>
      <c r="X265" s="391"/>
      <c r="Y265" s="391"/>
      <c r="Z265" s="391"/>
      <c r="AA265" s="391"/>
      <c r="AB265" s="391"/>
      <c r="AC265" s="391"/>
      <c r="AD265" s="391"/>
      <c r="AE265" s="391"/>
      <c r="AF265" s="391"/>
      <c r="AG265" s="391"/>
      <c r="AH265" s="391"/>
      <c r="AI265" s="394"/>
      <c r="AJ265" s="659"/>
    </row>
    <row r="266" spans="1:36" s="26" customFormat="1" ht="18" customHeight="1" x14ac:dyDescent="0.25">
      <c r="A266" s="543">
        <v>45448</v>
      </c>
      <c r="B266" s="449"/>
      <c r="C266" s="602" t="s">
        <v>17385</v>
      </c>
      <c r="D266" s="353" t="str">
        <f>+IFERROR(INDEX('Mã KH'!$C$2:$C$4988,MATCH('Vin Hà nội  tháng 5'!$C266,'Mã KH'!$A$2:$A$4988,0)),"")</f>
        <v>Sl20- Lô M2 , ĐAXD nhà ở cho CBNV Viện Bỏng Lê Hữu Trác - Học Viện Quân Y , X.Tân Triều , H.Thanh Trì , TP.HN</v>
      </c>
      <c r="E266" s="362" t="s">
        <v>17019</v>
      </c>
      <c r="F266" s="391"/>
      <c r="G266" s="391"/>
      <c r="H266" s="391"/>
      <c r="I266" s="391"/>
      <c r="J266" s="391"/>
      <c r="K266" s="391"/>
      <c r="L266" s="391"/>
      <c r="M266" s="391"/>
      <c r="N266" s="391"/>
      <c r="O266" s="391"/>
      <c r="P266" s="391"/>
      <c r="Q266" s="391"/>
      <c r="R266" s="391"/>
      <c r="S266" s="391"/>
      <c r="T266" s="391"/>
      <c r="U266" s="391"/>
      <c r="V266" s="391"/>
      <c r="W266" s="391"/>
      <c r="X266" s="391"/>
      <c r="Y266" s="391"/>
      <c r="Z266" s="391"/>
      <c r="AA266" s="391"/>
      <c r="AB266" s="391"/>
      <c r="AC266" s="391"/>
      <c r="AD266" s="391">
        <v>5</v>
      </c>
      <c r="AE266" s="391"/>
      <c r="AF266" s="391">
        <v>3</v>
      </c>
      <c r="AG266" s="391"/>
      <c r="AH266" s="391"/>
      <c r="AI266" s="394"/>
      <c r="AJ266" s="659"/>
    </row>
    <row r="267" spans="1:36" s="26" customFormat="1" ht="18" customHeight="1" x14ac:dyDescent="0.25">
      <c r="A267" s="543">
        <v>45448</v>
      </c>
      <c r="B267" s="656" t="s">
        <v>17191</v>
      </c>
      <c r="C267" s="602" t="s">
        <v>17386</v>
      </c>
      <c r="D267" s="353" t="str">
        <f>+IFERROR(INDEX('Mã KH'!$C$2:$C$4988,MATCH('Vin Hà nội  tháng 5'!$C267,'Mã KH'!$A$2:$A$4988,0)),"")</f>
        <v>Tầng 1, Ô OCT2 tại Khu Chức Năng Đô thị, Phường Xuân Phương, quận Nam Từ Liêm, Hà Nội</v>
      </c>
      <c r="E267" s="362">
        <v>4159349923</v>
      </c>
      <c r="F267" s="391"/>
      <c r="G267" s="391"/>
      <c r="H267" s="391"/>
      <c r="I267" s="391"/>
      <c r="J267" s="391"/>
      <c r="K267" s="391"/>
      <c r="L267" s="391"/>
      <c r="M267" s="391"/>
      <c r="N267" s="391"/>
      <c r="O267" s="391"/>
      <c r="P267" s="391"/>
      <c r="Q267" s="391"/>
      <c r="R267" s="391"/>
      <c r="S267" s="391"/>
      <c r="T267" s="391"/>
      <c r="U267" s="391">
        <v>6</v>
      </c>
      <c r="V267" s="391"/>
      <c r="W267" s="391"/>
      <c r="X267" s="391"/>
      <c r="Y267" s="391"/>
      <c r="Z267" s="391"/>
      <c r="AA267" s="391"/>
      <c r="AB267" s="391"/>
      <c r="AC267" s="391"/>
      <c r="AD267" s="391">
        <v>6</v>
      </c>
      <c r="AE267" s="391"/>
      <c r="AF267" s="391"/>
      <c r="AG267" s="391"/>
      <c r="AH267" s="391"/>
      <c r="AI267" s="394"/>
      <c r="AJ267" s="650" t="s">
        <v>17396</v>
      </c>
    </row>
    <row r="268" spans="1:36" s="26" customFormat="1" ht="18" customHeight="1" x14ac:dyDescent="0.25">
      <c r="A268" s="543">
        <v>45448</v>
      </c>
      <c r="B268" s="464"/>
      <c r="C268" s="602" t="s">
        <v>17387</v>
      </c>
      <c r="D268" s="353" t="str">
        <f>+IFERROR(INDEX('Mã KH'!$C$2:$C$4988,MATCH('Vin Hà nội  tháng 5'!$C268,'Mã KH'!$A$2:$A$4988,0)),"")</f>
        <v>61, TDP 3 Do Nha, phường Tây Mỗ, quận Nam Từ Liêm, HN</v>
      </c>
      <c r="E268" s="362">
        <v>4159329183</v>
      </c>
      <c r="F268" s="391"/>
      <c r="G268" s="391"/>
      <c r="H268" s="391"/>
      <c r="I268" s="391"/>
      <c r="J268" s="391"/>
      <c r="K268" s="391"/>
      <c r="L268" s="391"/>
      <c r="M268" s="391"/>
      <c r="N268" s="391"/>
      <c r="O268" s="391"/>
      <c r="P268" s="391"/>
      <c r="Q268" s="391"/>
      <c r="R268" s="391"/>
      <c r="S268" s="391"/>
      <c r="T268" s="391"/>
      <c r="U268" s="391">
        <v>5</v>
      </c>
      <c r="V268" s="391">
        <v>10</v>
      </c>
      <c r="W268" s="391"/>
      <c r="X268" s="391"/>
      <c r="Y268" s="391"/>
      <c r="Z268" s="391"/>
      <c r="AA268" s="391"/>
      <c r="AB268" s="391"/>
      <c r="AC268" s="391"/>
      <c r="AD268" s="391">
        <v>5</v>
      </c>
      <c r="AE268" s="391"/>
      <c r="AF268" s="391"/>
      <c r="AG268" s="17"/>
      <c r="AH268" s="17"/>
      <c r="AI268" s="17"/>
      <c r="AJ268" s="17"/>
    </row>
    <row r="269" spans="1:36" s="26" customFormat="1" ht="18" customHeight="1" x14ac:dyDescent="0.25">
      <c r="A269" s="543">
        <v>45448</v>
      </c>
      <c r="B269" s="449"/>
      <c r="C269" s="602" t="s">
        <v>17306</v>
      </c>
      <c r="D269" s="353" t="str">
        <f>+IFERROR(INDEX('Mã KH'!$C$2:$C$4988,MATCH('Vin Hà nội  tháng 5'!$C269,'Mã KH'!$A$2:$A$4988,0)),"")</f>
        <v>Số 3 dãy N1, Học viện chính trị quân sự, phường Trung Văn, quận Nam Từ Liêm, Hà Nội (Số 3 Đại học Hà Nội)</v>
      </c>
      <c r="E269" s="362" t="s">
        <v>17019</v>
      </c>
      <c r="F269" s="391"/>
      <c r="G269" s="391"/>
      <c r="H269" s="391"/>
      <c r="I269" s="391"/>
      <c r="J269" s="391"/>
      <c r="K269" s="391"/>
      <c r="L269" s="391"/>
      <c r="M269" s="391"/>
      <c r="N269" s="391"/>
      <c r="O269" s="391"/>
      <c r="P269" s="391"/>
      <c r="Q269" s="391"/>
      <c r="R269" s="391"/>
      <c r="S269" s="391"/>
      <c r="T269" s="391"/>
      <c r="U269" s="391">
        <v>3</v>
      </c>
      <c r="V269" s="391"/>
      <c r="W269" s="391"/>
      <c r="X269" s="391"/>
      <c r="Y269" s="391"/>
      <c r="Z269" s="391"/>
      <c r="AA269" s="391"/>
      <c r="AB269" s="391"/>
      <c r="AC269" s="391">
        <v>5</v>
      </c>
      <c r="AD269" s="391">
        <v>5</v>
      </c>
      <c r="AE269" s="391"/>
      <c r="AF269" s="391">
        <v>5</v>
      </c>
      <c r="AG269" s="391"/>
      <c r="AH269" s="391"/>
      <c r="AI269" s="394"/>
      <c r="AJ269" s="659"/>
    </row>
    <row r="270" spans="1:36" s="26" customFormat="1" ht="18" customHeight="1" x14ac:dyDescent="0.25">
      <c r="A270" s="543">
        <v>45448</v>
      </c>
      <c r="B270" s="656" t="s">
        <v>17099</v>
      </c>
      <c r="C270" s="602" t="s">
        <v>7698</v>
      </c>
      <c r="D270" s="353" t="str">
        <f>+IFERROR(INDEX('Mã KH'!$C$2:$C$4988,MATCH('Vin Hà nội  tháng 5'!$C270,'Mã KH'!$A$2:$A$4988,0)),"")</f>
        <v>Tầng B1, TTTM Vincom Plaza Bắc Từ Liêm, CC Green Stars, 234 Phạm Văn Đồng,  Quận Bắc Từ Liêm, Hà Nội</v>
      </c>
      <c r="E270" s="362">
        <v>4159300680</v>
      </c>
      <c r="F270" s="391"/>
      <c r="G270" s="391"/>
      <c r="H270" s="391"/>
      <c r="I270" s="391"/>
      <c r="J270" s="391"/>
      <c r="K270" s="391"/>
      <c r="L270" s="391"/>
      <c r="M270" s="391"/>
      <c r="N270" s="391"/>
      <c r="O270" s="391"/>
      <c r="P270" s="391"/>
      <c r="Q270" s="391"/>
      <c r="R270" s="391"/>
      <c r="S270" s="391">
        <v>5</v>
      </c>
      <c r="T270" s="391"/>
      <c r="U270" s="391">
        <v>10</v>
      </c>
      <c r="V270" s="391"/>
      <c r="W270" s="391"/>
      <c r="X270" s="391"/>
      <c r="Y270" s="391"/>
      <c r="Z270" s="391"/>
      <c r="AA270" s="391"/>
      <c r="AB270" s="391"/>
      <c r="AC270" s="391"/>
      <c r="AD270" s="391"/>
      <c r="AE270" s="391"/>
      <c r="AF270" s="391"/>
      <c r="AG270" s="391"/>
      <c r="AH270" s="391"/>
      <c r="AI270" s="394"/>
      <c r="AJ270" s="659"/>
    </row>
    <row r="271" spans="1:36" s="26" customFormat="1" ht="18" customHeight="1" x14ac:dyDescent="0.25">
      <c r="A271" s="543">
        <v>45448</v>
      </c>
      <c r="B271" s="613"/>
      <c r="C271" s="602" t="s">
        <v>17388</v>
      </c>
      <c r="D271" s="353" t="str">
        <f>+IFERROR(INDEX('Mã KH'!$C$2:$C$4988,MATCH('Vin Hà nội  tháng 5'!$C271,'Mã KH'!$A$2:$A$4988,0)),"")</f>
        <v>Lô 04, Tầng 1, nhà chung cư số CT1, 
phường Cổ Nhuế 2, quận Bắc Từ Liêm, HN</v>
      </c>
      <c r="E271" s="362">
        <v>4159313043</v>
      </c>
      <c r="F271" s="391"/>
      <c r="G271" s="391"/>
      <c r="H271" s="391"/>
      <c r="I271" s="391"/>
      <c r="J271" s="391"/>
      <c r="K271" s="391"/>
      <c r="L271" s="391"/>
      <c r="M271" s="391"/>
      <c r="N271" s="391"/>
      <c r="O271" s="391"/>
      <c r="P271" s="391"/>
      <c r="Q271" s="391"/>
      <c r="R271" s="391"/>
      <c r="S271" s="391"/>
      <c r="T271" s="391"/>
      <c r="U271" s="391">
        <v>10</v>
      </c>
      <c r="V271" s="391">
        <v>10</v>
      </c>
      <c r="W271" s="391"/>
      <c r="X271" s="391"/>
      <c r="Y271" s="391"/>
      <c r="Z271" s="391"/>
      <c r="AA271" s="391"/>
      <c r="AB271" s="391"/>
      <c r="AC271" s="391"/>
      <c r="AD271" s="391"/>
      <c r="AE271" s="391"/>
      <c r="AF271" s="391"/>
      <c r="AG271" s="391"/>
      <c r="AH271" s="391"/>
      <c r="AI271" s="394"/>
      <c r="AJ271" s="659"/>
    </row>
    <row r="272" spans="1:36" s="26" customFormat="1" ht="18" customHeight="1" x14ac:dyDescent="0.25">
      <c r="A272" s="543">
        <v>45448</v>
      </c>
      <c r="B272" s="449"/>
      <c r="C272" s="602" t="s">
        <v>17389</v>
      </c>
      <c r="D272" s="353" t="str">
        <f>+IFERROR(INDEX('Mã KH'!$C$2:$C$4988,MATCH('Vin Hà nội  tháng 5'!$C272,'Mã KH'!$A$2:$A$4988,0)),"")</f>
        <v>314 Trần Cung, Phường Cổ Nhuế 1, Quận Bắc Từ Liêm, Hà Nội</v>
      </c>
      <c r="E272" s="362">
        <v>4159300859</v>
      </c>
      <c r="F272" s="391"/>
      <c r="G272" s="391"/>
      <c r="H272" s="391"/>
      <c r="I272" s="391"/>
      <c r="J272" s="391"/>
      <c r="K272" s="391"/>
      <c r="L272" s="391"/>
      <c r="M272" s="391"/>
      <c r="N272" s="391"/>
      <c r="O272" s="391"/>
      <c r="P272" s="391"/>
      <c r="Q272" s="391"/>
      <c r="R272" s="391"/>
      <c r="S272" s="391"/>
      <c r="T272" s="391"/>
      <c r="U272" s="391"/>
      <c r="V272" s="391">
        <v>6</v>
      </c>
      <c r="W272" s="391"/>
      <c r="X272" s="391"/>
      <c r="Y272" s="391"/>
      <c r="Z272" s="391"/>
      <c r="AA272" s="391"/>
      <c r="AB272" s="391"/>
      <c r="AC272" s="391"/>
      <c r="AD272" s="391">
        <v>6</v>
      </c>
      <c r="AE272" s="391"/>
      <c r="AF272" s="391"/>
      <c r="AG272" s="391"/>
      <c r="AH272" s="391"/>
      <c r="AI272" s="394"/>
      <c r="AJ272" s="659"/>
    </row>
    <row r="273" spans="1:36" s="26" customFormat="1" ht="18" customHeight="1" x14ac:dyDescent="0.25">
      <c r="A273" s="543">
        <v>45448</v>
      </c>
      <c r="B273" s="613"/>
      <c r="C273" s="602" t="s">
        <v>17390</v>
      </c>
      <c r="D273" s="353" t="str">
        <f>+IFERROR(INDEX('Mã KH'!$C$2:$C$4988,MATCH('Vin Hà nội  tháng 5'!$C273,'Mã KH'!$A$2:$A$4988,0)),"")</f>
        <v>Tầng 1, tòa nhà CT1B , phường Cổ Nhuế 1, quận Bắc Từ Liêm, Hà Nội</v>
      </c>
      <c r="E273" s="362">
        <v>4159274870</v>
      </c>
      <c r="F273" s="391"/>
      <c r="G273" s="391"/>
      <c r="H273" s="391"/>
      <c r="I273" s="391"/>
      <c r="J273" s="391"/>
      <c r="K273" s="391"/>
      <c r="L273" s="391"/>
      <c r="M273" s="391"/>
      <c r="N273" s="391"/>
      <c r="O273" s="391"/>
      <c r="P273" s="391"/>
      <c r="Q273" s="391"/>
      <c r="R273" s="391"/>
      <c r="S273" s="391"/>
      <c r="T273" s="391"/>
      <c r="U273" s="391">
        <v>5</v>
      </c>
      <c r="V273" s="391">
        <v>10</v>
      </c>
      <c r="W273" s="391"/>
      <c r="X273" s="391"/>
      <c r="Y273" s="391"/>
      <c r="Z273" s="391"/>
      <c r="AA273" s="391"/>
      <c r="AB273" s="391"/>
      <c r="AC273" s="391"/>
      <c r="AD273" s="391">
        <v>5</v>
      </c>
      <c r="AE273" s="391"/>
      <c r="AF273" s="391"/>
      <c r="AG273" s="391"/>
      <c r="AH273" s="391"/>
      <c r="AI273" s="394"/>
      <c r="AJ273" s="659"/>
    </row>
    <row r="274" spans="1:36" s="26" customFormat="1" ht="18" customHeight="1" x14ac:dyDescent="0.25">
      <c r="A274" s="543">
        <v>45448</v>
      </c>
      <c r="B274" s="613"/>
      <c r="C274" s="602" t="s">
        <v>17391</v>
      </c>
      <c r="D274" s="353" t="str">
        <f>+IFERROR(INDEX('Mã KH'!$C$2:$C$4988,MATCH('Vin Hà nội  tháng 5'!$C274,'Mã KH'!$A$2:$A$4988,0)),"")</f>
        <v>Tầng 1, tòa nhà CT2B, phường Cổ Nhuế 1, quận Bắc Từ Liêm, Hà Nội</v>
      </c>
      <c r="E274" s="362">
        <v>4159274725</v>
      </c>
      <c r="F274" s="391"/>
      <c r="G274" s="391"/>
      <c r="H274" s="391"/>
      <c r="I274" s="391"/>
      <c r="J274" s="391"/>
      <c r="K274" s="391"/>
      <c r="L274" s="391"/>
      <c r="M274" s="391"/>
      <c r="N274" s="391"/>
      <c r="O274" s="391"/>
      <c r="P274" s="391"/>
      <c r="Q274" s="391"/>
      <c r="R274" s="391"/>
      <c r="S274" s="391"/>
      <c r="T274" s="391"/>
      <c r="U274" s="391">
        <v>6</v>
      </c>
      <c r="V274" s="391">
        <v>5</v>
      </c>
      <c r="W274" s="391"/>
      <c r="X274" s="391"/>
      <c r="Y274" s="391"/>
      <c r="Z274" s="391"/>
      <c r="AA274" s="391">
        <v>3</v>
      </c>
      <c r="AB274" s="391"/>
      <c r="AC274" s="391">
        <v>5</v>
      </c>
      <c r="AD274" s="391">
        <v>5</v>
      </c>
      <c r="AE274" s="391"/>
      <c r="AF274" s="391"/>
      <c r="AG274" s="391"/>
      <c r="AH274" s="391"/>
      <c r="AI274" s="394"/>
      <c r="AJ274" s="659"/>
    </row>
    <row r="275" spans="1:36" s="26" customFormat="1" ht="18" customHeight="1" x14ac:dyDescent="0.25">
      <c r="A275" s="543">
        <v>45448</v>
      </c>
      <c r="B275" s="613"/>
      <c r="C275" s="602" t="s">
        <v>17392</v>
      </c>
      <c r="D275" s="353" t="str">
        <f>+IFERROR(INDEX('Mã KH'!$C$2:$C$4988,MATCH('Vin Hà nội  tháng 5'!$C275,'Mã KH'!$A$2:$A$4988,0)),"")</f>
        <v>Kiot 2-3, Tầng 1, Khu B, chung cư N04A-CC5, Khu Đoàn Ngoại Giao, 
P.Xuân Tảo, Q.Bắc Từ Liêm, HN</v>
      </c>
      <c r="E275" s="362">
        <v>4159380551</v>
      </c>
      <c r="F275" s="391"/>
      <c r="G275" s="391"/>
      <c r="H275" s="391"/>
      <c r="I275" s="391"/>
      <c r="J275" s="391"/>
      <c r="K275" s="391"/>
      <c r="L275" s="391"/>
      <c r="M275" s="391"/>
      <c r="N275" s="391"/>
      <c r="O275" s="391"/>
      <c r="P275" s="391"/>
      <c r="Q275" s="391"/>
      <c r="R275" s="391"/>
      <c r="S275" s="391"/>
      <c r="T275" s="391"/>
      <c r="U275" s="391">
        <v>6</v>
      </c>
      <c r="V275" s="391">
        <v>6</v>
      </c>
      <c r="W275" s="391"/>
      <c r="X275" s="391"/>
      <c r="Y275" s="391"/>
      <c r="Z275" s="391"/>
      <c r="AA275" s="391"/>
      <c r="AB275" s="391"/>
      <c r="AC275" s="391"/>
      <c r="AD275" s="391"/>
      <c r="AE275" s="391"/>
      <c r="AF275" s="391">
        <v>6</v>
      </c>
      <c r="AG275" s="391"/>
      <c r="AH275" s="391"/>
      <c r="AI275" s="394"/>
      <c r="AJ275" s="659"/>
    </row>
    <row r="276" spans="1:36" s="26" customFormat="1" ht="18" customHeight="1" x14ac:dyDescent="0.25">
      <c r="A276" s="543">
        <v>45448</v>
      </c>
      <c r="B276" s="613"/>
      <c r="C276" s="602" t="s">
        <v>8713</v>
      </c>
      <c r="D276" s="353" t="str">
        <f>+IFERROR(INDEX('Mã KH'!$C$2:$C$4988,MATCH('Vin Hà nội  tháng 5'!$C276,'Mã KH'!$A$2:$A$4988,0)),"")</f>
        <v>Tầng 1, chung cư cao tầng, Lô C4, phường Xuân Tảo, Quận Bắc Từ Liêm, Hà Nội</v>
      </c>
      <c r="E276" s="362">
        <v>4159299255</v>
      </c>
      <c r="F276" s="391"/>
      <c r="G276" s="391"/>
      <c r="H276" s="391"/>
      <c r="I276" s="391"/>
      <c r="J276" s="391"/>
      <c r="K276" s="391"/>
      <c r="L276" s="391"/>
      <c r="M276" s="391"/>
      <c r="N276" s="391"/>
      <c r="O276" s="391"/>
      <c r="P276" s="391"/>
      <c r="Q276" s="391"/>
      <c r="R276" s="391"/>
      <c r="S276" s="391"/>
      <c r="T276" s="391"/>
      <c r="U276" s="391">
        <v>5</v>
      </c>
      <c r="V276" s="391">
        <v>5</v>
      </c>
      <c r="W276" s="391"/>
      <c r="X276" s="391"/>
      <c r="Y276" s="391"/>
      <c r="Z276" s="391"/>
      <c r="AA276" s="391"/>
      <c r="AB276" s="391"/>
      <c r="AC276" s="391"/>
      <c r="AD276" s="391">
        <v>6</v>
      </c>
      <c r="AE276" s="391"/>
      <c r="AF276" s="391"/>
      <c r="AG276" s="391"/>
      <c r="AH276" s="391"/>
      <c r="AI276" s="394"/>
      <c r="AJ276" s="659"/>
    </row>
    <row r="277" spans="1:36" s="26" customFormat="1" ht="18" customHeight="1" x14ac:dyDescent="0.25">
      <c r="A277" s="543">
        <v>45448</v>
      </c>
      <c r="B277" s="613"/>
      <c r="C277" s="602" t="s">
        <v>8576</v>
      </c>
      <c r="D277" s="353" t="str">
        <f>+IFERROR(INDEX('Mã KH'!$C$2:$C$4988,MATCH('Vin Hà nội  tháng 5'!$C277,'Mã KH'!$A$2:$A$4988,0)),"")</f>
        <v>Số 492 Xuân Đỉnh, TDP 4 Cáo ĐỈnh phường Xuân Đỉnh, Quận Bắc Từ Liêm, Hà Nội</v>
      </c>
      <c r="E277" s="362">
        <v>4159268007</v>
      </c>
      <c r="F277" s="391"/>
      <c r="G277" s="391"/>
      <c r="H277" s="391"/>
      <c r="I277" s="391"/>
      <c r="J277" s="391"/>
      <c r="K277" s="391"/>
      <c r="L277" s="391"/>
      <c r="M277" s="391"/>
      <c r="N277" s="391"/>
      <c r="O277" s="391"/>
      <c r="P277" s="391"/>
      <c r="Q277" s="391"/>
      <c r="R277" s="391"/>
      <c r="S277" s="391"/>
      <c r="T277" s="391"/>
      <c r="U277" s="391">
        <v>15</v>
      </c>
      <c r="V277" s="391">
        <v>10</v>
      </c>
      <c r="W277" s="391"/>
      <c r="X277" s="391"/>
      <c r="Y277" s="391"/>
      <c r="Z277" s="391"/>
      <c r="AA277" s="391"/>
      <c r="AB277" s="391"/>
      <c r="AC277" s="391">
        <v>7</v>
      </c>
      <c r="AD277" s="391">
        <v>5</v>
      </c>
      <c r="AE277" s="391"/>
      <c r="AF277" s="391"/>
      <c r="AG277" s="391"/>
      <c r="AH277" s="391"/>
      <c r="AI277" s="394"/>
      <c r="AJ277" s="659"/>
    </row>
    <row r="278" spans="1:36" s="26" customFormat="1" ht="18" customHeight="1" x14ac:dyDescent="0.25">
      <c r="A278" s="543">
        <v>45448</v>
      </c>
      <c r="B278" s="613"/>
      <c r="C278" s="602" t="s">
        <v>9399</v>
      </c>
      <c r="D278" s="353" t="str">
        <f>+IFERROR(INDEX('Mã KH'!$C$2:$C$4988,MATCH('Vin Hà nội  tháng 5'!$C278,'Mã KH'!$A$2:$A$4988,0)),"")</f>
        <v>DVTM-15, tầng 1 đến tầng 2 thuộc Tò tại Ô đất B11-HH2, Bắc Cổ Nhuế-Chèm P.Đông Ngạc, Q.Bắc Từ Liêm, HN</v>
      </c>
      <c r="E278" s="362">
        <v>4159303856</v>
      </c>
      <c r="F278" s="391"/>
      <c r="G278" s="391"/>
      <c r="H278" s="391"/>
      <c r="I278" s="391"/>
      <c r="J278" s="391"/>
      <c r="K278" s="391"/>
      <c r="L278" s="391"/>
      <c r="M278" s="391"/>
      <c r="N278" s="391"/>
      <c r="O278" s="391"/>
      <c r="P278" s="391"/>
      <c r="Q278" s="391"/>
      <c r="R278" s="391"/>
      <c r="S278" s="391"/>
      <c r="T278" s="391"/>
      <c r="U278" s="391">
        <v>6</v>
      </c>
      <c r="V278" s="391">
        <v>10</v>
      </c>
      <c r="W278" s="391"/>
      <c r="X278" s="391"/>
      <c r="Y278" s="391"/>
      <c r="Z278" s="391"/>
      <c r="AA278" s="391"/>
      <c r="AB278" s="391"/>
      <c r="AC278" s="391">
        <v>6</v>
      </c>
      <c r="AD278" s="391"/>
      <c r="AE278" s="391"/>
      <c r="AF278" s="391"/>
      <c r="AG278" s="391"/>
      <c r="AH278" s="391"/>
      <c r="AI278" s="394"/>
      <c r="AJ278" s="659"/>
    </row>
    <row r="279" spans="1:36" s="26" customFormat="1" ht="18" customHeight="1" x14ac:dyDescent="0.25">
      <c r="A279" s="543">
        <v>45448</v>
      </c>
      <c r="B279" s="614"/>
      <c r="C279" s="602" t="s">
        <v>8449</v>
      </c>
      <c r="D279" s="353" t="str">
        <f>+IFERROR(INDEX('Mã KH'!$C$2:$C$4988,MATCH('Vin Hà nội  tháng 5'!$C279,'Mã KH'!$A$2:$A$4988,0)),"")</f>
        <v>Số 105-107 Tân Xuân, phường Xuân Đỉnh, quận Bắc Từ Liêm, Hà Nội</v>
      </c>
      <c r="E279" s="362">
        <v>4157295776</v>
      </c>
      <c r="F279" s="391"/>
      <c r="G279" s="391"/>
      <c r="H279" s="391"/>
      <c r="I279" s="391"/>
      <c r="J279" s="391"/>
      <c r="K279" s="391"/>
      <c r="L279" s="391"/>
      <c r="M279" s="391"/>
      <c r="N279" s="391"/>
      <c r="O279" s="391"/>
      <c r="P279" s="391"/>
      <c r="Q279" s="391"/>
      <c r="R279" s="391"/>
      <c r="S279" s="391"/>
      <c r="T279" s="391"/>
      <c r="U279" s="391">
        <v>10</v>
      </c>
      <c r="V279" s="391">
        <v>10</v>
      </c>
      <c r="W279" s="391"/>
      <c r="X279" s="391"/>
      <c r="Y279" s="391"/>
      <c r="Z279" s="391"/>
      <c r="AA279" s="391"/>
      <c r="AB279" s="391"/>
      <c r="AC279" s="391">
        <v>10</v>
      </c>
      <c r="AD279" s="391"/>
      <c r="AE279" s="391"/>
      <c r="AF279" s="391">
        <v>10</v>
      </c>
      <c r="AG279" s="17"/>
      <c r="AH279" s="17"/>
      <c r="AI279" s="17"/>
      <c r="AJ279" s="17"/>
    </row>
    <row r="280" spans="1:36" s="26" customFormat="1" ht="18" customHeight="1" x14ac:dyDescent="0.25">
      <c r="A280" s="543">
        <v>45448</v>
      </c>
      <c r="B280" s="599"/>
      <c r="C280" s="602" t="s">
        <v>9487</v>
      </c>
      <c r="D280" s="353" t="str">
        <f>+IFERROR(INDEX('Mã KH'!$C$2:$C$4988,MATCH('Vin Hà nội  tháng 5'!$C280,'Mã KH'!$A$2:$A$4988,0)),"")</f>
        <v>Số nhà 34 Phố Mạc Xá, phường Liên Mạc, quận Bắc Từ Liêm, HN</v>
      </c>
      <c r="E280" s="362">
        <v>4159301381</v>
      </c>
      <c r="F280" s="391"/>
      <c r="G280" s="391"/>
      <c r="H280" s="391"/>
      <c r="I280" s="391"/>
      <c r="J280" s="391"/>
      <c r="K280" s="391"/>
      <c r="L280" s="391"/>
      <c r="M280" s="391"/>
      <c r="N280" s="391"/>
      <c r="O280" s="391"/>
      <c r="P280" s="391"/>
      <c r="Q280" s="391"/>
      <c r="R280" s="391"/>
      <c r="S280" s="391"/>
      <c r="T280" s="391"/>
      <c r="U280" s="391">
        <v>5</v>
      </c>
      <c r="V280" s="391">
        <v>5</v>
      </c>
      <c r="W280" s="391"/>
      <c r="X280" s="391"/>
      <c r="Y280" s="391"/>
      <c r="Z280" s="391"/>
      <c r="AA280" s="391"/>
      <c r="AB280" s="391"/>
      <c r="AC280" s="391">
        <v>5</v>
      </c>
      <c r="AD280" s="391">
        <v>5</v>
      </c>
      <c r="AE280" s="391"/>
      <c r="AF280" s="391">
        <v>3</v>
      </c>
      <c r="AG280" s="391"/>
      <c r="AH280" s="391"/>
      <c r="AI280" s="394"/>
      <c r="AJ280" s="659"/>
    </row>
    <row r="281" spans="1:36" s="26" customFormat="1" ht="18" customHeight="1" x14ac:dyDescent="0.25">
      <c r="A281" s="543">
        <v>45448</v>
      </c>
      <c r="B281" s="613"/>
      <c r="C281" s="602" t="s">
        <v>17393</v>
      </c>
      <c r="D281" s="353" t="str">
        <f>+IFERROR(INDEX('Mã KH'!$C$2:$C$4988,MATCH('Vin Hà nội  tháng 5'!$C281,'Mã KH'!$A$2:$A$4988,0)),"")</f>
        <v>Số 2 Kỳ Vũ, Phường Thượng Cát, Quận Bắc Từ Liêm, TP.Hà Nội</v>
      </c>
      <c r="E281" s="362">
        <v>4159303741</v>
      </c>
      <c r="F281" s="391"/>
      <c r="G281" s="391"/>
      <c r="H281" s="391"/>
      <c r="I281" s="391"/>
      <c r="J281" s="391"/>
      <c r="K281" s="391"/>
      <c r="L281" s="391"/>
      <c r="M281" s="391"/>
      <c r="N281" s="391"/>
      <c r="O281" s="391"/>
      <c r="P281" s="391"/>
      <c r="Q281" s="391"/>
      <c r="R281" s="391"/>
      <c r="S281" s="391"/>
      <c r="T281" s="391"/>
      <c r="U281" s="391">
        <v>15</v>
      </c>
      <c r="V281" s="391">
        <v>10</v>
      </c>
      <c r="W281" s="391"/>
      <c r="X281" s="391"/>
      <c r="Y281" s="391"/>
      <c r="Z281" s="391"/>
      <c r="AA281" s="391"/>
      <c r="AB281" s="391"/>
      <c r="AC281" s="391"/>
      <c r="AD281" s="391"/>
      <c r="AE281" s="391"/>
      <c r="AF281" s="391"/>
      <c r="AG281" s="391"/>
      <c r="AH281" s="391"/>
      <c r="AI281" s="394"/>
      <c r="AJ281" s="659"/>
    </row>
    <row r="282" spans="1:36" s="26" customFormat="1" ht="18" customHeight="1" x14ac:dyDescent="0.25">
      <c r="A282" s="621"/>
      <c r="B282" s="660"/>
      <c r="C282" s="623"/>
      <c r="D282" s="624" t="str">
        <f>+IFERROR(INDEX('Mã KH'!$C$2:$C$4988,MATCH('Vin Hà nội  tháng 5'!$C282,'Mã KH'!$A$2:$A$4988,0)),"")</f>
        <v/>
      </c>
      <c r="E282" s="625"/>
      <c r="F282" s="626"/>
      <c r="G282" s="626"/>
      <c r="H282" s="626"/>
      <c r="I282" s="626"/>
      <c r="J282" s="626"/>
      <c r="K282" s="626"/>
      <c r="L282" s="626"/>
      <c r="M282" s="626"/>
      <c r="N282" s="626"/>
      <c r="O282" s="626"/>
      <c r="P282" s="626"/>
      <c r="Q282" s="626"/>
      <c r="R282" s="626"/>
      <c r="S282" s="626"/>
      <c r="T282" s="626"/>
      <c r="U282" s="626"/>
      <c r="V282" s="626"/>
      <c r="W282" s="626"/>
      <c r="X282" s="626"/>
      <c r="Y282" s="626"/>
      <c r="Z282" s="626"/>
      <c r="AA282" s="626"/>
      <c r="AB282" s="626"/>
      <c r="AC282" s="626"/>
      <c r="AD282" s="626"/>
      <c r="AE282" s="626"/>
      <c r="AF282" s="626"/>
      <c r="AG282" s="626"/>
      <c r="AH282" s="626"/>
      <c r="AI282" s="627"/>
      <c r="AJ282" s="628"/>
    </row>
    <row r="283" spans="1:36" s="26" customFormat="1" ht="18" customHeight="1" x14ac:dyDescent="0.25">
      <c r="A283" s="542"/>
      <c r="B283" s="613"/>
      <c r="C283" s="602"/>
      <c r="D283" s="372" t="s">
        <v>17367</v>
      </c>
      <c r="E283" s="362"/>
      <c r="F283" s="391"/>
      <c r="G283" s="391"/>
      <c r="H283" s="391"/>
      <c r="I283" s="391"/>
      <c r="J283" s="391"/>
      <c r="K283" s="391"/>
      <c r="L283" s="391"/>
      <c r="M283" s="391"/>
      <c r="N283" s="391"/>
      <c r="O283" s="391"/>
      <c r="P283" s="391"/>
      <c r="Q283" s="391"/>
      <c r="R283" s="391"/>
      <c r="S283" s="391"/>
      <c r="T283" s="391"/>
      <c r="U283" s="391"/>
      <c r="V283" s="391"/>
      <c r="W283" s="391"/>
      <c r="X283" s="391"/>
      <c r="Y283" s="391"/>
      <c r="Z283" s="391"/>
      <c r="AA283" s="391"/>
      <c r="AB283" s="391"/>
      <c r="AC283" s="391"/>
      <c r="AD283" s="391"/>
      <c r="AE283" s="391"/>
      <c r="AF283" s="391"/>
      <c r="AG283" s="391"/>
      <c r="AH283" s="391"/>
      <c r="AI283" s="394"/>
      <c r="AJ283" s="657" t="s">
        <v>17524</v>
      </c>
    </row>
    <row r="284" spans="1:36" s="26" customFormat="1" ht="18" customHeight="1" x14ac:dyDescent="0.25">
      <c r="A284" s="662">
        <v>45478</v>
      </c>
      <c r="B284" s="664" t="s">
        <v>17369</v>
      </c>
      <c r="C284" s="602" t="s">
        <v>17473</v>
      </c>
      <c r="D284" s="353" t="str">
        <f>+IFERROR(INDEX('Mã KH'!$C$2:$C$4988,MATCH('Vin Hà nội  tháng 5'!$C284,'Mã KH'!$A$2:$A$4988,0)),"")</f>
        <v>Thôn Lã Côi, Xã Yên Viên, Huyện Gia Lâm, HN</v>
      </c>
      <c r="E284" s="362" t="s">
        <v>17019</v>
      </c>
      <c r="F284" s="391"/>
      <c r="G284" s="391"/>
      <c r="H284" s="391"/>
      <c r="I284" s="391"/>
      <c r="J284" s="391"/>
      <c r="K284" s="391"/>
      <c r="L284" s="391"/>
      <c r="M284" s="391"/>
      <c r="N284" s="391"/>
      <c r="O284" s="391"/>
      <c r="P284" s="391"/>
      <c r="Q284" s="391"/>
      <c r="R284" s="391"/>
      <c r="S284" s="391"/>
      <c r="T284" s="391"/>
      <c r="U284" s="391">
        <v>10</v>
      </c>
      <c r="V284" s="391">
        <v>20</v>
      </c>
      <c r="W284" s="391"/>
      <c r="X284" s="391"/>
      <c r="Y284" s="391"/>
      <c r="Z284" s="391"/>
      <c r="AA284" s="391"/>
      <c r="AB284" s="391"/>
      <c r="AC284" s="391">
        <v>5</v>
      </c>
      <c r="AD284" s="391"/>
      <c r="AE284" s="391"/>
      <c r="AF284" s="391"/>
      <c r="AG284" s="391"/>
      <c r="AH284" s="391"/>
      <c r="AI284" s="394"/>
      <c r="AJ284" s="618" t="s">
        <v>17517</v>
      </c>
    </row>
    <row r="285" spans="1:36" s="26" customFormat="1" ht="18" customHeight="1" x14ac:dyDescent="0.25">
      <c r="A285" s="662">
        <v>45478</v>
      </c>
      <c r="B285" s="82"/>
      <c r="C285" s="602" t="s">
        <v>17474</v>
      </c>
      <c r="D285" s="353" t="str">
        <f>+IFERROR(INDEX('Mã KH'!$C$2:$C$4988,MATCH('Vin Hà nội  tháng 5'!$C285,'Mã KH'!$A$2:$A$4988,0)),"")</f>
        <v>173 Hà Huy Tập , TT Yên Viên, huyện Gia Lâm, HN</v>
      </c>
      <c r="E285" s="362" t="s">
        <v>17019</v>
      </c>
      <c r="F285" s="391"/>
      <c r="G285" s="391"/>
      <c r="H285" s="391"/>
      <c r="I285" s="391"/>
      <c r="J285" s="391"/>
      <c r="K285" s="391"/>
      <c r="L285" s="391">
        <v>10</v>
      </c>
      <c r="M285" s="391"/>
      <c r="N285" s="391"/>
      <c r="O285" s="391"/>
      <c r="P285" s="391"/>
      <c r="Q285" s="391"/>
      <c r="R285" s="391"/>
      <c r="S285" s="391"/>
      <c r="T285" s="391"/>
      <c r="U285" s="391"/>
      <c r="V285" s="391">
        <v>10</v>
      </c>
      <c r="W285" s="391"/>
      <c r="X285" s="391"/>
      <c r="Y285" s="391"/>
      <c r="Z285" s="391"/>
      <c r="AA285" s="391"/>
      <c r="AB285" s="391"/>
      <c r="AC285" s="391">
        <v>5</v>
      </c>
      <c r="AD285" s="391">
        <v>4</v>
      </c>
      <c r="AE285" s="391"/>
      <c r="AF285" s="391"/>
      <c r="AG285" s="391"/>
      <c r="AH285" s="391"/>
      <c r="AI285" s="394"/>
      <c r="AJ285" s="665"/>
    </row>
    <row r="286" spans="1:36" s="26" customFormat="1" ht="18" customHeight="1" x14ac:dyDescent="0.25">
      <c r="A286" s="662">
        <v>45478</v>
      </c>
      <c r="B286" s="654" t="s">
        <v>4760</v>
      </c>
      <c r="C286" s="602" t="s">
        <v>17475</v>
      </c>
      <c r="D286" s="353" t="str">
        <f>+IFERROR(INDEX('Mã KH'!$C$2:$C$4988,MATCH('Vin Hà nội  tháng 5'!$C286,'Mã KH'!$A$2:$A$4988,0)),"")</f>
        <v>Lô góc tầng 1, Tòa B1, Chung cư Ruby CT3 Phúc Lợi, Quận Long Biên, HN</v>
      </c>
      <c r="E286" s="362">
        <v>4159321640</v>
      </c>
      <c r="F286" s="391"/>
      <c r="G286" s="391"/>
      <c r="H286" s="391"/>
      <c r="I286" s="391"/>
      <c r="J286" s="391"/>
      <c r="K286" s="391"/>
      <c r="L286" s="391"/>
      <c r="M286" s="391"/>
      <c r="N286" s="391"/>
      <c r="O286" s="391"/>
      <c r="P286" s="391"/>
      <c r="Q286" s="391"/>
      <c r="R286" s="391"/>
      <c r="S286" s="391"/>
      <c r="T286" s="391"/>
      <c r="U286" s="391">
        <v>10</v>
      </c>
      <c r="V286" s="391">
        <v>5</v>
      </c>
      <c r="W286" s="391"/>
      <c r="X286" s="391"/>
      <c r="Y286" s="391"/>
      <c r="Z286" s="391"/>
      <c r="AA286" s="391"/>
      <c r="AB286" s="391"/>
      <c r="AC286" s="391">
        <v>5</v>
      </c>
      <c r="AD286" s="391"/>
      <c r="AE286" s="391"/>
      <c r="AF286" s="391"/>
      <c r="AG286" s="391"/>
      <c r="AH286" s="391"/>
      <c r="AI286" s="394"/>
      <c r="AJ286" s="665"/>
    </row>
    <row r="287" spans="1:36" s="26" customFormat="1" ht="18" customHeight="1" x14ac:dyDescent="0.25">
      <c r="A287" s="662">
        <v>45478</v>
      </c>
      <c r="B287" s="600"/>
      <c r="C287" s="602" t="s">
        <v>17476</v>
      </c>
      <c r="D287" s="353" t="str">
        <f>+IFERROR(INDEX('Mã KH'!$C$2:$C$4988,MATCH('Vin Hà nội  tháng 5'!$C287,'Mã KH'!$A$2:$A$4988,0)),"")</f>
        <v>Tổ 6, Phường Phúc Lợi, Quận Long Biên, HN</v>
      </c>
      <c r="E287" s="362" t="s">
        <v>17019</v>
      </c>
      <c r="F287" s="391"/>
      <c r="G287" s="391"/>
      <c r="H287" s="391"/>
      <c r="I287" s="391"/>
      <c r="J287" s="391"/>
      <c r="K287" s="391"/>
      <c r="L287" s="391"/>
      <c r="M287" s="391"/>
      <c r="N287" s="391"/>
      <c r="O287" s="391"/>
      <c r="P287" s="391"/>
      <c r="Q287" s="391"/>
      <c r="R287" s="391"/>
      <c r="S287" s="391"/>
      <c r="T287" s="391"/>
      <c r="U287" s="391">
        <v>6</v>
      </c>
      <c r="V287" s="391">
        <v>5</v>
      </c>
      <c r="W287" s="391"/>
      <c r="X287" s="391"/>
      <c r="Y287" s="391"/>
      <c r="Z287" s="391"/>
      <c r="AA287" s="391">
        <v>5</v>
      </c>
      <c r="AB287" s="391"/>
      <c r="AC287" s="391">
        <v>5</v>
      </c>
      <c r="AD287" s="391">
        <v>5</v>
      </c>
      <c r="AE287" s="391"/>
      <c r="AF287" s="391"/>
      <c r="AG287" s="391"/>
      <c r="AH287" s="391"/>
      <c r="AI287" s="394"/>
      <c r="AJ287" s="665"/>
    </row>
    <row r="288" spans="1:36" s="26" customFormat="1" ht="18" customHeight="1" x14ac:dyDescent="0.25">
      <c r="A288" s="662">
        <v>45478</v>
      </c>
      <c r="B288" s="613"/>
      <c r="C288" s="602" t="s">
        <v>17477</v>
      </c>
      <c r="D288" s="353" t="str">
        <f>+IFERROR(INDEX('Mã KH'!$C$2:$C$4988,MATCH('Vin Hà nội  tháng 5'!$C288,'Mã KH'!$A$2:$A$4988,0)),"")</f>
        <v>Tầng 1, Tòa A, Lô CT-21B, KĐTM Việt Hưng, Đào Văn Tập
, phường Giang Biên, quận Long Biên, HN</v>
      </c>
      <c r="E288" s="362">
        <v>4159342407</v>
      </c>
      <c r="F288" s="391"/>
      <c r="G288" s="391"/>
      <c r="H288" s="391"/>
      <c r="I288" s="391"/>
      <c r="J288" s="391"/>
      <c r="K288" s="391"/>
      <c r="L288" s="391"/>
      <c r="M288" s="391"/>
      <c r="N288" s="391"/>
      <c r="O288" s="391"/>
      <c r="P288" s="391"/>
      <c r="Q288" s="391"/>
      <c r="R288" s="391"/>
      <c r="S288" s="391"/>
      <c r="T288" s="391"/>
      <c r="U288" s="391"/>
      <c r="V288" s="391">
        <v>10</v>
      </c>
      <c r="W288" s="391"/>
      <c r="X288" s="391"/>
      <c r="Y288" s="391"/>
      <c r="Z288" s="391"/>
      <c r="AA288" s="391"/>
      <c r="AB288" s="391"/>
      <c r="AC288" s="391"/>
      <c r="AD288" s="391">
        <v>10</v>
      </c>
      <c r="AE288" s="391"/>
      <c r="AF288" s="391"/>
      <c r="AG288" s="391"/>
      <c r="AH288" s="391"/>
      <c r="AI288" s="394"/>
      <c r="AJ288" s="665"/>
    </row>
    <row r="289" spans="1:36" s="26" customFormat="1" ht="18" customHeight="1" x14ac:dyDescent="0.25">
      <c r="A289" s="662">
        <v>45478</v>
      </c>
      <c r="B289" s="613"/>
      <c r="C289" s="602" t="s">
        <v>17478</v>
      </c>
      <c r="D289" s="353" t="str">
        <f>+IFERROR(INDEX('Mã KH'!$C$2:$C$4988,MATCH('Vin Hà nội  tháng 5'!$C289,'Mã KH'!$A$2:$A$4988,0)),"")</f>
        <v>Số 38 Ô Cách, phường Đức Giang, Long Biên, Hà Nội.</v>
      </c>
      <c r="E289" s="362">
        <v>4159277138</v>
      </c>
      <c r="F289" s="391"/>
      <c r="G289" s="391"/>
      <c r="H289" s="391"/>
      <c r="I289" s="391"/>
      <c r="J289" s="391"/>
      <c r="K289" s="391"/>
      <c r="L289" s="391"/>
      <c r="M289" s="391"/>
      <c r="N289" s="391"/>
      <c r="O289" s="391"/>
      <c r="P289" s="391"/>
      <c r="Q289" s="391"/>
      <c r="R289" s="391"/>
      <c r="S289" s="391"/>
      <c r="T289" s="391"/>
      <c r="U289" s="391"/>
      <c r="V289" s="391">
        <v>5</v>
      </c>
      <c r="W289" s="391"/>
      <c r="X289" s="391"/>
      <c r="Y289" s="391"/>
      <c r="Z289" s="391"/>
      <c r="AA289" s="391"/>
      <c r="AB289" s="391"/>
      <c r="AC289" s="391"/>
      <c r="AD289" s="391">
        <v>5</v>
      </c>
      <c r="AE289" s="391"/>
      <c r="AF289" s="391"/>
      <c r="AG289" s="391"/>
      <c r="AH289" s="391">
        <v>7</v>
      </c>
      <c r="AI289" s="394"/>
      <c r="AJ289" s="665"/>
    </row>
    <row r="290" spans="1:36" s="26" customFormat="1" ht="18" customHeight="1" x14ac:dyDescent="0.25">
      <c r="A290" s="662">
        <v>45478</v>
      </c>
      <c r="B290" s="613"/>
      <c r="C290" s="602" t="s">
        <v>17479</v>
      </c>
      <c r="D290" s="353" t="str">
        <f>+IFERROR(INDEX('Mã KH'!$C$2:$C$4988,MATCH('Vin Hà nội  tháng 5'!$C290,'Mã KH'!$A$2:$A$4988,0)),"")</f>
        <v>Số 69 Bắc Cầu, phường Ngọc Thụy, quận Long Biên, Hà Nội</v>
      </c>
      <c r="E290" s="362">
        <v>4159322109</v>
      </c>
      <c r="F290" s="391"/>
      <c r="G290" s="391"/>
      <c r="H290" s="391"/>
      <c r="I290" s="391"/>
      <c r="J290" s="391"/>
      <c r="K290" s="391"/>
      <c r="L290" s="391"/>
      <c r="M290" s="391"/>
      <c r="N290" s="391"/>
      <c r="O290" s="391"/>
      <c r="P290" s="391"/>
      <c r="Q290" s="391"/>
      <c r="R290" s="391"/>
      <c r="S290" s="391"/>
      <c r="T290" s="391"/>
      <c r="U290" s="391"/>
      <c r="V290" s="391">
        <v>10</v>
      </c>
      <c r="W290" s="391"/>
      <c r="X290" s="391"/>
      <c r="Y290" s="391"/>
      <c r="Z290" s="391"/>
      <c r="AA290" s="391"/>
      <c r="AB290" s="391"/>
      <c r="AC290" s="391"/>
      <c r="AD290" s="391">
        <v>6</v>
      </c>
      <c r="AE290" s="391"/>
      <c r="AF290" s="391"/>
      <c r="AG290" s="391"/>
      <c r="AH290" s="391"/>
      <c r="AI290" s="394"/>
      <c r="AJ290" s="665"/>
    </row>
    <row r="291" spans="1:36" s="26" customFormat="1" ht="18" customHeight="1" x14ac:dyDescent="0.25">
      <c r="A291" s="662">
        <v>45478</v>
      </c>
      <c r="B291" s="613"/>
      <c r="C291" s="602" t="s">
        <v>7683</v>
      </c>
      <c r="D291" s="353" t="str">
        <f>+IFERROR(INDEX('Mã KH'!$C$2:$C$4988,MATCH('Vin Hà nội  tháng 5'!$C291,'Mã KH'!$A$2:$A$4988,0)),"")</f>
        <v>Trung tâm thương mại Vincom Plaza Long Biên. Đường Chu Huy Mân, Phường Việt Hưng, Long Biên, Hà Nội</v>
      </c>
      <c r="E291" s="362">
        <v>4159349559</v>
      </c>
      <c r="F291" s="391">
        <v>3</v>
      </c>
      <c r="G291" s="391"/>
      <c r="H291" s="391"/>
      <c r="I291" s="391"/>
      <c r="J291" s="391"/>
      <c r="K291" s="391"/>
      <c r="L291" s="391"/>
      <c r="M291" s="391"/>
      <c r="N291" s="391"/>
      <c r="O291" s="391">
        <v>2</v>
      </c>
      <c r="P291" s="391"/>
      <c r="Q291" s="391"/>
      <c r="R291" s="391"/>
      <c r="S291" s="391"/>
      <c r="T291" s="391"/>
      <c r="U291" s="391">
        <v>2</v>
      </c>
      <c r="V291" s="391">
        <v>4</v>
      </c>
      <c r="W291" s="391"/>
      <c r="X291" s="391"/>
      <c r="Y291" s="391"/>
      <c r="Z291" s="391"/>
      <c r="AA291" s="391"/>
      <c r="AB291" s="391"/>
      <c r="AC291" s="391"/>
      <c r="AD291" s="391">
        <v>4</v>
      </c>
      <c r="AE291" s="391"/>
      <c r="AF291" s="391"/>
      <c r="AG291" s="391"/>
      <c r="AH291" s="391">
        <v>3</v>
      </c>
      <c r="AI291" s="394"/>
      <c r="AJ291" s="665"/>
    </row>
    <row r="292" spans="1:36" s="26" customFormat="1" ht="18" customHeight="1" x14ac:dyDescent="0.25">
      <c r="A292" s="662">
        <v>45478</v>
      </c>
      <c r="B292" s="613"/>
      <c r="C292" s="602" t="s">
        <v>17480</v>
      </c>
      <c r="D292" s="353" t="str">
        <f>+IFERROR(INDEX('Mã KH'!$C$2:$C$4988,MATCH('Vin Hà nội  tháng 5'!$C292,'Mã KH'!$A$2:$A$4988,0)),"")</f>
        <v>Số 6 ngõ 22 Phú Viên, P. Bồ Đề, Q. Long Biên, Hà Nội</v>
      </c>
      <c r="E292" s="362">
        <v>4159389918</v>
      </c>
      <c r="F292" s="391"/>
      <c r="G292" s="391"/>
      <c r="H292" s="391"/>
      <c r="I292" s="391"/>
      <c r="J292" s="391"/>
      <c r="K292" s="391"/>
      <c r="L292" s="391"/>
      <c r="M292" s="391"/>
      <c r="N292" s="391"/>
      <c r="O292" s="391"/>
      <c r="P292" s="391"/>
      <c r="Q292" s="391"/>
      <c r="R292" s="391"/>
      <c r="S292" s="391"/>
      <c r="T292" s="391"/>
      <c r="U292" s="391">
        <v>5</v>
      </c>
      <c r="V292" s="391">
        <v>5</v>
      </c>
      <c r="W292" s="391"/>
      <c r="X292" s="391"/>
      <c r="Y292" s="391"/>
      <c r="Z292" s="391"/>
      <c r="AA292" s="391"/>
      <c r="AB292" s="391"/>
      <c r="AC292" s="391">
        <v>5</v>
      </c>
      <c r="AD292" s="391">
        <v>5</v>
      </c>
      <c r="AE292" s="391"/>
      <c r="AF292" s="391"/>
      <c r="AG292" s="391"/>
      <c r="AH292" s="391"/>
      <c r="AI292" s="394"/>
      <c r="AJ292" s="665"/>
    </row>
    <row r="293" spans="1:36" s="26" customFormat="1" ht="18" customHeight="1" x14ac:dyDescent="0.25">
      <c r="A293" s="662">
        <v>45478</v>
      </c>
      <c r="B293" s="613"/>
      <c r="C293" s="602" t="s">
        <v>17481</v>
      </c>
      <c r="D293" s="353" t="str">
        <f>+IFERROR(INDEX('Mã KH'!$C$2:$C$4988,MATCH('Vin Hà nội  tháng 5'!$C293,'Mã KH'!$A$2:$A$4988,0)),"")</f>
        <v>Số 72 ngõ 56 Thạch Cầu, Quận Long Biên, HN</v>
      </c>
      <c r="E293" s="362" t="s">
        <v>17019</v>
      </c>
      <c r="F293" s="391"/>
      <c r="G293" s="391"/>
      <c r="H293" s="391"/>
      <c r="I293" s="391"/>
      <c r="J293" s="391"/>
      <c r="K293" s="391"/>
      <c r="L293" s="391"/>
      <c r="M293" s="391"/>
      <c r="N293" s="391"/>
      <c r="O293" s="391"/>
      <c r="P293" s="391"/>
      <c r="Q293" s="391"/>
      <c r="R293" s="391"/>
      <c r="S293" s="391"/>
      <c r="T293" s="391"/>
      <c r="U293" s="391"/>
      <c r="V293" s="391">
        <v>5</v>
      </c>
      <c r="W293" s="391"/>
      <c r="X293" s="391"/>
      <c r="Y293" s="391"/>
      <c r="Z293" s="391"/>
      <c r="AA293" s="391"/>
      <c r="AB293" s="391"/>
      <c r="AC293" s="391"/>
      <c r="AD293" s="391"/>
      <c r="AE293" s="391"/>
      <c r="AF293" s="391"/>
      <c r="AG293" s="391"/>
      <c r="AH293" s="391"/>
      <c r="AI293" s="394"/>
      <c r="AJ293" s="665"/>
    </row>
    <row r="294" spans="1:36" s="26" customFormat="1" ht="18" customHeight="1" x14ac:dyDescent="0.25">
      <c r="A294" s="662">
        <v>45478</v>
      </c>
      <c r="B294" s="613"/>
      <c r="C294" s="602" t="s">
        <v>17482</v>
      </c>
      <c r="D294" s="353" t="str">
        <f>+IFERROR(INDEX('Mã KH'!$C$2:$C$4988,MATCH('Vin Hà nội  tháng 5'!$C294,'Mã KH'!$A$2:$A$4988,0)),"")</f>
        <v>79 Đường Bát Khối , Phường Long Biên , Quận Long Biên , HN</v>
      </c>
      <c r="E294" s="362">
        <v>4159313550</v>
      </c>
      <c r="F294" s="391"/>
      <c r="G294" s="391"/>
      <c r="H294" s="391"/>
      <c r="I294" s="391"/>
      <c r="J294" s="391"/>
      <c r="K294" s="391"/>
      <c r="L294" s="391"/>
      <c r="M294" s="391"/>
      <c r="N294" s="391"/>
      <c r="O294" s="391"/>
      <c r="P294" s="391"/>
      <c r="Q294" s="391"/>
      <c r="R294" s="391"/>
      <c r="S294" s="391"/>
      <c r="T294" s="391"/>
      <c r="U294" s="391">
        <v>5</v>
      </c>
      <c r="V294" s="391">
        <v>10</v>
      </c>
      <c r="W294" s="391"/>
      <c r="X294" s="391"/>
      <c r="Y294" s="391"/>
      <c r="Z294" s="391"/>
      <c r="AA294" s="391"/>
      <c r="AB294" s="391"/>
      <c r="AC294" s="391"/>
      <c r="AD294" s="391"/>
      <c r="AE294" s="391"/>
      <c r="AF294" s="391"/>
      <c r="AG294" s="391"/>
      <c r="AH294" s="391"/>
      <c r="AI294" s="394"/>
      <c r="AJ294" s="665"/>
    </row>
    <row r="295" spans="1:36" s="26" customFormat="1" ht="18" customHeight="1" x14ac:dyDescent="0.25">
      <c r="A295" s="662">
        <v>45478</v>
      </c>
      <c r="B295" s="614"/>
      <c r="C295" s="602" t="s">
        <v>17483</v>
      </c>
      <c r="D295" s="353" t="str">
        <f>+IFERROR(INDEX('Mã KH'!$C$2:$C$4988,MATCH('Vin Hà nội  tháng 5'!$C295,'Mã KH'!$A$2:$A$4988,0)),"")</f>
        <v>Số 48 Phố Trạm, P. Long Biên, Q. Long Biên, Hà Nội</v>
      </c>
      <c r="E295" s="362">
        <v>4159276985</v>
      </c>
      <c r="F295" s="391"/>
      <c r="G295" s="391"/>
      <c r="H295" s="391"/>
      <c r="I295" s="391"/>
      <c r="J295" s="391"/>
      <c r="K295" s="391"/>
      <c r="L295" s="391"/>
      <c r="M295" s="391"/>
      <c r="N295" s="391"/>
      <c r="O295" s="391"/>
      <c r="P295" s="391"/>
      <c r="Q295" s="391"/>
      <c r="R295" s="391"/>
      <c r="S295" s="391"/>
      <c r="T295" s="391"/>
      <c r="U295" s="391">
        <v>5</v>
      </c>
      <c r="V295" s="391">
        <v>5</v>
      </c>
      <c r="W295" s="391"/>
      <c r="X295" s="391"/>
      <c r="Y295" s="391"/>
      <c r="Z295" s="391"/>
      <c r="AA295" s="391"/>
      <c r="AB295" s="391"/>
      <c r="AC295" s="391">
        <v>5</v>
      </c>
      <c r="AD295" s="391">
        <v>5</v>
      </c>
      <c r="AE295" s="391"/>
      <c r="AF295" s="391"/>
      <c r="AG295" s="391"/>
      <c r="AH295" s="391">
        <v>5</v>
      </c>
      <c r="AI295" s="17"/>
      <c r="AJ295" s="17"/>
    </row>
    <row r="296" spans="1:36" s="26" customFormat="1" ht="18" customHeight="1" x14ac:dyDescent="0.25">
      <c r="A296" s="662">
        <v>45478</v>
      </c>
      <c r="B296" s="599"/>
      <c r="C296" s="602" t="s">
        <v>17484</v>
      </c>
      <c r="D296" s="353" t="str">
        <f>+IFERROR(INDEX('Mã KH'!$C$2:$C$4988,MATCH('Vin Hà nội  tháng 5'!$C296,'Mã KH'!$A$2:$A$4988,0)),"")</f>
        <v>Số 321 Lâm Du, phường Bồ Đề, Quận Long Biên, Hà Nội</v>
      </c>
      <c r="E296" s="362">
        <v>4159483539</v>
      </c>
      <c r="F296" s="391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391"/>
      <c r="T296" s="391"/>
      <c r="U296" s="391">
        <v>8</v>
      </c>
      <c r="V296" s="391"/>
      <c r="W296" s="391"/>
      <c r="X296" s="391"/>
      <c r="Y296" s="391"/>
      <c r="Z296" s="391"/>
      <c r="AA296" s="391"/>
      <c r="AB296" s="391"/>
      <c r="AC296" s="391">
        <v>8</v>
      </c>
      <c r="AD296" s="391"/>
      <c r="AE296" s="391"/>
      <c r="AF296" s="391"/>
      <c r="AG296" s="391"/>
      <c r="AH296" s="391"/>
      <c r="AI296" s="394"/>
      <c r="AJ296" s="665"/>
    </row>
    <row r="297" spans="1:36" s="26" customFormat="1" ht="18" customHeight="1" x14ac:dyDescent="0.25">
      <c r="A297" s="662">
        <v>45478</v>
      </c>
      <c r="B297" s="613"/>
      <c r="C297" s="602" t="s">
        <v>7746</v>
      </c>
      <c r="D297" s="353" t="str">
        <f>+IFERROR(INDEX('Mã KH'!$C$2:$C$4988,MATCH('Vin Hà nội  tháng 5'!$C297,'Mã KH'!$A$2:$A$4988,0)),"")</f>
        <v>131 Đ. Nguyễn Văn Cừ, Ngọc Lâm, Long Biên, Hà Nội</v>
      </c>
      <c r="E297" s="362">
        <v>4159404100</v>
      </c>
      <c r="F297" s="391"/>
      <c r="G297" s="391"/>
      <c r="H297" s="391"/>
      <c r="I297" s="391"/>
      <c r="J297" s="391"/>
      <c r="K297" s="391"/>
      <c r="L297" s="391"/>
      <c r="M297" s="391"/>
      <c r="N297" s="391"/>
      <c r="O297" s="391"/>
      <c r="P297" s="391"/>
      <c r="Q297" s="391"/>
      <c r="R297" s="391"/>
      <c r="S297" s="391">
        <v>7</v>
      </c>
      <c r="T297" s="391"/>
      <c r="U297" s="391"/>
      <c r="V297" s="391"/>
      <c r="W297" s="391"/>
      <c r="X297" s="391"/>
      <c r="Y297" s="391"/>
      <c r="Z297" s="391"/>
      <c r="AA297" s="391"/>
      <c r="AB297" s="391"/>
      <c r="AC297" s="391"/>
      <c r="AD297" s="391"/>
      <c r="AE297" s="391"/>
      <c r="AF297" s="391"/>
      <c r="AG297" s="391"/>
      <c r="AH297" s="391"/>
      <c r="AI297" s="394"/>
      <c r="AJ297" s="665"/>
    </row>
    <row r="298" spans="1:36" s="26" customFormat="1" ht="18" customHeight="1" x14ac:dyDescent="0.25">
      <c r="A298" s="662">
        <v>45478</v>
      </c>
      <c r="B298" s="613"/>
      <c r="C298" s="602" t="s">
        <v>7746</v>
      </c>
      <c r="D298" s="353" t="str">
        <f>+IFERROR(INDEX('Mã KH'!$C$2:$C$4988,MATCH('Vin Hà nội  tháng 5'!$C298,'Mã KH'!$A$2:$A$4988,0)),"")</f>
        <v>131 Đ. Nguyễn Văn Cừ, Ngọc Lâm, Long Biên, Hà Nội</v>
      </c>
      <c r="E298" s="362">
        <v>4159293132</v>
      </c>
      <c r="F298" s="391"/>
      <c r="G298" s="391"/>
      <c r="H298" s="391"/>
      <c r="I298" s="391"/>
      <c r="J298" s="391"/>
      <c r="K298" s="391"/>
      <c r="L298" s="391"/>
      <c r="M298" s="391"/>
      <c r="N298" s="391"/>
      <c r="O298" s="391"/>
      <c r="P298" s="391"/>
      <c r="Q298" s="391"/>
      <c r="R298" s="391"/>
      <c r="S298" s="391">
        <v>5</v>
      </c>
      <c r="T298" s="391"/>
      <c r="U298" s="391">
        <v>6</v>
      </c>
      <c r="V298" s="391">
        <v>10</v>
      </c>
      <c r="W298" s="391"/>
      <c r="X298" s="391"/>
      <c r="Y298" s="391"/>
      <c r="Z298" s="391"/>
      <c r="AA298" s="391"/>
      <c r="AB298" s="391"/>
      <c r="AC298" s="391"/>
      <c r="AD298" s="391">
        <v>5</v>
      </c>
      <c r="AE298" s="391"/>
      <c r="AF298" s="391"/>
      <c r="AG298" s="391"/>
      <c r="AH298" s="391"/>
      <c r="AI298" s="394"/>
      <c r="AJ298" s="665"/>
    </row>
    <row r="299" spans="1:36" s="26" customFormat="1" ht="18" customHeight="1" x14ac:dyDescent="0.25">
      <c r="A299" s="662">
        <v>45478</v>
      </c>
      <c r="B299" s="613"/>
      <c r="C299" s="602" t="s">
        <v>17485</v>
      </c>
      <c r="D299" s="353" t="str">
        <f>+IFERROR(INDEX('Mã KH'!$C$2:$C$4988,MATCH('Vin Hà nội  tháng 5'!$C299,'Mã KH'!$A$2:$A$4988,0)),"")</f>
        <v>Số 227 đường Ngọc Lâm, phường Ngọc Lâm, Long Biên - Hà Nội</v>
      </c>
      <c r="E299" s="362" t="s">
        <v>17019</v>
      </c>
      <c r="F299" s="391"/>
      <c r="G299" s="391"/>
      <c r="H299" s="391"/>
      <c r="I299" s="391"/>
      <c r="J299" s="391"/>
      <c r="K299" s="391"/>
      <c r="L299" s="391"/>
      <c r="M299" s="391"/>
      <c r="N299" s="391"/>
      <c r="O299" s="391"/>
      <c r="P299" s="391"/>
      <c r="Q299" s="391"/>
      <c r="R299" s="391"/>
      <c r="S299" s="391"/>
      <c r="T299" s="391"/>
      <c r="U299" s="391">
        <v>5</v>
      </c>
      <c r="V299" s="391"/>
      <c r="W299" s="391"/>
      <c r="X299" s="391"/>
      <c r="Y299" s="391"/>
      <c r="Z299" s="391"/>
      <c r="AA299" s="391"/>
      <c r="AB299" s="391"/>
      <c r="AC299" s="391"/>
      <c r="AD299" s="391">
        <v>5</v>
      </c>
      <c r="AE299" s="391"/>
      <c r="AF299" s="391"/>
      <c r="AG299" s="391"/>
      <c r="AH299" s="391">
        <v>5</v>
      </c>
      <c r="AI299" s="394"/>
      <c r="AJ299" s="665"/>
    </row>
    <row r="300" spans="1:36" s="26" customFormat="1" ht="18" customHeight="1" x14ac:dyDescent="0.25">
      <c r="A300" s="662">
        <v>45478</v>
      </c>
      <c r="B300" s="613"/>
      <c r="C300" s="602" t="s">
        <v>17486</v>
      </c>
      <c r="D300" s="353" t="str">
        <f>+IFERROR(INDEX('Mã KH'!$C$2:$C$4988,MATCH('Vin Hà nội  tháng 5'!$C300,'Mã KH'!$A$2:$A$4988,0)),"")</f>
        <v>48 ngõ 99 Đức Giang, P.Thượng Thanh, Q.Long Biên, HN</v>
      </c>
      <c r="E300" s="362">
        <v>4159277175</v>
      </c>
      <c r="F300" s="391"/>
      <c r="G300" s="391"/>
      <c r="H300" s="391"/>
      <c r="I300" s="391"/>
      <c r="J300" s="391"/>
      <c r="K300" s="391"/>
      <c r="L300" s="391"/>
      <c r="M300" s="391"/>
      <c r="N300" s="391"/>
      <c r="O300" s="391"/>
      <c r="P300" s="391"/>
      <c r="Q300" s="391"/>
      <c r="R300" s="391"/>
      <c r="S300" s="391"/>
      <c r="T300" s="391"/>
      <c r="U300" s="391">
        <v>10</v>
      </c>
      <c r="V300" s="391">
        <v>10</v>
      </c>
      <c r="W300" s="391"/>
      <c r="X300" s="391"/>
      <c r="Y300" s="391"/>
      <c r="Z300" s="391"/>
      <c r="AA300" s="391"/>
      <c r="AB300" s="391"/>
      <c r="AC300" s="391">
        <v>5</v>
      </c>
      <c r="AD300" s="391"/>
      <c r="AE300" s="391"/>
      <c r="AF300" s="391"/>
      <c r="AG300" s="391"/>
      <c r="AH300" s="391"/>
      <c r="AI300" s="394"/>
      <c r="AJ300" s="665"/>
    </row>
    <row r="301" spans="1:36" s="26" customFormat="1" ht="18" customHeight="1" x14ac:dyDescent="0.25">
      <c r="A301" s="662">
        <v>45478</v>
      </c>
      <c r="B301" s="599"/>
      <c r="C301" s="602" t="s">
        <v>17487</v>
      </c>
      <c r="D301" s="353" t="str">
        <f>+IFERROR(INDEX('Mã KH'!$C$2:$C$4988,MATCH('Vin Hà nội  tháng 5'!$C301,'Mã KH'!$A$2:$A$4988,0)),"")</f>
        <v>Số 24, ngõ 476 đường Ngọc Thụy, phường Ngọc Thụy, quận Long Biên , Hà Nội.</v>
      </c>
      <c r="E301" s="362">
        <v>4159276035</v>
      </c>
      <c r="F301" s="391"/>
      <c r="G301" s="391"/>
      <c r="H301" s="391"/>
      <c r="I301" s="391"/>
      <c r="J301" s="391"/>
      <c r="K301" s="391"/>
      <c r="L301" s="391"/>
      <c r="M301" s="391"/>
      <c r="N301" s="391"/>
      <c r="O301" s="391"/>
      <c r="P301" s="391"/>
      <c r="Q301" s="391"/>
      <c r="R301" s="391"/>
      <c r="S301" s="391"/>
      <c r="T301" s="391"/>
      <c r="U301" s="391"/>
      <c r="V301" s="391">
        <v>10</v>
      </c>
      <c r="W301" s="391"/>
      <c r="X301" s="391"/>
      <c r="Y301" s="391"/>
      <c r="Z301" s="391"/>
      <c r="AA301" s="391"/>
      <c r="AB301" s="391"/>
      <c r="AC301" s="391"/>
      <c r="AD301" s="391"/>
      <c r="AE301" s="391"/>
      <c r="AF301" s="391"/>
      <c r="AG301" s="391"/>
      <c r="AH301" s="391"/>
      <c r="AI301" s="394"/>
      <c r="AJ301" s="665"/>
    </row>
    <row r="302" spans="1:36" s="26" customFormat="1" ht="18" customHeight="1" x14ac:dyDescent="0.25">
      <c r="A302" s="662">
        <v>45478</v>
      </c>
      <c r="B302" s="599"/>
      <c r="C302" s="602" t="s">
        <v>17487</v>
      </c>
      <c r="D302" s="353" t="str">
        <f>+IFERROR(INDEX('Mã KH'!$C$2:$C$4988,MATCH('Vin Hà nội  tháng 5'!$C302,'Mã KH'!$A$2:$A$4988,0)),"")</f>
        <v>Số 24, ngõ 476 đường Ngọc Thụy, phường Ngọc Thụy, quận Long Biên , Hà Nội.</v>
      </c>
      <c r="E302" s="362" t="s">
        <v>17019</v>
      </c>
      <c r="F302" s="391"/>
      <c r="G302" s="391"/>
      <c r="H302" s="391"/>
      <c r="I302" s="391"/>
      <c r="J302" s="391"/>
      <c r="K302" s="391"/>
      <c r="L302" s="391"/>
      <c r="M302" s="391"/>
      <c r="N302" s="391"/>
      <c r="O302" s="391"/>
      <c r="P302" s="391"/>
      <c r="Q302" s="391"/>
      <c r="R302" s="391"/>
      <c r="S302" s="391"/>
      <c r="T302" s="391"/>
      <c r="U302" s="391"/>
      <c r="V302" s="391"/>
      <c r="W302" s="391"/>
      <c r="X302" s="391"/>
      <c r="Y302" s="391"/>
      <c r="Z302" s="391"/>
      <c r="AA302" s="391"/>
      <c r="AB302" s="391"/>
      <c r="AC302" s="391">
        <v>10</v>
      </c>
      <c r="AD302" s="391">
        <v>8</v>
      </c>
      <c r="AE302" s="391"/>
      <c r="AF302" s="391"/>
      <c r="AG302" s="391"/>
      <c r="AH302" s="391"/>
      <c r="AI302" s="394"/>
      <c r="AJ302" s="665"/>
    </row>
    <row r="303" spans="1:36" s="26" customFormat="1" ht="18" customHeight="1" x14ac:dyDescent="0.25">
      <c r="A303" s="662">
        <v>45478</v>
      </c>
      <c r="B303" s="599"/>
      <c r="C303" s="602" t="s">
        <v>17488</v>
      </c>
      <c r="D303" s="353" t="str">
        <f>+IFERROR(INDEX('Mã KH'!$C$2:$C$4988,MATCH('Vin Hà nội  tháng 5'!$C303,'Mã KH'!$A$2:$A$4988,0)),"")</f>
        <v>Số 79 ngõ 94 Thượng Thanh, Tổ 14 Phường Thượng Thanh, Quận Long Biên, HN</v>
      </c>
      <c r="E303" s="362" t="s">
        <v>17019</v>
      </c>
      <c r="F303" s="391"/>
      <c r="G303" s="391"/>
      <c r="H303" s="391"/>
      <c r="I303" s="391"/>
      <c r="J303" s="391"/>
      <c r="K303" s="391"/>
      <c r="L303" s="391"/>
      <c r="M303" s="391"/>
      <c r="N303" s="391"/>
      <c r="O303" s="391"/>
      <c r="P303" s="391"/>
      <c r="Q303" s="391"/>
      <c r="R303" s="391"/>
      <c r="S303" s="391"/>
      <c r="T303" s="391"/>
      <c r="U303" s="391"/>
      <c r="V303" s="391"/>
      <c r="W303" s="391"/>
      <c r="X303" s="391"/>
      <c r="Y303" s="391"/>
      <c r="Z303" s="391"/>
      <c r="AA303" s="391"/>
      <c r="AB303" s="391"/>
      <c r="AC303" s="391"/>
      <c r="AD303" s="391">
        <v>10</v>
      </c>
      <c r="AE303" s="391"/>
      <c r="AF303" s="391"/>
      <c r="AG303" s="391"/>
      <c r="AH303" s="391"/>
      <c r="AI303" s="394"/>
      <c r="AJ303" s="665"/>
    </row>
    <row r="304" spans="1:36" s="26" customFormat="1" ht="18" customHeight="1" x14ac:dyDescent="0.25">
      <c r="A304" s="662">
        <v>45478</v>
      </c>
      <c r="B304" s="599"/>
      <c r="C304" s="602" t="s">
        <v>17489</v>
      </c>
      <c r="D304" s="353" t="str">
        <f>+IFERROR(INDEX('Mã KH'!$C$2:$C$4988,MATCH('Vin Hà nội  tháng 5'!$C304,'Mã KH'!$A$2:$A$4988,0)),"")</f>
        <v>Số 18 phố Lệ Mật, phường Việt Hưng, quận Long Biên, Hà Nội</v>
      </c>
      <c r="E304" s="362">
        <v>4159277102</v>
      </c>
      <c r="F304" s="391"/>
      <c r="G304" s="391"/>
      <c r="H304" s="391"/>
      <c r="I304" s="391"/>
      <c r="J304" s="391"/>
      <c r="K304" s="391"/>
      <c r="L304" s="391"/>
      <c r="M304" s="391"/>
      <c r="N304" s="391"/>
      <c r="O304" s="391"/>
      <c r="P304" s="391"/>
      <c r="Q304" s="391"/>
      <c r="R304" s="391"/>
      <c r="S304" s="391"/>
      <c r="T304" s="391"/>
      <c r="U304" s="391">
        <v>5</v>
      </c>
      <c r="V304" s="391">
        <v>8</v>
      </c>
      <c r="W304" s="391"/>
      <c r="X304" s="391"/>
      <c r="Y304" s="391"/>
      <c r="Z304" s="391"/>
      <c r="AA304" s="391"/>
      <c r="AB304" s="391"/>
      <c r="AC304" s="391"/>
      <c r="AD304" s="391">
        <v>5</v>
      </c>
      <c r="AE304" s="391"/>
      <c r="AF304" s="391"/>
      <c r="AG304" s="391"/>
      <c r="AH304" s="391"/>
      <c r="AI304" s="394"/>
      <c r="AJ304" s="665"/>
    </row>
    <row r="305" spans="1:36" s="26" customFormat="1" ht="18" customHeight="1" x14ac:dyDescent="0.25">
      <c r="A305" s="662">
        <v>45478</v>
      </c>
      <c r="B305" s="599"/>
      <c r="C305" s="602" t="s">
        <v>17490</v>
      </c>
      <c r="D305" s="353" t="str">
        <f>+IFERROR(INDEX('Mã KH'!$C$2:$C$4988,MATCH('Vin Hà nội  tháng 5'!$C305,'Mã KH'!$A$2:$A$4988,0)),"")</f>
        <v>Số 102, nhà K9, đô thị mới Việt Hưn, g, Phường Giang Biên, Quận Long Biê, n, Hà Nội, TP. Hà Nội Việt Nam</v>
      </c>
      <c r="E305" s="362" t="s">
        <v>17019</v>
      </c>
      <c r="F305" s="391"/>
      <c r="G305" s="391"/>
      <c r="H305" s="391"/>
      <c r="I305" s="391"/>
      <c r="J305" s="391"/>
      <c r="K305" s="391"/>
      <c r="L305" s="391"/>
      <c r="M305" s="391"/>
      <c r="N305" s="391"/>
      <c r="O305" s="391"/>
      <c r="P305" s="391"/>
      <c r="Q305" s="391"/>
      <c r="R305" s="391"/>
      <c r="S305" s="391"/>
      <c r="T305" s="391"/>
      <c r="U305" s="391">
        <v>10</v>
      </c>
      <c r="V305" s="391">
        <v>10</v>
      </c>
      <c r="W305" s="391"/>
      <c r="X305" s="391"/>
      <c r="Y305" s="391"/>
      <c r="Z305" s="391"/>
      <c r="AA305" s="391"/>
      <c r="AB305" s="391"/>
      <c r="AC305" s="391"/>
      <c r="AD305" s="391"/>
      <c r="AE305" s="391"/>
      <c r="AF305" s="391"/>
      <c r="AG305" s="391"/>
      <c r="AH305" s="391"/>
      <c r="AI305" s="394"/>
      <c r="AJ305" s="665"/>
    </row>
    <row r="306" spans="1:36" s="26" customFormat="1" ht="18" customHeight="1" x14ac:dyDescent="0.25">
      <c r="A306" s="662">
        <v>45478</v>
      </c>
      <c r="B306" s="619" t="s">
        <v>17027</v>
      </c>
      <c r="C306" s="602" t="s">
        <v>17491</v>
      </c>
      <c r="D306" s="353" t="str">
        <f>+IFERROR(INDEX('Mã KH'!$C$2:$C$4988,MATCH('Vin Hà nội  tháng 5'!$C306,'Mã KH'!$A$2:$A$4988,0)),"")</f>
        <v>25I Ngõ 358 Bùi Xương Trạch, phường Khương Đình, quận Thanh Xuân, Hà Nội</v>
      </c>
      <c r="E306" s="362">
        <v>4159106254</v>
      </c>
      <c r="F306" s="391"/>
      <c r="G306" s="391"/>
      <c r="H306" s="391"/>
      <c r="I306" s="391"/>
      <c r="J306" s="391"/>
      <c r="K306" s="391"/>
      <c r="L306" s="391"/>
      <c r="M306" s="391"/>
      <c r="N306" s="391"/>
      <c r="O306" s="391"/>
      <c r="P306" s="391"/>
      <c r="Q306" s="391"/>
      <c r="R306" s="391"/>
      <c r="S306" s="391"/>
      <c r="T306" s="391"/>
      <c r="U306" s="391">
        <v>10</v>
      </c>
      <c r="V306" s="391">
        <v>10</v>
      </c>
      <c r="W306" s="391"/>
      <c r="X306" s="391"/>
      <c r="Y306" s="391"/>
      <c r="Z306" s="391"/>
      <c r="AA306" s="391"/>
      <c r="AB306" s="391"/>
      <c r="AC306" s="391"/>
      <c r="AD306" s="391"/>
      <c r="AE306" s="391"/>
      <c r="AF306" s="391"/>
      <c r="AG306" s="391"/>
      <c r="AH306" s="391">
        <v>3</v>
      </c>
      <c r="AI306" s="394"/>
      <c r="AJ306" s="620" t="s">
        <v>17518</v>
      </c>
    </row>
    <row r="307" spans="1:36" s="26" customFormat="1" ht="18" customHeight="1" x14ac:dyDescent="0.25">
      <c r="A307" s="662">
        <v>45478</v>
      </c>
      <c r="B307" s="613"/>
      <c r="C307" s="602" t="s">
        <v>17492</v>
      </c>
      <c r="D307" s="353" t="str">
        <f>+IFERROR(INDEX('Mã KH'!$C$2:$C$4988,MATCH('Vin Hà nội  tháng 5'!$C307,'Mã KH'!$A$2:$A$4988,0)),"")</f>
        <v>Tầng 1, Khu trung tâm thương mại – Tòa nhà Five Star Garden, số 2 Kim Giang , phường Kim Giang, quận Thanh Xuân, Hà Nội</v>
      </c>
      <c r="E307" s="362">
        <v>4159432392</v>
      </c>
      <c r="F307" s="391"/>
      <c r="G307" s="391"/>
      <c r="H307" s="391"/>
      <c r="I307" s="391"/>
      <c r="J307" s="391"/>
      <c r="K307" s="391"/>
      <c r="L307" s="391"/>
      <c r="M307" s="391"/>
      <c r="N307" s="391"/>
      <c r="O307" s="391"/>
      <c r="P307" s="391"/>
      <c r="Q307" s="391"/>
      <c r="R307" s="391"/>
      <c r="S307" s="391"/>
      <c r="T307" s="391"/>
      <c r="U307" s="391"/>
      <c r="V307" s="391">
        <v>5</v>
      </c>
      <c r="W307" s="391"/>
      <c r="X307" s="391"/>
      <c r="Y307" s="391"/>
      <c r="Z307" s="391"/>
      <c r="AA307" s="391">
        <v>5</v>
      </c>
      <c r="AB307" s="391"/>
      <c r="AC307" s="391">
        <v>3</v>
      </c>
      <c r="AD307" s="391">
        <v>10</v>
      </c>
      <c r="AE307" s="391"/>
      <c r="AF307" s="391"/>
      <c r="AG307" s="391"/>
      <c r="AH307" s="391"/>
      <c r="AI307" s="394"/>
      <c r="AJ307" s="665"/>
    </row>
    <row r="308" spans="1:36" s="26" customFormat="1" ht="18" customHeight="1" x14ac:dyDescent="0.25">
      <c r="A308" s="662">
        <v>45478</v>
      </c>
      <c r="B308" s="449"/>
      <c r="C308" s="602" t="s">
        <v>17058</v>
      </c>
      <c r="D308" s="353" t="str">
        <f>+IFERROR(INDEX('Mã KH'!$C$2:$C$4988,MATCH('Vin Hà nội  tháng 5'!$C308,'Mã KH'!$A$2:$A$4988,0)),"")</f>
        <v>căn TMDV SH01 , Tòa HH2(p2) , số 360 đường giải phóng , phương liệt , thanh xuân , hn</v>
      </c>
      <c r="E308" s="362">
        <v>4159389831</v>
      </c>
      <c r="F308" s="391"/>
      <c r="G308" s="391"/>
      <c r="H308" s="391"/>
      <c r="I308" s="391"/>
      <c r="J308" s="391"/>
      <c r="K308" s="391"/>
      <c r="L308" s="391"/>
      <c r="M308" s="391"/>
      <c r="N308" s="391"/>
      <c r="O308" s="391"/>
      <c r="P308" s="391"/>
      <c r="Q308" s="391"/>
      <c r="R308" s="391"/>
      <c r="S308" s="391"/>
      <c r="T308" s="391"/>
      <c r="U308" s="391"/>
      <c r="V308" s="391"/>
      <c r="W308" s="391"/>
      <c r="X308" s="391"/>
      <c r="Y308" s="391"/>
      <c r="Z308" s="391"/>
      <c r="AA308" s="391"/>
      <c r="AB308" s="391"/>
      <c r="AC308" s="391">
        <v>10</v>
      </c>
      <c r="AD308" s="391">
        <v>10</v>
      </c>
      <c r="AE308" s="395"/>
      <c r="AF308" s="395"/>
      <c r="AG308" s="395"/>
      <c r="AH308" s="395"/>
      <c r="AI308" s="394"/>
      <c r="AJ308" s="665"/>
    </row>
    <row r="309" spans="1:36" s="26" customFormat="1" ht="18" customHeight="1" x14ac:dyDescent="0.25">
      <c r="A309" s="662">
        <v>45478</v>
      </c>
      <c r="B309" s="599"/>
      <c r="C309" s="602" t="s">
        <v>17493</v>
      </c>
      <c r="D309" s="353" t="str">
        <f>+IFERROR(INDEX('Mã KH'!$C$2:$C$4988,MATCH('Vin Hà nội  tháng 5'!$C309,'Mã KH'!$A$2:$A$4988,0)),"")</f>
        <v>32 Phan Đình Giót, Phường Phương Liệt, Quận Thanh Xuân, TP Hà Nội</v>
      </c>
      <c r="E309" s="362">
        <v>4159380761</v>
      </c>
      <c r="F309" s="391"/>
      <c r="G309" s="391"/>
      <c r="H309" s="391"/>
      <c r="I309" s="391"/>
      <c r="J309" s="391"/>
      <c r="K309" s="391"/>
      <c r="L309" s="391"/>
      <c r="M309" s="391"/>
      <c r="N309" s="391"/>
      <c r="O309" s="391"/>
      <c r="P309" s="391"/>
      <c r="Q309" s="391"/>
      <c r="R309" s="391"/>
      <c r="S309" s="391"/>
      <c r="T309" s="391"/>
      <c r="U309" s="391">
        <v>5</v>
      </c>
      <c r="V309" s="391"/>
      <c r="W309" s="391"/>
      <c r="X309" s="391"/>
      <c r="Y309" s="391"/>
      <c r="Z309" s="391"/>
      <c r="AA309" s="391"/>
      <c r="AB309" s="391"/>
      <c r="AC309" s="391">
        <v>5</v>
      </c>
      <c r="AD309" s="391"/>
      <c r="AE309" s="391"/>
      <c r="AF309" s="391"/>
      <c r="AG309" s="391"/>
      <c r="AH309" s="391"/>
      <c r="AI309" s="394"/>
      <c r="AJ309" s="665"/>
    </row>
    <row r="310" spans="1:36" s="26" customFormat="1" ht="18" customHeight="1" x14ac:dyDescent="0.25">
      <c r="A310" s="662">
        <v>45478</v>
      </c>
      <c r="B310" s="599"/>
      <c r="C310" s="602" t="s">
        <v>17034</v>
      </c>
      <c r="D310" s="353" t="str">
        <f>+IFERROR(INDEX('Mã KH'!$C$2:$C$4988,MATCH('Vin Hà nội  tháng 5'!$C310,'Mã KH'!$A$2:$A$4988,0)),"")</f>
        <v>92 Tô Vĩnh Diện, Phường Khương Trung, Thanh Xuân, Hà Nội</v>
      </c>
      <c r="E310" s="362">
        <v>4159321761</v>
      </c>
      <c r="F310" s="391"/>
      <c r="G310" s="391"/>
      <c r="H310" s="391"/>
      <c r="I310" s="391"/>
      <c r="J310" s="391"/>
      <c r="K310" s="391"/>
      <c r="L310" s="391"/>
      <c r="M310" s="391"/>
      <c r="N310" s="391"/>
      <c r="O310" s="391"/>
      <c r="P310" s="391"/>
      <c r="Q310" s="391"/>
      <c r="R310" s="391"/>
      <c r="S310" s="391"/>
      <c r="T310" s="391"/>
      <c r="U310" s="391">
        <v>6</v>
      </c>
      <c r="V310" s="391">
        <v>10</v>
      </c>
      <c r="W310" s="391"/>
      <c r="X310" s="391"/>
      <c r="Y310" s="391"/>
      <c r="Z310" s="391"/>
      <c r="AA310" s="391"/>
      <c r="AB310" s="391"/>
      <c r="AC310" s="391">
        <v>10</v>
      </c>
      <c r="AD310" s="391">
        <v>6</v>
      </c>
      <c r="AE310" s="391"/>
      <c r="AF310" s="391"/>
      <c r="AG310" s="391"/>
      <c r="AH310" s="391"/>
      <c r="AI310" s="394"/>
      <c r="AJ310" s="665"/>
    </row>
    <row r="311" spans="1:36" s="26" customFormat="1" ht="18" customHeight="1" x14ac:dyDescent="0.25">
      <c r="A311" s="662">
        <v>45478</v>
      </c>
      <c r="B311" s="599"/>
      <c r="C311" s="602" t="s">
        <v>17035</v>
      </c>
      <c r="D311" s="353" t="str">
        <f>+IFERROR(INDEX('Mã KH'!$C$2:$C$4988,MATCH('Vin Hà nội  tháng 5'!$C311,'Mã KH'!$A$2:$A$4988,0)),"")</f>
        <v>Tầng 1- Toà chung cư và dịch vụ Star Tower, 283 Khương Trung, phường Khương Trung, Quận Thanh Xuân, HN</v>
      </c>
      <c r="E311" s="362">
        <v>4159399718</v>
      </c>
      <c r="F311" s="391"/>
      <c r="G311" s="391"/>
      <c r="H311" s="391"/>
      <c r="I311" s="391"/>
      <c r="J311" s="391"/>
      <c r="K311" s="391"/>
      <c r="L311" s="391"/>
      <c r="M311" s="391"/>
      <c r="N311" s="391"/>
      <c r="O311" s="391"/>
      <c r="P311" s="391"/>
      <c r="Q311" s="391"/>
      <c r="R311" s="391"/>
      <c r="S311" s="391"/>
      <c r="T311" s="391"/>
      <c r="U311" s="391">
        <v>10</v>
      </c>
      <c r="V311" s="391"/>
      <c r="W311" s="391"/>
      <c r="X311" s="391"/>
      <c r="Y311" s="391"/>
      <c r="Z311" s="391"/>
      <c r="AA311" s="391"/>
      <c r="AB311" s="391"/>
      <c r="AC311" s="391"/>
      <c r="AD311" s="391">
        <v>10</v>
      </c>
      <c r="AE311" s="391"/>
      <c r="AF311" s="391"/>
      <c r="AG311" s="391"/>
      <c r="AH311" s="391"/>
      <c r="AI311" s="394"/>
      <c r="AJ311" s="665"/>
    </row>
    <row r="312" spans="1:36" s="26" customFormat="1" ht="18" customHeight="1" x14ac:dyDescent="0.25">
      <c r="A312" s="662">
        <v>45478</v>
      </c>
      <c r="B312" s="599"/>
      <c r="C312" s="602" t="s">
        <v>17036</v>
      </c>
      <c r="D312" s="353" t="str">
        <f>+IFERROR(INDEX('Mã KH'!$C$2:$C$4988,MATCH('Vin Hà nội  tháng 5'!$C312,'Mã KH'!$A$2:$A$4988,0)),"")</f>
        <v>347 Vũ Tông Phan, Phường Khương Đình,Quận Thanh Xuân, Thành phố Hà Nội</v>
      </c>
      <c r="E312" s="362">
        <v>4159396408</v>
      </c>
      <c r="F312" s="391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391"/>
      <c r="T312" s="391"/>
      <c r="U312" s="391">
        <v>8</v>
      </c>
      <c r="V312" s="391"/>
      <c r="W312" s="391"/>
      <c r="X312" s="391"/>
      <c r="Y312" s="391"/>
      <c r="Z312" s="391"/>
      <c r="AA312" s="391"/>
      <c r="AB312" s="391"/>
      <c r="AC312" s="391"/>
      <c r="AD312" s="391">
        <v>3</v>
      </c>
      <c r="AE312" s="391"/>
      <c r="AF312" s="391"/>
      <c r="AG312" s="391"/>
      <c r="AH312" s="391"/>
      <c r="AI312" s="394"/>
      <c r="AJ312" s="665"/>
    </row>
    <row r="313" spans="1:36" s="26" customFormat="1" ht="18" customHeight="1" x14ac:dyDescent="0.25">
      <c r="A313" s="662">
        <v>45478</v>
      </c>
      <c r="B313" s="599"/>
      <c r="C313" s="602" t="s">
        <v>17063</v>
      </c>
      <c r="D313" s="353" t="str">
        <f>+IFERROR(INDEX('Mã KH'!$C$2:$C$4988,MATCH('Vin Hà nội  tháng 5'!$C313,'Mã KH'!$A$2:$A$4988,0)),"")</f>
        <v>102 Hoàng Đạo Thành, kim giang, Thanh Xuân, Hà nội</v>
      </c>
      <c r="E313" s="362" t="s">
        <v>17019</v>
      </c>
      <c r="F313" s="391"/>
      <c r="G313" s="391"/>
      <c r="H313" s="391"/>
      <c r="I313" s="391"/>
      <c r="J313" s="391"/>
      <c r="K313" s="391"/>
      <c r="L313" s="391"/>
      <c r="M313" s="391"/>
      <c r="N313" s="391"/>
      <c r="O313" s="391"/>
      <c r="P313" s="391"/>
      <c r="Q313" s="391"/>
      <c r="R313" s="391"/>
      <c r="S313" s="391"/>
      <c r="T313" s="391"/>
      <c r="U313" s="391">
        <v>8</v>
      </c>
      <c r="V313" s="391">
        <v>8</v>
      </c>
      <c r="W313" s="391"/>
      <c r="X313" s="391"/>
      <c r="Y313" s="391"/>
      <c r="Z313" s="391"/>
      <c r="AA313" s="391"/>
      <c r="AB313" s="391"/>
      <c r="AC313" s="391">
        <v>5</v>
      </c>
      <c r="AD313" s="391">
        <v>2</v>
      </c>
      <c r="AE313" s="391"/>
      <c r="AF313" s="391"/>
      <c r="AG313" s="391"/>
      <c r="AH313" s="391"/>
      <c r="AI313" s="394"/>
      <c r="AJ313" s="665"/>
    </row>
    <row r="314" spans="1:36" s="26" customFormat="1" ht="18" customHeight="1" x14ac:dyDescent="0.25">
      <c r="A314" s="662">
        <v>45478</v>
      </c>
      <c r="B314" s="599"/>
      <c r="C314" s="602" t="s">
        <v>17494</v>
      </c>
      <c r="D314" s="353" t="str">
        <f>+IFERROR(INDEX('Mã KH'!$C$2:$C$4988,MATCH('Vin Hà nội  tháng 5'!$C314,'Mã KH'!$A$2:$A$4988,0)),"")</f>
        <v>Số 101 Ngõ 52 Lương Thế Vinh, Phường Thanh Xuân Bắc, Quận Thanh Xuân, Hà Nội Việt Nam</v>
      </c>
      <c r="E314" s="362" t="s">
        <v>17019</v>
      </c>
      <c r="F314" s="391"/>
      <c r="G314" s="391"/>
      <c r="H314" s="391"/>
      <c r="I314" s="391"/>
      <c r="J314" s="391"/>
      <c r="K314" s="391"/>
      <c r="L314" s="391"/>
      <c r="M314" s="391"/>
      <c r="N314" s="391"/>
      <c r="O314" s="391"/>
      <c r="P314" s="391"/>
      <c r="Q314" s="391"/>
      <c r="R314" s="391"/>
      <c r="S314" s="391"/>
      <c r="T314" s="391"/>
      <c r="U314" s="391">
        <v>8</v>
      </c>
      <c r="V314" s="391">
        <v>8</v>
      </c>
      <c r="W314" s="391"/>
      <c r="X314" s="391"/>
      <c r="Y314" s="391"/>
      <c r="Z314" s="391"/>
      <c r="AA314" s="391"/>
      <c r="AB314" s="391"/>
      <c r="AC314" s="391">
        <v>5</v>
      </c>
      <c r="AD314" s="391">
        <v>5</v>
      </c>
      <c r="AE314" s="391"/>
      <c r="AF314" s="391"/>
      <c r="AG314" s="391"/>
      <c r="AH314" s="391">
        <v>5</v>
      </c>
      <c r="AI314" s="394"/>
      <c r="AJ314" s="665"/>
    </row>
    <row r="315" spans="1:36" s="26" customFormat="1" ht="18" customHeight="1" x14ac:dyDescent="0.25">
      <c r="A315" s="662">
        <v>45478</v>
      </c>
      <c r="B315" s="599"/>
      <c r="C315" s="602" t="s">
        <v>17495</v>
      </c>
      <c r="D315" s="353" t="str">
        <f>+IFERROR(INDEX('Mã KH'!$C$2:$C$4988,MATCH('Vin Hà nội  tháng 5'!$C315,'Mã KH'!$A$2:$A$4988,0)),"")</f>
        <v>Số 101B13 Tập thể Thanh Xuân Bắc, phường Thanh Xuân Bắc, quận Thanh Xuân, Hà Nội</v>
      </c>
      <c r="E315" s="362" t="s">
        <v>17019</v>
      </c>
      <c r="F315" s="391"/>
      <c r="G315" s="391"/>
      <c r="H315" s="391"/>
      <c r="I315" s="391"/>
      <c r="J315" s="391"/>
      <c r="K315" s="391"/>
      <c r="L315" s="391"/>
      <c r="M315" s="391"/>
      <c r="N315" s="391"/>
      <c r="O315" s="391"/>
      <c r="P315" s="391"/>
      <c r="Q315" s="391"/>
      <c r="R315" s="391"/>
      <c r="S315" s="391"/>
      <c r="T315" s="391"/>
      <c r="U315" s="391">
        <v>6</v>
      </c>
      <c r="V315" s="391">
        <v>6</v>
      </c>
      <c r="W315" s="391"/>
      <c r="X315" s="391"/>
      <c r="Y315" s="391"/>
      <c r="Z315" s="391"/>
      <c r="AA315" s="391"/>
      <c r="AB315" s="391"/>
      <c r="AC315" s="391"/>
      <c r="AD315" s="391"/>
      <c r="AE315" s="391"/>
      <c r="AF315" s="391"/>
      <c r="AG315" s="391"/>
      <c r="AH315" s="391"/>
      <c r="AI315" s="394"/>
      <c r="AJ315" s="665"/>
    </row>
    <row r="316" spans="1:36" s="26" customFormat="1" ht="18" customHeight="1" x14ac:dyDescent="0.25">
      <c r="A316" s="662">
        <v>45478</v>
      </c>
      <c r="B316" s="599"/>
      <c r="C316" s="602" t="s">
        <v>17496</v>
      </c>
      <c r="D316" s="353" t="str">
        <f>+IFERROR(INDEX('Mã KH'!$C$2:$C$4988,MATCH('Vin Hà nội  tháng 5'!$C316,'Mã KH'!$A$2:$A$4988,0)),"")</f>
        <v>Số 101/1 phố Nguyễn Quý Đức, phường Thanh Xuân Bắc, quận Thanh Xuân, Hà Nội</v>
      </c>
      <c r="E316" s="362" t="s">
        <v>17019</v>
      </c>
      <c r="F316" s="391"/>
      <c r="G316" s="391"/>
      <c r="H316" s="391"/>
      <c r="I316" s="391"/>
      <c r="J316" s="391"/>
      <c r="K316" s="391"/>
      <c r="L316" s="391"/>
      <c r="M316" s="391"/>
      <c r="N316" s="391"/>
      <c r="O316" s="391"/>
      <c r="P316" s="391"/>
      <c r="Q316" s="391"/>
      <c r="R316" s="391"/>
      <c r="S316" s="391"/>
      <c r="T316" s="391"/>
      <c r="U316" s="391">
        <v>6</v>
      </c>
      <c r="V316" s="391">
        <v>10</v>
      </c>
      <c r="W316" s="391"/>
      <c r="X316" s="391"/>
      <c r="Y316" s="391"/>
      <c r="Z316" s="391"/>
      <c r="AA316" s="391"/>
      <c r="AB316" s="391"/>
      <c r="AC316" s="391"/>
      <c r="AD316" s="391">
        <v>10</v>
      </c>
      <c r="AE316" s="391"/>
      <c r="AF316" s="391"/>
      <c r="AG316" s="391"/>
      <c r="AH316" s="391">
        <v>5</v>
      </c>
      <c r="AI316" s="394"/>
      <c r="AJ316" s="665"/>
    </row>
    <row r="317" spans="1:36" s="26" customFormat="1" ht="18" customHeight="1" x14ac:dyDescent="0.25">
      <c r="A317" s="662">
        <v>45478</v>
      </c>
      <c r="B317" s="599"/>
      <c r="C317" s="602" t="s">
        <v>17497</v>
      </c>
      <c r="D317" s="353" t="str">
        <f>+IFERROR(INDEX('Mã KH'!$C$2:$C$4988,MATCH('Vin Hà nội  tháng 5'!$C317,'Mã KH'!$A$2:$A$4988,0)),"")</f>
        <v>Số 1 ngõ 71 đường Lê Văn Lương, phường Nhân Chính, quận Thanh Xuân, Hà Nội</v>
      </c>
      <c r="E317" s="362" t="s">
        <v>17019</v>
      </c>
      <c r="F317" s="391"/>
      <c r="G317" s="391"/>
      <c r="H317" s="391"/>
      <c r="I317" s="391"/>
      <c r="J317" s="391"/>
      <c r="K317" s="391"/>
      <c r="L317" s="391"/>
      <c r="M317" s="391"/>
      <c r="N317" s="391"/>
      <c r="O317" s="391"/>
      <c r="P317" s="391"/>
      <c r="Q317" s="391"/>
      <c r="R317" s="391"/>
      <c r="S317" s="391"/>
      <c r="T317" s="391"/>
      <c r="U317" s="391">
        <v>5</v>
      </c>
      <c r="V317" s="391">
        <v>8</v>
      </c>
      <c r="W317" s="391"/>
      <c r="X317" s="391"/>
      <c r="Y317" s="391"/>
      <c r="Z317" s="391"/>
      <c r="AA317" s="391"/>
      <c r="AB317" s="391"/>
      <c r="AC317" s="391"/>
      <c r="AD317" s="391">
        <v>2</v>
      </c>
      <c r="AE317" s="391"/>
      <c r="AF317" s="391"/>
      <c r="AG317" s="391"/>
      <c r="AH317" s="391"/>
      <c r="AI317" s="394"/>
      <c r="AJ317" s="665"/>
    </row>
    <row r="318" spans="1:36" s="26" customFormat="1" ht="18" customHeight="1" x14ac:dyDescent="0.25">
      <c r="A318" s="662">
        <v>45478</v>
      </c>
      <c r="B318" s="599"/>
      <c r="C318" s="602" t="s">
        <v>17059</v>
      </c>
      <c r="D318" s="353" t="str">
        <f>+IFERROR(INDEX('Mã KH'!$C$2:$C$4988,MATCH('Vin Hà nội  tháng 5'!$C318,'Mã KH'!$A$2:$A$4988,0)),"")</f>
        <v>Tầng 1, Tòa nhà Golden West, Số 2 Lê Văn Thiêm, Phường Nhân Chính, Quận Thanh Xuân, HN</v>
      </c>
      <c r="E318" s="362" t="s">
        <v>17019</v>
      </c>
      <c r="F318" s="391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391"/>
      <c r="T318" s="391"/>
      <c r="U318" s="391"/>
      <c r="V318" s="391"/>
      <c r="W318" s="391"/>
      <c r="X318" s="391"/>
      <c r="Y318" s="391"/>
      <c r="Z318" s="391"/>
      <c r="AA318" s="391"/>
      <c r="AB318" s="391"/>
      <c r="AC318" s="391">
        <v>5</v>
      </c>
      <c r="AD318" s="391"/>
      <c r="AE318" s="391"/>
      <c r="AF318" s="391"/>
      <c r="AG318" s="391"/>
      <c r="AH318" s="391"/>
      <c r="AI318" s="394"/>
      <c r="AJ318" s="665"/>
    </row>
    <row r="319" spans="1:36" s="26" customFormat="1" ht="18" customHeight="1" x14ac:dyDescent="0.25">
      <c r="A319" s="662">
        <v>45478</v>
      </c>
      <c r="B319" s="599"/>
      <c r="C319" s="602" t="s">
        <v>17065</v>
      </c>
      <c r="D319" s="353" t="str">
        <f>+IFERROR(INDEX('Mã KH'!$C$2:$C$4988,MATCH('Vin Hà nội  tháng 5'!$C319,'Mã KH'!$A$2:$A$4988,0)),"")</f>
        <v>Sàn TM D1.1, Khối nhà B, Số203 Nguyễn Huy Tưởng P.Thanh Xuân Trung, Q. Thanh Xuân, HN</v>
      </c>
      <c r="E319" s="362" t="s">
        <v>17019</v>
      </c>
      <c r="F319" s="391"/>
      <c r="G319" s="391"/>
      <c r="H319" s="391"/>
      <c r="I319" s="391"/>
      <c r="J319" s="391"/>
      <c r="K319" s="391"/>
      <c r="L319" s="391"/>
      <c r="M319" s="391"/>
      <c r="N319" s="391"/>
      <c r="O319" s="391"/>
      <c r="P319" s="391"/>
      <c r="Q319" s="391"/>
      <c r="R319" s="391"/>
      <c r="S319" s="391"/>
      <c r="T319" s="391"/>
      <c r="U319" s="391">
        <v>6</v>
      </c>
      <c r="V319" s="391"/>
      <c r="W319" s="391"/>
      <c r="X319" s="391"/>
      <c r="Y319" s="391"/>
      <c r="Z319" s="391"/>
      <c r="AA319" s="391"/>
      <c r="AB319" s="391"/>
      <c r="AC319" s="391"/>
      <c r="AD319" s="391"/>
      <c r="AE319" s="391"/>
      <c r="AF319" s="391"/>
      <c r="AG319" s="391"/>
      <c r="AH319" s="391"/>
      <c r="AI319" s="394"/>
      <c r="AJ319" s="665"/>
    </row>
    <row r="320" spans="1:36" s="26" customFormat="1" ht="18" customHeight="1" x14ac:dyDescent="0.25">
      <c r="A320" s="662">
        <v>45478</v>
      </c>
      <c r="B320" s="599"/>
      <c r="C320" s="602" t="s">
        <v>17498</v>
      </c>
      <c r="D320" s="353" t="str">
        <f>+IFERROR(INDEX('Mã KH'!$C$2:$C$4988,MATCH('Vin Hà nội  tháng 5'!$C320,'Mã KH'!$A$2:$A$4988,0)),"")</f>
        <v>N2-L1-04, Tầng 1, Tòa NƠ2, Gold Season, 47 Nguyễn Tuân, Phường Thanh Xuân Trung, Quận Thanh Xuân, HN</v>
      </c>
      <c r="E320" s="362">
        <v>4159390957</v>
      </c>
      <c r="F320" s="391"/>
      <c r="G320" s="391"/>
      <c r="H320" s="391"/>
      <c r="I320" s="391"/>
      <c r="J320" s="391"/>
      <c r="K320" s="391"/>
      <c r="L320" s="391"/>
      <c r="M320" s="391"/>
      <c r="N320" s="391"/>
      <c r="O320" s="391"/>
      <c r="P320" s="391"/>
      <c r="Q320" s="391"/>
      <c r="R320" s="391"/>
      <c r="S320" s="391"/>
      <c r="T320" s="391"/>
      <c r="U320" s="391">
        <v>10</v>
      </c>
      <c r="V320" s="391"/>
      <c r="W320" s="391"/>
      <c r="X320" s="391"/>
      <c r="Y320" s="391"/>
      <c r="Z320" s="391"/>
      <c r="AA320" s="391"/>
      <c r="AB320" s="391"/>
      <c r="AC320" s="391"/>
      <c r="AD320" s="391"/>
      <c r="AE320" s="391"/>
      <c r="AF320" s="391"/>
      <c r="AG320" s="391"/>
      <c r="AH320" s="391"/>
      <c r="AI320" s="394"/>
      <c r="AJ320" s="665"/>
    </row>
    <row r="321" spans="1:36" s="26" customFormat="1" ht="18" customHeight="1" x14ac:dyDescent="0.25">
      <c r="A321" s="662">
        <v>45478</v>
      </c>
      <c r="B321" s="599"/>
      <c r="C321" s="602" t="s">
        <v>17499</v>
      </c>
      <c r="D321" s="353" t="str">
        <f>+IFERROR(INDEX('Mã KH'!$C$2:$C$4988,MATCH('Vin Hà nội  tháng 5'!$C321,'Mã KH'!$A$2:$A$4988,0)),"")</f>
        <v>B2 Dự án Pandora, số 53 Phố Triều Khúc, phường Thanh Xuân Bắc, quận Thanh Xuân, Hà Nội</v>
      </c>
      <c r="E321" s="362">
        <v>4159395236</v>
      </c>
      <c r="F321" s="391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>
        <v>20</v>
      </c>
      <c r="V321" s="391">
        <v>10</v>
      </c>
      <c r="W321" s="391"/>
      <c r="X321" s="391"/>
      <c r="Y321" s="391"/>
      <c r="Z321" s="391"/>
      <c r="AA321" s="391"/>
      <c r="AB321" s="391"/>
      <c r="AC321" s="391">
        <v>5</v>
      </c>
      <c r="AD321" s="391">
        <v>10</v>
      </c>
      <c r="AE321" s="391"/>
      <c r="AF321" s="391"/>
      <c r="AG321" s="391"/>
      <c r="AH321" s="391"/>
      <c r="AI321" s="394"/>
      <c r="AJ321" s="665"/>
    </row>
    <row r="322" spans="1:36" s="26" customFormat="1" ht="18" customHeight="1" x14ac:dyDescent="0.25">
      <c r="A322" s="662">
        <v>45478</v>
      </c>
      <c r="B322" s="619" t="s">
        <v>17016</v>
      </c>
      <c r="C322" s="602" t="s">
        <v>7871</v>
      </c>
      <c r="D322" s="353" t="str">
        <f>+IFERROR(INDEX('Mã KH'!$C$2:$C$4988,MATCH('Vin Hà nội  tháng 5'!$C322,'Mã KH'!$A$2:$A$4988,0)),"")</f>
        <v>LK6C-8 Làng Việt Kiều Châu Âu, Khu, đô thị mới Mỗ Lao, Phường Mộ Lao, Quận Hà Đông, HN</v>
      </c>
      <c r="E322" s="362">
        <v>4159363844</v>
      </c>
      <c r="F322" s="391"/>
      <c r="G322" s="391"/>
      <c r="H322" s="391"/>
      <c r="I322" s="391"/>
      <c r="J322" s="391"/>
      <c r="K322" s="391"/>
      <c r="L322" s="391"/>
      <c r="M322" s="391"/>
      <c r="N322" s="391"/>
      <c r="O322" s="391"/>
      <c r="P322" s="391"/>
      <c r="Q322" s="391"/>
      <c r="R322" s="391"/>
      <c r="S322" s="391"/>
      <c r="T322" s="391"/>
      <c r="U322" s="391">
        <v>10</v>
      </c>
      <c r="V322" s="391"/>
      <c r="W322" s="391"/>
      <c r="X322" s="391"/>
      <c r="Y322" s="391"/>
      <c r="Z322" s="391"/>
      <c r="AA322" s="391"/>
      <c r="AB322" s="391"/>
      <c r="AC322" s="391">
        <v>3</v>
      </c>
      <c r="AD322" s="391"/>
      <c r="AE322" s="391"/>
      <c r="AF322" s="391"/>
      <c r="AG322" s="391"/>
      <c r="AH322" s="391"/>
      <c r="AI322" s="394"/>
      <c r="AJ322" s="665"/>
    </row>
    <row r="323" spans="1:36" s="26" customFormat="1" ht="18" customHeight="1" x14ac:dyDescent="0.25">
      <c r="A323" s="662">
        <v>45478</v>
      </c>
      <c r="B323" s="599"/>
      <c r="C323" s="602" t="s">
        <v>17500</v>
      </c>
      <c r="D323" s="353" t="str">
        <f>+IFERROR(INDEX('Mã KH'!$C$2:$C$4988,MATCH('Vin Hà nội  tháng 5'!$C323,'Mã KH'!$A$2:$A$4988,0)),"")</f>
        <v>Ô thương mại dịch vụ số 5 - tầng 01, Tòa nhà NewSkyline, Lô CC2 Khu đô thị mới Văn Quán - Yên Phúc, Phường Văn Quán, Quận Hà Đông, HN</v>
      </c>
      <c r="E323" s="362">
        <v>4159435719</v>
      </c>
      <c r="F323" s="391"/>
      <c r="G323" s="391"/>
      <c r="H323" s="391"/>
      <c r="I323" s="391"/>
      <c r="J323" s="391"/>
      <c r="K323" s="391"/>
      <c r="L323" s="391"/>
      <c r="M323" s="391"/>
      <c r="N323" s="391"/>
      <c r="O323" s="391"/>
      <c r="P323" s="391"/>
      <c r="Q323" s="391"/>
      <c r="R323" s="391"/>
      <c r="S323" s="391"/>
      <c r="T323" s="391"/>
      <c r="U323" s="391">
        <v>10</v>
      </c>
      <c r="V323" s="391">
        <v>10</v>
      </c>
      <c r="W323" s="391"/>
      <c r="X323" s="391"/>
      <c r="Y323" s="391"/>
      <c r="Z323" s="391"/>
      <c r="AA323" s="391"/>
      <c r="AB323" s="391"/>
      <c r="AC323" s="391">
        <v>10</v>
      </c>
      <c r="AD323" s="391">
        <v>10</v>
      </c>
      <c r="AE323" s="391"/>
      <c r="AF323" s="391"/>
      <c r="AG323" s="391"/>
      <c r="AH323" s="391">
        <v>5</v>
      </c>
      <c r="AI323" s="394"/>
      <c r="AJ323" s="665"/>
    </row>
    <row r="324" spans="1:36" s="26" customFormat="1" ht="18" customHeight="1" x14ac:dyDescent="0.25">
      <c r="A324" s="662">
        <v>45478</v>
      </c>
      <c r="B324" s="449"/>
      <c r="C324" s="602" t="s">
        <v>8598</v>
      </c>
      <c r="D324" s="353" t="str">
        <f>+IFERROR(INDEX('Mã KH'!$C$2:$C$4988,MATCH('Vin Hà nội  tháng 5'!$C324,'Mã KH'!$A$2:$A$4988,0)),"")</f>
        <v>C36-TT9, Khu ĐT Văn Quán- Yên Phúc, phường Văn Quán, quận Hà Đông, HN</v>
      </c>
      <c r="E324" s="362">
        <v>4159434253</v>
      </c>
      <c r="F324" s="391"/>
      <c r="G324" s="391"/>
      <c r="H324" s="391"/>
      <c r="I324" s="391"/>
      <c r="J324" s="391"/>
      <c r="K324" s="391"/>
      <c r="L324" s="391"/>
      <c r="M324" s="391"/>
      <c r="N324" s="391"/>
      <c r="O324" s="391"/>
      <c r="P324" s="391"/>
      <c r="Q324" s="391"/>
      <c r="R324" s="391"/>
      <c r="S324" s="391"/>
      <c r="T324" s="391"/>
      <c r="U324" s="391">
        <v>5</v>
      </c>
      <c r="V324" s="391">
        <v>10</v>
      </c>
      <c r="W324" s="391"/>
      <c r="X324" s="391"/>
      <c r="Y324" s="391"/>
      <c r="Z324" s="391"/>
      <c r="AA324" s="391"/>
      <c r="AB324" s="391"/>
      <c r="AC324" s="391">
        <v>5</v>
      </c>
      <c r="AD324" s="391"/>
      <c r="AE324" s="391"/>
      <c r="AF324" s="391"/>
      <c r="AG324" s="391"/>
      <c r="AH324" s="391">
        <v>2</v>
      </c>
      <c r="AI324" s="394"/>
      <c r="AJ324" s="665"/>
    </row>
    <row r="325" spans="1:36" s="26" customFormat="1" ht="18" customHeight="1" x14ac:dyDescent="0.25">
      <c r="A325" s="662">
        <v>45478</v>
      </c>
      <c r="B325" s="449"/>
      <c r="C325" s="602" t="s">
        <v>7686</v>
      </c>
      <c r="D325" s="353" t="str">
        <f>+IFERROR(INDEX('Mã KH'!$C$2:$C$4988,MATCH('Vin Hà nội  tháng 5'!$C325,'Mã KH'!$A$2:$A$4988,0)),"")</f>
        <v>Tầng 1 Nhà CT7A, KĐT Văn Quán,  Quận Hà Đông, Hà Nội</v>
      </c>
      <c r="E325" s="362">
        <v>4159423044</v>
      </c>
      <c r="F325" s="391"/>
      <c r="G325" s="391"/>
      <c r="H325" s="391"/>
      <c r="I325" s="391"/>
      <c r="J325" s="391"/>
      <c r="K325" s="391"/>
      <c r="L325" s="391"/>
      <c r="M325" s="391"/>
      <c r="N325" s="391"/>
      <c r="O325" s="391"/>
      <c r="P325" s="391"/>
      <c r="Q325" s="391"/>
      <c r="R325" s="391"/>
      <c r="S325" s="391">
        <v>3</v>
      </c>
      <c r="T325" s="391"/>
      <c r="U325" s="391">
        <v>3</v>
      </c>
      <c r="V325" s="391">
        <v>3</v>
      </c>
      <c r="W325" s="391"/>
      <c r="X325" s="391"/>
      <c r="Y325" s="391"/>
      <c r="Z325" s="391"/>
      <c r="AA325" s="391"/>
      <c r="AB325" s="391"/>
      <c r="AC325" s="391"/>
      <c r="AD325" s="391"/>
      <c r="AE325" s="391"/>
      <c r="AF325" s="391"/>
      <c r="AG325" s="391"/>
      <c r="AH325" s="391">
        <v>3</v>
      </c>
      <c r="AI325" s="394"/>
      <c r="AJ325" s="665"/>
    </row>
    <row r="326" spans="1:36" s="26" customFormat="1" ht="18" customHeight="1" x14ac:dyDescent="0.25">
      <c r="A326" s="662">
        <v>45478</v>
      </c>
      <c r="B326" s="449"/>
      <c r="C326" s="602" t="s">
        <v>7724</v>
      </c>
      <c r="D326" s="353" t="str">
        <f>+IFERROR(INDEX('Mã KH'!$C$2:$C$4988,MATCH('Vin Hà nội  tháng 5'!$C326,'Mã KH'!$A$2:$A$4988,0)),"")</f>
        <v>8 Đường Quang Trung, P. Nguyễn Trãi, Hà Đông, Hà Nội</v>
      </c>
      <c r="E326" s="362">
        <v>4159431512</v>
      </c>
      <c r="F326" s="391"/>
      <c r="G326" s="391"/>
      <c r="H326" s="391"/>
      <c r="I326" s="391"/>
      <c r="J326" s="391"/>
      <c r="K326" s="391"/>
      <c r="L326" s="391"/>
      <c r="M326" s="391"/>
      <c r="N326" s="391"/>
      <c r="O326" s="391"/>
      <c r="P326" s="391"/>
      <c r="Q326" s="391"/>
      <c r="R326" s="391"/>
      <c r="S326" s="391"/>
      <c r="T326" s="391"/>
      <c r="U326" s="391">
        <v>8</v>
      </c>
      <c r="V326" s="391">
        <v>10</v>
      </c>
      <c r="W326" s="391"/>
      <c r="X326" s="391"/>
      <c r="Y326" s="391"/>
      <c r="Z326" s="391"/>
      <c r="AA326" s="391"/>
      <c r="AB326" s="391"/>
      <c r="AC326" s="391"/>
      <c r="AD326" s="391"/>
      <c r="AE326" s="391"/>
      <c r="AF326" s="391"/>
      <c r="AG326" s="391"/>
      <c r="AH326" s="391"/>
      <c r="AI326" s="394"/>
      <c r="AJ326" s="665"/>
    </row>
    <row r="327" spans="1:36" s="26" customFormat="1" ht="18" customHeight="1" x14ac:dyDescent="0.25">
      <c r="A327" s="662">
        <v>45478</v>
      </c>
      <c r="B327" s="613"/>
      <c r="C327" s="602" t="s">
        <v>9693</v>
      </c>
      <c r="D327" s="353" t="str">
        <f>+IFERROR(INDEX('Mã KH'!$C$2:$C$4988,MATCH('Vin Hà nội  tháng 5'!$C327,'Mã KH'!$A$2:$A$4988,0)),"")</f>
        <v>V3–B01, Khu đô thị mới An Hưng, Phường La Khê, Quận Hà Đông, HN</v>
      </c>
      <c r="E327" s="362">
        <v>4159364316</v>
      </c>
      <c r="F327" s="391"/>
      <c r="G327" s="391"/>
      <c r="H327" s="391"/>
      <c r="I327" s="391"/>
      <c r="J327" s="391"/>
      <c r="K327" s="391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>
        <v>5</v>
      </c>
      <c r="V327" s="391">
        <v>5</v>
      </c>
      <c r="W327" s="391"/>
      <c r="X327" s="391"/>
      <c r="Y327" s="391"/>
      <c r="Z327" s="391"/>
      <c r="AA327" s="391"/>
      <c r="AB327" s="391"/>
      <c r="AC327" s="391"/>
      <c r="AD327" s="391"/>
      <c r="AE327" s="391"/>
      <c r="AF327" s="391"/>
      <c r="AG327" s="391"/>
      <c r="AH327" s="391"/>
      <c r="AI327" s="394"/>
      <c r="AJ327" s="665"/>
    </row>
    <row r="328" spans="1:36" s="26" customFormat="1" ht="18" customHeight="1" x14ac:dyDescent="0.25">
      <c r="A328" s="662">
        <v>45478</v>
      </c>
      <c r="B328" s="613"/>
      <c r="C328" s="602" t="s">
        <v>8592</v>
      </c>
      <c r="D328" s="353" t="str">
        <f>+IFERROR(INDEX('Mã KH'!$C$2:$C$4988,MATCH('Vin Hà nội  tháng 5'!$C328,'Mã KH'!$A$2:$A$4988,0)),"")</f>
        <v>NO – 26; LK15 Hà Trì, phường Hà Cầu, quận Hà Đông, HN</v>
      </c>
      <c r="E328" s="362">
        <v>4159431371</v>
      </c>
      <c r="F328" s="391"/>
      <c r="G328" s="391"/>
      <c r="H328" s="391"/>
      <c r="I328" s="391"/>
      <c r="J328" s="391"/>
      <c r="K328" s="391"/>
      <c r="L328" s="391"/>
      <c r="M328" s="391"/>
      <c r="N328" s="391"/>
      <c r="O328" s="391"/>
      <c r="P328" s="391"/>
      <c r="Q328" s="391"/>
      <c r="R328" s="391"/>
      <c r="S328" s="391"/>
      <c r="T328" s="391"/>
      <c r="U328" s="391">
        <v>10</v>
      </c>
      <c r="V328" s="391">
        <v>10</v>
      </c>
      <c r="W328" s="391"/>
      <c r="X328" s="391"/>
      <c r="Y328" s="391"/>
      <c r="Z328" s="391"/>
      <c r="AA328" s="391"/>
      <c r="AB328" s="391"/>
      <c r="AC328" s="391">
        <v>10</v>
      </c>
      <c r="AD328" s="391"/>
      <c r="AE328" s="391"/>
      <c r="AF328" s="391"/>
      <c r="AG328" s="391"/>
      <c r="AH328" s="391"/>
      <c r="AI328" s="394"/>
      <c r="AJ328" s="665"/>
    </row>
    <row r="329" spans="1:36" s="26" customFormat="1" ht="18" customHeight="1" x14ac:dyDescent="0.25">
      <c r="A329" s="662">
        <v>45478</v>
      </c>
      <c r="B329" s="613"/>
      <c r="C329" s="602" t="s">
        <v>8723</v>
      </c>
      <c r="D329" s="353" t="str">
        <f>+IFERROR(INDEX('Mã KH'!$C$2:$C$4988,MATCH('Vin Hà nội  tháng 5'!$C329,'Mã KH'!$A$2:$A$4988,0)),"")</f>
        <v>TT18-50 KĐTM Văn Phú, đường Lê Trọng Tấn, phường Phú La, quận Hà Đông, Hà Nội</v>
      </c>
      <c r="E329" s="362">
        <v>4159364133</v>
      </c>
      <c r="F329" s="391"/>
      <c r="G329" s="391"/>
      <c r="H329" s="391"/>
      <c r="I329" s="391"/>
      <c r="J329" s="391"/>
      <c r="K329" s="391"/>
      <c r="L329" s="391"/>
      <c r="M329" s="391"/>
      <c r="N329" s="391"/>
      <c r="O329" s="391"/>
      <c r="P329" s="391"/>
      <c r="Q329" s="391"/>
      <c r="R329" s="391"/>
      <c r="S329" s="391"/>
      <c r="T329" s="391"/>
      <c r="U329" s="391"/>
      <c r="V329" s="391">
        <v>5</v>
      </c>
      <c r="W329" s="391"/>
      <c r="X329" s="391"/>
      <c r="Y329" s="391"/>
      <c r="Z329" s="391"/>
      <c r="AA329" s="391"/>
      <c r="AB329" s="391"/>
      <c r="AC329" s="391"/>
      <c r="AD329" s="391">
        <v>6</v>
      </c>
      <c r="AE329" s="391"/>
      <c r="AF329" s="391"/>
      <c r="AG329" s="391"/>
      <c r="AH329" s="391"/>
      <c r="AI329" s="394"/>
      <c r="AJ329" s="665"/>
    </row>
    <row r="330" spans="1:36" s="26" customFormat="1" ht="18" customHeight="1" x14ac:dyDescent="0.25">
      <c r="A330" s="662">
        <v>45478</v>
      </c>
      <c r="B330" s="464"/>
      <c r="C330" s="602" t="s">
        <v>8457</v>
      </c>
      <c r="D330" s="353" t="str">
        <f>+IFERROR(INDEX('Mã KH'!$C$2:$C$4988,MATCH('Vin Hà nội  tháng 5'!$C330,'Mã KH'!$A$2:$A$4988,0)),"")</f>
        <v>Số 204 đường Thanh Bình, phường Mộ Lao, quận Hà Đông, Hà Nội</v>
      </c>
      <c r="E330" s="362">
        <v>4159359996</v>
      </c>
      <c r="F330" s="470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>
        <v>10</v>
      </c>
      <c r="AE330" s="17"/>
      <c r="AF330" s="17"/>
      <c r="AG330" s="17"/>
      <c r="AH330" s="17">
        <v>5</v>
      </c>
      <c r="AI330" s="17"/>
      <c r="AJ330" s="17"/>
    </row>
    <row r="331" spans="1:36" s="26" customFormat="1" ht="18" customHeight="1" x14ac:dyDescent="0.25">
      <c r="A331" s="662">
        <v>45478</v>
      </c>
      <c r="B331" s="464"/>
      <c r="C331" s="602" t="s">
        <v>8390</v>
      </c>
      <c r="D331" s="353" t="str">
        <f>+IFERROR(INDEX('Mã KH'!$C$2:$C$4988,MATCH('Vin Hà nội  tháng 5'!$C331,'Mã KH'!$A$2:$A$4988,0)),"")</f>
        <v>tầng 1 thuộc Toà K, Chung cư CT7, Tổ hợp Chung cư cao tầng NCG Residential, Quận Hà Đông, HN</v>
      </c>
      <c r="E331" s="362">
        <v>4159397661</v>
      </c>
      <c r="F331" s="470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>
        <v>10</v>
      </c>
      <c r="W331" s="17"/>
      <c r="X331" s="17"/>
      <c r="Y331" s="17"/>
      <c r="Z331" s="17"/>
      <c r="AA331" s="17"/>
      <c r="AB331" s="17"/>
      <c r="AC331" s="17"/>
      <c r="AD331" s="17">
        <v>10</v>
      </c>
      <c r="AE331" s="17"/>
      <c r="AF331" s="17"/>
      <c r="AG331" s="17"/>
      <c r="AH331" s="17">
        <v>5</v>
      </c>
      <c r="AI331" s="17"/>
      <c r="AJ331" s="17"/>
    </row>
    <row r="332" spans="1:36" s="26" customFormat="1" ht="18" customHeight="1" x14ac:dyDescent="0.25">
      <c r="A332" s="662">
        <v>45478</v>
      </c>
      <c r="B332" s="464"/>
      <c r="C332" s="602" t="s">
        <v>9026</v>
      </c>
      <c r="D332" s="353" t="str">
        <f>+IFERROR(INDEX('Mã KH'!$C$2:$C$4988,MATCH('Vin Hà nội  tháng 5'!$C332,'Mã KH'!$A$2:$A$4988,0)),"")</f>
        <v>Khu A - Khu đất dịch vụ Do Lộ, Yên Nghĩa, Hà Đông, Hà Nội</v>
      </c>
      <c r="E332" s="362">
        <v>4159364204</v>
      </c>
      <c r="F332" s="470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>
        <v>5</v>
      </c>
      <c r="V332" s="17">
        <v>5</v>
      </c>
      <c r="W332" s="17"/>
      <c r="X332" s="17"/>
      <c r="Y332" s="17"/>
      <c r="Z332" s="17"/>
      <c r="AA332" s="17"/>
      <c r="AB332" s="17"/>
      <c r="AC332" s="17"/>
      <c r="AD332" s="17">
        <v>3</v>
      </c>
      <c r="AE332" s="17"/>
      <c r="AF332" s="17"/>
      <c r="AG332" s="17"/>
      <c r="AH332" s="17"/>
      <c r="AI332" s="17"/>
      <c r="AJ332" s="17"/>
    </row>
    <row r="333" spans="1:36" s="26" customFormat="1" ht="18" customHeight="1" x14ac:dyDescent="0.25">
      <c r="A333" s="662">
        <v>45478</v>
      </c>
      <c r="B333" s="464"/>
      <c r="C333" s="602" t="s">
        <v>17501</v>
      </c>
      <c r="D333" s="353" t="str">
        <f>+IFERROR(INDEX('Mã KH'!$C$2:$C$4988,MATCH('Vin Hà nội  tháng 5'!$C333,'Mã KH'!$A$2:$A$4988,0)),"")</f>
        <v>19T4 Kiến Hưng, KĐT Kiến Hưng, Hà Đông</v>
      </c>
      <c r="E333" s="362">
        <v>4159364264</v>
      </c>
      <c r="F333" s="470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>
        <v>10</v>
      </c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</row>
    <row r="334" spans="1:36" s="26" customFormat="1" ht="18" customHeight="1" x14ac:dyDescent="0.25">
      <c r="A334" s="662">
        <v>45478</v>
      </c>
      <c r="B334" s="464"/>
      <c r="C334" s="602" t="s">
        <v>7669</v>
      </c>
      <c r="D334" s="353" t="str">
        <f>+IFERROR(INDEX('Mã KH'!$C$2:$C$4988,MATCH('Vin Hà nội  tháng 5'!$C334,'Mã KH'!$A$2:$A$4988,0)),"")</f>
        <v>Phố Xa La, P. Phúc La, Hà Đông, Hà Nội</v>
      </c>
      <c r="E334" s="362">
        <v>4159399136</v>
      </c>
      <c r="F334" s="470">
        <v>5</v>
      </c>
      <c r="G334" s="17">
        <v>3</v>
      </c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>
        <v>5</v>
      </c>
      <c r="AB334" s="17"/>
      <c r="AC334" s="17">
        <v>5</v>
      </c>
      <c r="AD334" s="17"/>
      <c r="AE334" s="17"/>
      <c r="AF334" s="17"/>
      <c r="AG334" s="17"/>
      <c r="AH334" s="17"/>
      <c r="AI334" s="17"/>
      <c r="AJ334" s="17"/>
    </row>
    <row r="335" spans="1:36" s="26" customFormat="1" ht="18" customHeight="1" x14ac:dyDescent="0.25">
      <c r="A335" s="662">
        <v>45478</v>
      </c>
      <c r="B335" s="677" t="s">
        <v>17103</v>
      </c>
      <c r="C335" s="602" t="s">
        <v>7700</v>
      </c>
      <c r="D335" s="353" t="str">
        <f>+IFERROR(INDEX('Mã KH'!$C$2:$C$4988,MATCH('Vin Hà nội  tháng 5'!$C335,'Mã KH'!$A$2:$A$4988,0)),"")</f>
        <v>Ngõ 34 Hoàng Cầu, Chợ Dừa, Đống Đa, Đống Đa Hà Nội</v>
      </c>
      <c r="E335" s="362">
        <v>4159432204</v>
      </c>
      <c r="F335" s="391">
        <v>7</v>
      </c>
      <c r="G335" s="391"/>
      <c r="H335" s="391"/>
      <c r="I335" s="391"/>
      <c r="J335" s="391"/>
      <c r="K335" s="391"/>
      <c r="L335" s="391"/>
      <c r="M335" s="391"/>
      <c r="N335" s="391"/>
      <c r="O335" s="391">
        <v>5</v>
      </c>
      <c r="P335" s="391"/>
      <c r="Q335" s="391"/>
      <c r="R335" s="391"/>
      <c r="S335" s="391">
        <v>5</v>
      </c>
      <c r="T335" s="391"/>
      <c r="U335" s="391">
        <v>10</v>
      </c>
      <c r="V335" s="391">
        <v>10</v>
      </c>
      <c r="W335" s="391"/>
      <c r="X335" s="391"/>
      <c r="Y335" s="391"/>
      <c r="Z335" s="391"/>
      <c r="AA335" s="391"/>
      <c r="AB335" s="391"/>
      <c r="AC335" s="391"/>
      <c r="AD335" s="391"/>
      <c r="AE335" s="391"/>
      <c r="AF335" s="391"/>
      <c r="AG335" s="391"/>
      <c r="AH335" s="391"/>
      <c r="AI335" s="17"/>
      <c r="AJ335" s="680" t="s">
        <v>17519</v>
      </c>
    </row>
    <row r="336" spans="1:36" s="26" customFormat="1" ht="18" customHeight="1" x14ac:dyDescent="0.25">
      <c r="A336" s="662">
        <v>45478</v>
      </c>
      <c r="B336" s="464"/>
      <c r="C336" s="602" t="s">
        <v>17114</v>
      </c>
      <c r="D336" s="353" t="str">
        <f>+IFERROR(INDEX('Mã KH'!$C$2:$C$4988,MATCH('Vin Hà nội  tháng 5'!$C336,'Mã KH'!$A$2:$A$4988,0)),"")</f>
        <v>114 Ngõ Văn Chương 2, Phường Văn Chương, Quận Đống Đa, Hà Nội</v>
      </c>
      <c r="E336" s="362">
        <v>4159334777</v>
      </c>
      <c r="F336" s="391"/>
      <c r="G336" s="391"/>
      <c r="H336" s="391"/>
      <c r="I336" s="391"/>
      <c r="J336" s="391"/>
      <c r="K336" s="391"/>
      <c r="L336" s="391"/>
      <c r="M336" s="391"/>
      <c r="N336" s="391"/>
      <c r="O336" s="391"/>
      <c r="P336" s="391"/>
      <c r="Q336" s="391"/>
      <c r="R336" s="391"/>
      <c r="S336" s="391"/>
      <c r="T336" s="391"/>
      <c r="U336" s="391">
        <v>5</v>
      </c>
      <c r="V336" s="391">
        <v>5</v>
      </c>
      <c r="W336" s="391"/>
      <c r="X336" s="391"/>
      <c r="Y336" s="391"/>
      <c r="Z336" s="391"/>
      <c r="AA336" s="391"/>
      <c r="AB336" s="391"/>
      <c r="AC336" s="391"/>
      <c r="AD336" s="391">
        <v>5</v>
      </c>
      <c r="AE336" s="391"/>
      <c r="AF336" s="391"/>
      <c r="AG336" s="391"/>
      <c r="AH336" s="391"/>
      <c r="AI336" s="17"/>
      <c r="AJ336" s="17"/>
    </row>
    <row r="337" spans="1:36" s="26" customFormat="1" ht="18" customHeight="1" x14ac:dyDescent="0.25">
      <c r="A337" s="662">
        <v>45478</v>
      </c>
      <c r="B337" s="464"/>
      <c r="C337" s="602" t="s">
        <v>17502</v>
      </c>
      <c r="D337" s="353" t="str">
        <f>+IFERROR(INDEX('Mã KH'!$C$2:$C$4988,MATCH('Vin Hà nội  tháng 5'!$C337,'Mã KH'!$A$2:$A$4988,0)),"")</f>
        <v>Số 41 ngõ 203 Tôn Đức Thắng, Phường Hàng Bột, quận Đống Đa, HN</v>
      </c>
      <c r="E337" s="362">
        <v>4159346147</v>
      </c>
      <c r="F337" s="391"/>
      <c r="G337" s="391"/>
      <c r="H337" s="391"/>
      <c r="I337" s="391"/>
      <c r="J337" s="391"/>
      <c r="K337" s="391"/>
      <c r="L337" s="391"/>
      <c r="M337" s="391"/>
      <c r="N337" s="391"/>
      <c r="O337" s="391"/>
      <c r="P337" s="391"/>
      <c r="Q337" s="391"/>
      <c r="R337" s="391"/>
      <c r="S337" s="391"/>
      <c r="T337" s="391"/>
      <c r="U337" s="391"/>
      <c r="V337" s="391"/>
      <c r="W337" s="391"/>
      <c r="X337" s="391"/>
      <c r="Y337" s="391"/>
      <c r="Z337" s="391"/>
      <c r="AA337" s="391"/>
      <c r="AB337" s="391"/>
      <c r="AC337" s="391">
        <v>2</v>
      </c>
      <c r="AD337" s="391">
        <v>2</v>
      </c>
      <c r="AE337" s="391"/>
      <c r="AF337" s="391"/>
      <c r="AG337" s="391"/>
      <c r="AH337" s="391">
        <v>3</v>
      </c>
      <c r="AI337" s="17"/>
      <c r="AJ337" s="17"/>
    </row>
    <row r="338" spans="1:36" s="26" customFormat="1" ht="18" customHeight="1" x14ac:dyDescent="0.25">
      <c r="A338" s="662">
        <v>45478</v>
      </c>
      <c r="B338" s="464"/>
      <c r="C338" s="602" t="s">
        <v>17118</v>
      </c>
      <c r="D338" s="353" t="str">
        <f>+IFERROR(INDEX('Mã KH'!$C$2:$C$4988,MATCH('Vin Hà nội  tháng 5'!$C338,'Mã KH'!$A$2:$A$4988,0)),"")</f>
        <v>Tầng 1, Toàn nhà 170 La Thành, Ô Chợ Dừa, Quận Đống Đa, Hà Nội</v>
      </c>
      <c r="E338" s="362">
        <v>4159437418</v>
      </c>
      <c r="F338" s="391"/>
      <c r="G338" s="391"/>
      <c r="H338" s="391"/>
      <c r="I338" s="391"/>
      <c r="J338" s="391"/>
      <c r="K338" s="391"/>
      <c r="L338" s="391"/>
      <c r="M338" s="391"/>
      <c r="N338" s="391"/>
      <c r="O338" s="391"/>
      <c r="P338" s="391"/>
      <c r="Q338" s="391"/>
      <c r="R338" s="391"/>
      <c r="S338" s="391"/>
      <c r="T338" s="391"/>
      <c r="U338" s="391">
        <v>4</v>
      </c>
      <c r="V338" s="391">
        <v>5</v>
      </c>
      <c r="W338" s="391"/>
      <c r="X338" s="391"/>
      <c r="Y338" s="391"/>
      <c r="Z338" s="391"/>
      <c r="AA338" s="391"/>
      <c r="AB338" s="391"/>
      <c r="AC338" s="391"/>
      <c r="AD338" s="391"/>
      <c r="AE338" s="391"/>
      <c r="AF338" s="391"/>
      <c r="AG338" s="391"/>
      <c r="AH338" s="391"/>
      <c r="AI338" s="17"/>
      <c r="AJ338" s="17"/>
    </row>
    <row r="339" spans="1:36" s="26" customFormat="1" ht="18" customHeight="1" x14ac:dyDescent="0.25">
      <c r="A339" s="662">
        <v>45478</v>
      </c>
      <c r="B339" s="677" t="s">
        <v>17503</v>
      </c>
      <c r="C339" s="602" t="s">
        <v>17504</v>
      </c>
      <c r="D339" s="353" t="str">
        <f>+IFERROR(INDEX('Mã KH'!$C$2:$C$4988,MATCH('Vin Hà nội  tháng 5'!$C339,'Mã KH'!$A$2:$A$4988,0)),"")</f>
        <v>105 Thành Công, Phường Thành Công, Quận Ba Đình, Hà Nội</v>
      </c>
      <c r="E339" s="362" t="s">
        <v>17019</v>
      </c>
      <c r="F339" s="391"/>
      <c r="G339" s="391"/>
      <c r="H339" s="391"/>
      <c r="I339" s="391"/>
      <c r="J339" s="391"/>
      <c r="K339" s="391"/>
      <c r="L339" s="391"/>
      <c r="M339" s="391"/>
      <c r="N339" s="391"/>
      <c r="O339" s="391"/>
      <c r="P339" s="391"/>
      <c r="Q339" s="391"/>
      <c r="R339" s="391"/>
      <c r="S339" s="391"/>
      <c r="T339" s="391"/>
      <c r="U339" s="391"/>
      <c r="V339" s="391"/>
      <c r="W339" s="391"/>
      <c r="X339" s="391"/>
      <c r="Y339" s="391"/>
      <c r="Z339" s="391"/>
      <c r="AA339" s="391"/>
      <c r="AB339" s="391"/>
      <c r="AC339" s="391">
        <v>5</v>
      </c>
      <c r="AD339" s="391">
        <v>5</v>
      </c>
      <c r="AE339" s="391"/>
      <c r="AF339" s="391"/>
      <c r="AG339" s="391"/>
      <c r="AH339" s="391"/>
      <c r="AI339" s="17"/>
      <c r="AJ339" s="17"/>
    </row>
    <row r="340" spans="1:36" s="26" customFormat="1" ht="18" customHeight="1" x14ac:dyDescent="0.25">
      <c r="A340" s="662">
        <v>45478</v>
      </c>
      <c r="B340" s="464"/>
      <c r="C340" s="602" t="s">
        <v>17215</v>
      </c>
      <c r="D340" s="353" t="str">
        <f>+IFERROR(INDEX('Mã KH'!$C$2:$C$4988,MATCH('Vin Hà nội  tháng 5'!$C340,'Mã KH'!$A$2:$A$4988,0)),"")</f>
        <v>Số 91 Đốc Ngữ, phường Liễu Giai, quận Ba Đình, Hà Nội</v>
      </c>
      <c r="E340" s="362" t="s">
        <v>17019</v>
      </c>
      <c r="F340" s="391"/>
      <c r="G340" s="391"/>
      <c r="H340" s="391"/>
      <c r="I340" s="391"/>
      <c r="J340" s="391"/>
      <c r="K340" s="391"/>
      <c r="L340" s="391"/>
      <c r="M340" s="391"/>
      <c r="N340" s="391"/>
      <c r="O340" s="391"/>
      <c r="P340" s="391"/>
      <c r="Q340" s="391"/>
      <c r="R340" s="391"/>
      <c r="S340" s="391"/>
      <c r="T340" s="391"/>
      <c r="U340" s="391">
        <v>5</v>
      </c>
      <c r="V340" s="391">
        <v>5</v>
      </c>
      <c r="W340" s="391"/>
      <c r="X340" s="391"/>
      <c r="Y340" s="391"/>
      <c r="Z340" s="391"/>
      <c r="AA340" s="391"/>
      <c r="AB340" s="391"/>
      <c r="AC340" s="391">
        <v>5</v>
      </c>
      <c r="AD340" s="391"/>
      <c r="AE340" s="391"/>
      <c r="AF340" s="391"/>
      <c r="AG340" s="391"/>
      <c r="AH340" s="391"/>
      <c r="AI340" s="17"/>
      <c r="AJ340" s="17"/>
    </row>
    <row r="341" spans="1:36" s="26" customFormat="1" ht="18" customHeight="1" x14ac:dyDescent="0.25">
      <c r="A341" s="662">
        <v>45478</v>
      </c>
      <c r="B341" s="464"/>
      <c r="C341" s="602" t="s">
        <v>17505</v>
      </c>
      <c r="D341" s="353" t="str">
        <f>+IFERROR(INDEX('Mã KH'!$C$2:$C$4988,MATCH('Vin Hà nội  tháng 5'!$C341,'Mã KH'!$A$2:$A$4988,0)),"")</f>
        <v>Số 27 ngách 1 ngõ 254 đường Bưởi, Cống Vị, Ba Đình, Hà Nội</v>
      </c>
      <c r="E341" s="362" t="s">
        <v>17019</v>
      </c>
      <c r="F341" s="391"/>
      <c r="G341" s="391"/>
      <c r="H341" s="391"/>
      <c r="I341" s="391"/>
      <c r="J341" s="391"/>
      <c r="K341" s="391"/>
      <c r="L341" s="391"/>
      <c r="M341" s="391"/>
      <c r="N341" s="391"/>
      <c r="O341" s="391"/>
      <c r="P341" s="391"/>
      <c r="Q341" s="391"/>
      <c r="R341" s="391"/>
      <c r="S341" s="391"/>
      <c r="T341" s="391"/>
      <c r="U341" s="391">
        <v>8</v>
      </c>
      <c r="V341" s="391">
        <v>8</v>
      </c>
      <c r="W341" s="391"/>
      <c r="X341" s="391"/>
      <c r="Y341" s="391"/>
      <c r="Z341" s="391"/>
      <c r="AA341" s="391"/>
      <c r="AB341" s="391"/>
      <c r="AC341" s="391">
        <v>5</v>
      </c>
      <c r="AD341" s="391">
        <v>5</v>
      </c>
      <c r="AE341" s="391"/>
      <c r="AF341" s="391"/>
      <c r="AG341" s="391"/>
      <c r="AH341" s="391"/>
      <c r="AI341" s="17"/>
      <c r="AJ341" s="17"/>
    </row>
    <row r="342" spans="1:36" s="26" customFormat="1" ht="18" customHeight="1" x14ac:dyDescent="0.25">
      <c r="A342" s="662">
        <v>45478</v>
      </c>
      <c r="B342" s="464"/>
      <c r="C342" s="602" t="s">
        <v>17131</v>
      </c>
      <c r="D342" s="353" t="str">
        <f>+IFERROR(INDEX('Mã KH'!$C$2:$C$4988,MATCH('Vin Hà nội  tháng 5'!$C342,'Mã KH'!$A$2:$A$4988,0)),"")</f>
        <v>106 Dốc Chợ Thành Công, Phường Thành Công, Quận Ba Đình, Hà Nội</v>
      </c>
      <c r="E342" s="362" t="s">
        <v>17019</v>
      </c>
      <c r="F342" s="470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>
        <v>10</v>
      </c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</row>
    <row r="343" spans="1:36" s="26" customFormat="1" ht="18" customHeight="1" x14ac:dyDescent="0.25">
      <c r="A343" s="662">
        <v>45478</v>
      </c>
      <c r="B343" s="464"/>
      <c r="C343" s="602" t="s">
        <v>17216</v>
      </c>
      <c r="D343" s="353" t="str">
        <f>+IFERROR(INDEX('Mã KH'!$C$2:$C$4988,MATCH('Vin Hà nội  tháng 5'!$C343,'Mã KH'!$A$2:$A$4988,0)),"")</f>
        <v>575 La Thành, phường Thành Công, quận Ba Đình, Hà Nội</v>
      </c>
      <c r="E343" s="362" t="s">
        <v>17019</v>
      </c>
      <c r="F343" s="470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>
        <v>3</v>
      </c>
      <c r="V343" s="17">
        <v>5</v>
      </c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</row>
    <row r="344" spans="1:36" s="26" customFormat="1" ht="18" customHeight="1" x14ac:dyDescent="0.25">
      <c r="A344" s="662">
        <v>45478</v>
      </c>
      <c r="B344" s="464"/>
      <c r="C344" s="602" t="s">
        <v>17506</v>
      </c>
      <c r="D344" s="353" t="str">
        <f>+IFERROR(INDEX('Mã KH'!$C$2:$C$4988,MATCH('Vin Hà nội  tháng 5'!$C344,'Mã KH'!$A$2:$A$4988,0)),"")</f>
        <v>Số 19 Ngõ 12 Láng Hạ, P.Thành Công, Q.Ba Đình, HN</v>
      </c>
      <c r="E344" s="362" t="s">
        <v>17019</v>
      </c>
      <c r="F344" s="470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>
        <v>6</v>
      </c>
      <c r="V344" s="17">
        <v>6</v>
      </c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</row>
    <row r="345" spans="1:36" s="26" customFormat="1" ht="18" customHeight="1" x14ac:dyDescent="0.25">
      <c r="A345" s="662">
        <v>45478</v>
      </c>
      <c r="B345" s="464"/>
      <c r="C345" s="602" t="s">
        <v>17507</v>
      </c>
      <c r="D345" s="353" t="str">
        <f>+IFERROR(INDEX('Mã KH'!$C$2:$C$4988,MATCH('Vin Hà nội  tháng 5'!$C345,'Mã KH'!$A$2:$A$4988,0)),"")</f>
        <v>19 Trúc Khê - P. Láng Hạ. Q. Đống Đa. Hà Nội</v>
      </c>
      <c r="E345" s="362">
        <v>4159402470</v>
      </c>
      <c r="F345" s="470">
        <v>4</v>
      </c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>
        <v>3</v>
      </c>
      <c r="T345" s="17"/>
      <c r="U345" s="17">
        <v>5</v>
      </c>
      <c r="V345" s="17">
        <v>30</v>
      </c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</row>
    <row r="346" spans="1:36" s="26" customFormat="1" ht="18" customHeight="1" x14ac:dyDescent="0.25">
      <c r="A346" s="662">
        <v>45478</v>
      </c>
      <c r="B346" s="464"/>
      <c r="C346" s="602" t="s">
        <v>17422</v>
      </c>
      <c r="D346" s="353" t="str">
        <f>+IFERROR(INDEX('Mã KH'!$C$2:$C$4988,MATCH('Vin Hà nội  tháng 5'!$C346,'Mã KH'!$A$2:$A$4988,0)),"")</f>
        <v>Số 28A, phố Cửa Nam, P. Cửa Nam, Q. Hoàn Kiếm, Hà Nội</v>
      </c>
      <c r="E346" s="362" t="s">
        <v>17019</v>
      </c>
      <c r="F346" s="470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>
        <v>6</v>
      </c>
      <c r="W346" s="17"/>
      <c r="X346" s="17"/>
      <c r="Y346" s="17"/>
      <c r="Z346" s="17"/>
      <c r="AA346" s="17"/>
      <c r="AB346" s="17"/>
      <c r="AC346" s="17">
        <v>5</v>
      </c>
      <c r="AD346" s="17">
        <v>5</v>
      </c>
      <c r="AE346" s="17"/>
      <c r="AF346" s="17"/>
      <c r="AG346" s="17"/>
      <c r="AH346" s="17"/>
      <c r="AI346" s="17"/>
      <c r="AJ346" s="17"/>
    </row>
    <row r="347" spans="1:36" s="26" customFormat="1" ht="18" customHeight="1" x14ac:dyDescent="0.25">
      <c r="A347" s="662">
        <v>45478</v>
      </c>
      <c r="B347" s="464"/>
      <c r="C347" s="602" t="s">
        <v>17508</v>
      </c>
      <c r="D347" s="353" t="str">
        <f>+IFERROR(INDEX('Mã KH'!$C$2:$C$4988,MATCH('Vin Hà nội  tháng 5'!$C347,'Mã KH'!$A$2:$A$4988,0)),"")</f>
        <v>Số 28 đường Nguyễn Thái Học, phường Điện Biên, quận Ba Đình, thành phố Hà Nội</v>
      </c>
      <c r="E347" s="362" t="s">
        <v>17019</v>
      </c>
      <c r="F347" s="470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>
        <v>6</v>
      </c>
      <c r="V347" s="17">
        <v>6</v>
      </c>
      <c r="W347" s="17"/>
      <c r="X347" s="17"/>
      <c r="Y347" s="17"/>
      <c r="Z347" s="17"/>
      <c r="AA347" s="17"/>
      <c r="AB347" s="17"/>
      <c r="AC347" s="17">
        <v>5</v>
      </c>
      <c r="AD347" s="17">
        <v>5</v>
      </c>
      <c r="AE347" s="17"/>
      <c r="AF347" s="17"/>
      <c r="AG347" s="17"/>
      <c r="AH347" s="17"/>
      <c r="AI347" s="17"/>
      <c r="AJ347" s="17"/>
    </row>
    <row r="348" spans="1:36" s="26" customFormat="1" ht="18" customHeight="1" x14ac:dyDescent="0.25">
      <c r="A348" s="662">
        <v>45478</v>
      </c>
      <c r="B348" s="677" t="s">
        <v>17147</v>
      </c>
      <c r="C348" s="602" t="s">
        <v>17509</v>
      </c>
      <c r="D348" s="353" t="str">
        <f>+IFERROR(INDEX('Mã KH'!$C$2:$C$4988,MATCH('Vin Hà nội  tháng 5'!$C348,'Mã KH'!$A$2:$A$4988,0)),"")</f>
        <v>Số 29 Đường Thành, Phường Cửa Đông, Quận Hoàn Kiếm, HN</v>
      </c>
      <c r="E348" s="362" t="s">
        <v>17019</v>
      </c>
      <c r="F348" s="470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>
        <v>5</v>
      </c>
      <c r="W348" s="17"/>
      <c r="X348" s="17"/>
      <c r="Y348" s="17"/>
      <c r="Z348" s="17"/>
      <c r="AA348" s="17"/>
      <c r="AB348" s="17"/>
      <c r="AC348" s="17">
        <v>5</v>
      </c>
      <c r="AD348" s="17">
        <v>3</v>
      </c>
      <c r="AE348" s="17"/>
      <c r="AF348" s="17"/>
      <c r="AG348" s="17"/>
      <c r="AH348" s="17"/>
      <c r="AI348" s="17"/>
      <c r="AJ348" s="17"/>
    </row>
    <row r="349" spans="1:36" s="26" customFormat="1" ht="18" customHeight="1" x14ac:dyDescent="0.25">
      <c r="A349" s="662">
        <v>45478</v>
      </c>
      <c r="B349" s="464"/>
      <c r="C349" s="602" t="s">
        <v>17510</v>
      </c>
      <c r="D349" s="353" t="str">
        <f>+IFERROR(INDEX('Mã KH'!$C$2:$C$4988,MATCH('Vin Hà nội  tháng 5'!$C349,'Mã KH'!$A$2:$A$4988,0)),"")</f>
        <v>Số 3, phố Hàng Bút, phường Hàng Bồ, quận Hoàn Kiếm, Hà Nội</v>
      </c>
      <c r="E349" s="362" t="s">
        <v>17019</v>
      </c>
      <c r="F349" s="470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>
        <v>6</v>
      </c>
      <c r="V349" s="17"/>
      <c r="W349" s="17"/>
      <c r="X349" s="17"/>
      <c r="Y349" s="17"/>
      <c r="Z349" s="17"/>
      <c r="AA349" s="17"/>
      <c r="AB349" s="17"/>
      <c r="AC349" s="17"/>
      <c r="AD349" s="17">
        <v>3</v>
      </c>
      <c r="AE349" s="17"/>
      <c r="AF349" s="17"/>
      <c r="AG349" s="17"/>
      <c r="AH349" s="17"/>
      <c r="AI349" s="17"/>
      <c r="AJ349" s="17"/>
    </row>
    <row r="350" spans="1:36" s="26" customFormat="1" ht="18" customHeight="1" x14ac:dyDescent="0.25">
      <c r="A350" s="662">
        <v>45478</v>
      </c>
      <c r="B350" s="677" t="s">
        <v>17135</v>
      </c>
      <c r="C350" s="602" t="s">
        <v>17511</v>
      </c>
      <c r="D350" s="353" t="str">
        <f>+IFERROR(INDEX('Mã KH'!$C$2:$C$4988,MATCH('Vin Hà nội  tháng 5'!$C350,'Mã KH'!$A$2:$A$4988,0)),"")</f>
        <v>Số 11C Ngõ 124 Âu Cơ, Phường Tứ Liên, Quận Tây Hồ, HN</v>
      </c>
      <c r="E350" s="362">
        <v>4159354664</v>
      </c>
      <c r="F350" s="470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>
        <v>5</v>
      </c>
      <c r="W350" s="17"/>
      <c r="X350" s="17"/>
      <c r="Y350" s="17"/>
      <c r="Z350" s="17"/>
      <c r="AA350" s="17"/>
      <c r="AB350" s="17"/>
      <c r="AC350" s="17">
        <v>5</v>
      </c>
      <c r="AD350" s="17">
        <v>5</v>
      </c>
      <c r="AE350" s="17"/>
      <c r="AF350" s="17"/>
      <c r="AG350" s="17"/>
      <c r="AH350" s="17"/>
      <c r="AI350" s="17"/>
      <c r="AJ350" s="17"/>
    </row>
    <row r="351" spans="1:36" s="26" customFormat="1" ht="18" customHeight="1" x14ac:dyDescent="0.25">
      <c r="A351" s="662">
        <v>45478</v>
      </c>
      <c r="B351" s="464"/>
      <c r="C351" s="602" t="s">
        <v>17512</v>
      </c>
      <c r="D351" s="353" t="str">
        <f>+IFERROR(INDEX('Mã KH'!$C$2:$C$4988,MATCH('Vin Hà nội  tháng 5'!$C351,'Mã KH'!$A$2:$A$4988,0)),"")</f>
        <v>119 Đường Nước Phần lan, phường Tứ Liên, quận Tây Hồ, HN</v>
      </c>
      <c r="E351" s="362">
        <v>4159377977</v>
      </c>
      <c r="F351" s="470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>
        <v>6</v>
      </c>
      <c r="W351" s="17"/>
      <c r="X351" s="17"/>
      <c r="Y351" s="17"/>
      <c r="Z351" s="17"/>
      <c r="AA351" s="17"/>
      <c r="AB351" s="17"/>
      <c r="AC351" s="17"/>
      <c r="AD351" s="17">
        <v>6</v>
      </c>
      <c r="AE351" s="17"/>
      <c r="AF351" s="17"/>
      <c r="AG351" s="17"/>
      <c r="AH351" s="17">
        <v>4</v>
      </c>
      <c r="AI351" s="17"/>
      <c r="AJ351" s="17"/>
    </row>
    <row r="352" spans="1:36" s="26" customFormat="1" ht="18" customHeight="1" x14ac:dyDescent="0.25">
      <c r="A352" s="662">
        <v>45478</v>
      </c>
      <c r="B352" s="464"/>
      <c r="C352" s="602" t="s">
        <v>17513</v>
      </c>
      <c r="D352" s="353" t="str">
        <f>+IFERROR(INDEX('Mã KH'!$C$2:$C$4988,MATCH('Vin Hà nội  tháng 5'!$C352,'Mã KH'!$A$2:$A$4988,0)),"")</f>
        <v>Số 175 phố An Dương, phường Yên Phụ, quận Tây Hồ, Hà Nội</v>
      </c>
      <c r="E352" s="362">
        <v>4159370870</v>
      </c>
      <c r="F352" s="470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>
        <v>7</v>
      </c>
      <c r="V352" s="17">
        <v>7</v>
      </c>
      <c r="W352" s="17"/>
      <c r="X352" s="17"/>
      <c r="Y352" s="17"/>
      <c r="Z352" s="17"/>
      <c r="AA352" s="17"/>
      <c r="AB352" s="17"/>
      <c r="AC352" s="17"/>
      <c r="AD352" s="17">
        <v>5</v>
      </c>
      <c r="AE352" s="17"/>
      <c r="AF352" s="17"/>
      <c r="AG352" s="17"/>
      <c r="AH352" s="17"/>
      <c r="AI352" s="17"/>
      <c r="AJ352" s="17"/>
    </row>
    <row r="353" spans="1:36" s="26" customFormat="1" ht="18" customHeight="1" x14ac:dyDescent="0.25">
      <c r="A353" s="662">
        <v>45478</v>
      </c>
      <c r="B353" s="464"/>
      <c r="C353" s="602" t="s">
        <v>17145</v>
      </c>
      <c r="D353" s="353" t="str">
        <f>+IFERROR(INDEX('Mã KH'!$C$2:$C$4988,MATCH('Vin Hà nội  tháng 5'!$C353,'Mã KH'!$A$2:$A$4988,0)),"")</f>
        <v>51 Xuân Diệu, P. Tứ Liên,  Quận Tây Hồ, Hà Nội</v>
      </c>
      <c r="E353" s="362">
        <v>4159433764</v>
      </c>
      <c r="F353" s="470">
        <v>3</v>
      </c>
      <c r="G353" s="17"/>
      <c r="H353" s="17"/>
      <c r="I353" s="17"/>
      <c r="J353" s="17">
        <v>3</v>
      </c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>
        <v>5</v>
      </c>
      <c r="V353" s="17">
        <v>5</v>
      </c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>
        <v>3</v>
      </c>
      <c r="AI353" s="17"/>
      <c r="AJ353" s="17"/>
    </row>
    <row r="354" spans="1:36" s="26" customFormat="1" ht="18" customHeight="1" x14ac:dyDescent="0.25">
      <c r="A354" s="662">
        <v>45478</v>
      </c>
      <c r="B354" s="464"/>
      <c r="C354" s="602" t="s">
        <v>17514</v>
      </c>
      <c r="D354" s="353" t="str">
        <f>+IFERROR(INDEX('Mã KH'!$C$2:$C$4988,MATCH('Vin Hà nội  tháng 5'!$C354,'Mã KH'!$A$2:$A$4988,0)),"")</f>
        <v>Tòa nhà Packexim, số 49/15 An Dương, phường Phú Thượng, quận Tây Hồ, Hà Nội</v>
      </c>
      <c r="E354" s="362">
        <v>4159370764</v>
      </c>
      <c r="F354" s="470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>
        <v>20</v>
      </c>
      <c r="W354" s="17"/>
      <c r="X354" s="17"/>
      <c r="Y354" s="17"/>
      <c r="Z354" s="17"/>
      <c r="AA354" s="17"/>
      <c r="AB354" s="17"/>
      <c r="AC354" s="17">
        <v>5</v>
      </c>
      <c r="AD354" s="17">
        <v>10</v>
      </c>
      <c r="AE354" s="17"/>
      <c r="AF354" s="17"/>
      <c r="AG354" s="17"/>
      <c r="AH354" s="17"/>
      <c r="AI354" s="17"/>
      <c r="AJ354" s="17"/>
    </row>
    <row r="355" spans="1:36" s="26" customFormat="1" ht="18" customHeight="1" x14ac:dyDescent="0.25">
      <c r="A355" s="662">
        <v>45478</v>
      </c>
      <c r="B355" s="464"/>
      <c r="C355" s="602" t="s">
        <v>17515</v>
      </c>
      <c r="D355" s="353" t="str">
        <f>+IFERROR(INDEX('Mã KH'!$C$2:$C$4988,MATCH('Vin Hà nội  tháng 5'!$C355,'Mã KH'!$A$2:$A$4988,0)),"")</f>
        <v>Số 50 -52 Nguyễn Hoàng Tôn, phường Xuân La, quận Tây Hồ, thành phố Hà Nội</v>
      </c>
      <c r="E355" s="362">
        <v>4159404079</v>
      </c>
      <c r="F355" s="470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>
        <v>8</v>
      </c>
      <c r="AB355" s="17"/>
      <c r="AC355" s="17">
        <v>5</v>
      </c>
      <c r="AD355" s="17">
        <v>8</v>
      </c>
      <c r="AE355" s="17"/>
      <c r="AF355" s="17"/>
      <c r="AG355" s="17"/>
      <c r="AH355" s="17">
        <v>5</v>
      </c>
      <c r="AI355" s="17"/>
      <c r="AJ355" s="17"/>
    </row>
    <row r="356" spans="1:36" s="26" customFormat="1" ht="18" customHeight="1" x14ac:dyDescent="0.25">
      <c r="A356" s="662">
        <v>45478</v>
      </c>
      <c r="B356" s="464"/>
      <c r="C356" s="602" t="s">
        <v>17516</v>
      </c>
      <c r="D356" s="353" t="str">
        <f>+IFERROR(INDEX('Mã KH'!$C$2:$C$4988,MATCH('Vin Hà nội  tháng 5'!$C356,'Mã KH'!$A$2:$A$4988,0)),"")</f>
        <v>Dịch vụ tầng 1-CT2A, khu nhà ở Xuân La, phường Xuân La, quận Tây Hồ, Hà Nội</v>
      </c>
      <c r="E356" s="362">
        <v>4159436557</v>
      </c>
      <c r="F356" s="470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>
        <v>5</v>
      </c>
      <c r="V356" s="17"/>
      <c r="W356" s="17"/>
      <c r="X356" s="17"/>
      <c r="Y356" s="17"/>
      <c r="Z356" s="17"/>
      <c r="AA356" s="17">
        <v>5</v>
      </c>
      <c r="AB356" s="17"/>
      <c r="AC356" s="17">
        <v>5</v>
      </c>
      <c r="AD356" s="17"/>
      <c r="AE356" s="17"/>
      <c r="AF356" s="17"/>
      <c r="AG356" s="17"/>
      <c r="AH356" s="17"/>
      <c r="AI356" s="17"/>
      <c r="AJ356" s="17"/>
    </row>
    <row r="357" spans="1:36" s="26" customFormat="1" ht="18" customHeight="1" x14ac:dyDescent="0.25">
      <c r="A357" s="678"/>
      <c r="B357" s="679"/>
      <c r="C357" s="623"/>
      <c r="D357" s="624" t="str">
        <f>+IFERROR(INDEX('Mã KH'!$C$2:$C$4988,MATCH('Vin Hà nội  tháng 5'!$C357,'Mã KH'!$A$2:$A$4988,0)),"")</f>
        <v/>
      </c>
      <c r="E357" s="625"/>
      <c r="F357" s="626"/>
      <c r="G357" s="626"/>
      <c r="H357" s="626"/>
      <c r="I357" s="626"/>
      <c r="J357" s="626"/>
      <c r="K357" s="626"/>
      <c r="L357" s="626"/>
      <c r="M357" s="626"/>
      <c r="N357" s="626"/>
      <c r="O357" s="626"/>
      <c r="P357" s="626"/>
      <c r="Q357" s="626"/>
      <c r="R357" s="626"/>
      <c r="S357" s="626"/>
      <c r="T357" s="626"/>
      <c r="U357" s="626"/>
      <c r="V357" s="626"/>
      <c r="W357" s="626"/>
      <c r="X357" s="626"/>
      <c r="Y357" s="626"/>
      <c r="Z357" s="626"/>
      <c r="AA357" s="626"/>
      <c r="AB357" s="626"/>
      <c r="AC357" s="626"/>
      <c r="AD357" s="626"/>
      <c r="AE357" s="626"/>
      <c r="AF357" s="626"/>
      <c r="AG357" s="626"/>
      <c r="AH357" s="626"/>
      <c r="AI357" s="48"/>
      <c r="AJ357" s="48"/>
    </row>
    <row r="358" spans="1:36" s="26" customFormat="1" ht="18" customHeight="1" x14ac:dyDescent="0.25">
      <c r="A358" s="542"/>
      <c r="B358" s="613"/>
      <c r="C358" s="602"/>
      <c r="D358" s="372" t="s">
        <v>17523</v>
      </c>
      <c r="E358" s="362"/>
      <c r="F358" s="391"/>
      <c r="G358" s="391"/>
      <c r="H358" s="391"/>
      <c r="I358" s="391"/>
      <c r="J358" s="391"/>
      <c r="K358" s="391"/>
      <c r="L358" s="391"/>
      <c r="M358" s="391"/>
      <c r="N358" s="391"/>
      <c r="O358" s="391"/>
      <c r="P358" s="391"/>
      <c r="Q358" s="391"/>
      <c r="R358" s="391"/>
      <c r="S358" s="391"/>
      <c r="T358" s="391"/>
      <c r="U358" s="391"/>
      <c r="V358" s="391"/>
      <c r="W358" s="391"/>
      <c r="X358" s="391"/>
      <c r="Y358" s="391"/>
      <c r="Z358" s="391"/>
      <c r="AA358" s="391"/>
      <c r="AB358" s="391"/>
      <c r="AC358" s="391"/>
      <c r="AD358" s="391"/>
      <c r="AE358" s="391"/>
      <c r="AF358" s="391"/>
      <c r="AG358" s="391"/>
      <c r="AH358" s="391"/>
      <c r="AI358" s="394"/>
      <c r="AJ358" s="657" t="s">
        <v>17525</v>
      </c>
    </row>
    <row r="359" spans="1:36" s="26" customFormat="1" ht="18" customHeight="1" x14ac:dyDescent="0.25">
      <c r="A359" s="662">
        <v>45509</v>
      </c>
      <c r="B359" s="682" t="s">
        <v>4760</v>
      </c>
      <c r="C359" s="602" t="s">
        <v>17538</v>
      </c>
      <c r="D359" s="353" t="str">
        <f>+IFERROR(INDEX('Mã KH'!$C$2:$C$4988,MATCH('Vin Hà nội  tháng 5'!$C359,'Mã KH'!$A$2:$A$4988,0)),"")</f>
        <v>Số 8 nhà 01B Đô thị mới Sài Đồng, phường Phúc Đồng, quận Long Biên, Hà Nội</v>
      </c>
      <c r="E359" s="362">
        <v>4159277082</v>
      </c>
      <c r="F359" s="391"/>
      <c r="G359" s="391"/>
      <c r="H359" s="391"/>
      <c r="I359" s="391"/>
      <c r="J359" s="391"/>
      <c r="K359" s="391"/>
      <c r="L359" s="391"/>
      <c r="M359" s="391"/>
      <c r="N359" s="391"/>
      <c r="O359" s="391"/>
      <c r="P359" s="391"/>
      <c r="Q359" s="391"/>
      <c r="R359" s="391"/>
      <c r="S359" s="391"/>
      <c r="T359" s="391"/>
      <c r="U359" s="391">
        <v>10</v>
      </c>
      <c r="V359" s="391"/>
      <c r="W359" s="391"/>
      <c r="X359" s="391"/>
      <c r="Y359" s="391"/>
      <c r="Z359" s="391"/>
      <c r="AA359" s="391"/>
      <c r="AB359" s="391"/>
      <c r="AC359" s="391">
        <v>5</v>
      </c>
      <c r="AD359" s="391"/>
      <c r="AE359" s="391"/>
      <c r="AF359" s="391"/>
      <c r="AG359" s="391"/>
      <c r="AH359" s="391">
        <v>7</v>
      </c>
      <c r="AI359" s="17"/>
      <c r="AJ359" s="684" t="s">
        <v>17578</v>
      </c>
    </row>
    <row r="360" spans="1:36" s="26" customFormat="1" ht="18" customHeight="1" x14ac:dyDescent="0.25">
      <c r="A360" s="662">
        <v>45509</v>
      </c>
      <c r="B360" s="464"/>
      <c r="C360" s="602" t="s">
        <v>17539</v>
      </c>
      <c r="D360" s="353" t="str">
        <f>+IFERROR(INDEX('Mã KH'!$C$2:$C$4988,MATCH('Vin Hà nội  tháng 5'!$C360,'Mã KH'!$A$2:$A$4988,0)),"")</f>
        <v>PL01-11 Dự án Khu đô thị Vinhomes Riverside 2, khu Phong Lan 1
, đường Nguyễn Lam, phường Phúc Đồng, quận Long Biên, HN</v>
      </c>
      <c r="E360" s="362" t="s">
        <v>17019</v>
      </c>
      <c r="F360" s="391"/>
      <c r="G360" s="391"/>
      <c r="H360" s="391"/>
      <c r="I360" s="391"/>
      <c r="J360" s="391"/>
      <c r="K360" s="391"/>
      <c r="L360" s="391"/>
      <c r="M360" s="391"/>
      <c r="N360" s="391"/>
      <c r="O360" s="391"/>
      <c r="P360" s="391"/>
      <c r="Q360" s="391"/>
      <c r="R360" s="391"/>
      <c r="S360" s="391"/>
      <c r="T360" s="391"/>
      <c r="U360" s="391">
        <v>8</v>
      </c>
      <c r="V360" s="391">
        <v>8</v>
      </c>
      <c r="W360" s="391"/>
      <c r="X360" s="391"/>
      <c r="Y360" s="391"/>
      <c r="Z360" s="391"/>
      <c r="AA360" s="391"/>
      <c r="AB360" s="391"/>
      <c r="AC360" s="391">
        <v>5</v>
      </c>
      <c r="AD360" s="391">
        <v>6</v>
      </c>
      <c r="AE360" s="391"/>
      <c r="AF360" s="391"/>
      <c r="AG360" s="391"/>
      <c r="AH360" s="391"/>
      <c r="AI360" s="17"/>
      <c r="AJ360" s="17"/>
    </row>
    <row r="361" spans="1:36" s="26" customFormat="1" ht="18" customHeight="1" x14ac:dyDescent="0.25">
      <c r="A361" s="662">
        <v>45509</v>
      </c>
      <c r="B361" s="464"/>
      <c r="C361" s="602" t="s">
        <v>17540</v>
      </c>
      <c r="D361" s="353" t="str">
        <f>+IFERROR(INDEX('Mã KH'!$C$2:$C$4988,MATCH('Vin Hà nội  tháng 5'!$C361,'Mã KH'!$A$2:$A$4988,0)),"")</f>
        <v>Số 22 đường Thạch Bàn, phường Thạch Bàn, quận Long Biên, Hà Nội</v>
      </c>
      <c r="E361" s="362" t="s">
        <v>17019</v>
      </c>
      <c r="F361" s="391"/>
      <c r="G361" s="391"/>
      <c r="H361" s="391"/>
      <c r="I361" s="391"/>
      <c r="J361" s="391"/>
      <c r="K361" s="391"/>
      <c r="L361" s="391"/>
      <c r="M361" s="391"/>
      <c r="N361" s="391"/>
      <c r="O361" s="391"/>
      <c r="P361" s="391"/>
      <c r="Q361" s="391"/>
      <c r="R361" s="391"/>
      <c r="S361" s="391"/>
      <c r="T361" s="391"/>
      <c r="U361" s="391">
        <v>10</v>
      </c>
      <c r="V361" s="391">
        <v>5</v>
      </c>
      <c r="W361" s="391"/>
      <c r="X361" s="391"/>
      <c r="Y361" s="391"/>
      <c r="Z361" s="391"/>
      <c r="AA361" s="391"/>
      <c r="AB361" s="391"/>
      <c r="AC361" s="391">
        <v>5</v>
      </c>
      <c r="AD361" s="391">
        <v>5</v>
      </c>
      <c r="AE361" s="391"/>
      <c r="AF361" s="391"/>
      <c r="AG361" s="391"/>
      <c r="AH361" s="391"/>
      <c r="AI361" s="17"/>
      <c r="AJ361" s="17"/>
    </row>
    <row r="362" spans="1:36" s="26" customFormat="1" ht="18" customHeight="1" x14ac:dyDescent="0.25">
      <c r="A362" s="662">
        <v>45509</v>
      </c>
      <c r="B362" s="464"/>
      <c r="C362" s="602" t="s">
        <v>9719</v>
      </c>
      <c r="D362" s="353" t="str">
        <f>+IFERROR(INDEX('Mã KH'!$C$2:$C$4988,MATCH('Vin Hà nội  tháng 5'!$C362,'Mã KH'!$A$2:$A$4988,0)),"")</f>
        <v>Kiot 01,02,25,26, Tầng 1 - Tòa CT1B, trục đường 5 kéo dài, Phường Thượng Thanh, Quận Long Biên, HN</v>
      </c>
      <c r="E362" s="362">
        <v>4159400965</v>
      </c>
      <c r="F362" s="391"/>
      <c r="G362" s="391"/>
      <c r="H362" s="391"/>
      <c r="I362" s="391"/>
      <c r="J362" s="391"/>
      <c r="K362" s="391"/>
      <c r="L362" s="391"/>
      <c r="M362" s="391"/>
      <c r="N362" s="391"/>
      <c r="O362" s="391"/>
      <c r="P362" s="391"/>
      <c r="Q362" s="391"/>
      <c r="R362" s="391"/>
      <c r="S362" s="391"/>
      <c r="T362" s="391"/>
      <c r="U362" s="391">
        <v>15</v>
      </c>
      <c r="V362" s="391"/>
      <c r="W362" s="391"/>
      <c r="X362" s="391"/>
      <c r="Y362" s="391"/>
      <c r="Z362" s="391"/>
      <c r="AA362" s="391"/>
      <c r="AB362" s="391"/>
      <c r="AC362" s="391"/>
      <c r="AD362" s="391">
        <v>5</v>
      </c>
      <c r="AE362" s="391"/>
      <c r="AF362" s="391"/>
      <c r="AG362" s="391"/>
      <c r="AH362" s="391"/>
      <c r="AI362" s="17"/>
      <c r="AJ362" s="17"/>
    </row>
    <row r="363" spans="1:36" s="26" customFormat="1" ht="18" customHeight="1" x14ac:dyDescent="0.25">
      <c r="A363" s="662">
        <v>45509</v>
      </c>
      <c r="B363" s="464"/>
      <c r="C363" s="602" t="s">
        <v>17541</v>
      </c>
      <c r="D363" s="353" t="str">
        <f>+IFERROR(INDEX('Mã KH'!$C$2:$C$4988,MATCH('Vin Hà nội  tháng 5'!$C363,'Mã KH'!$A$2:$A$4988,0)),"")</f>
        <v>103 Sài Đồng, Phường Sài Đồng, Quận Long Biên, HN</v>
      </c>
      <c r="E363" s="362">
        <v>4159280296</v>
      </c>
      <c r="F363" s="391"/>
      <c r="G363" s="391"/>
      <c r="H363" s="391"/>
      <c r="I363" s="391"/>
      <c r="J363" s="391"/>
      <c r="K363" s="391"/>
      <c r="L363" s="391"/>
      <c r="M363" s="391"/>
      <c r="N363" s="391"/>
      <c r="O363" s="391"/>
      <c r="P363" s="391"/>
      <c r="Q363" s="391"/>
      <c r="R363" s="391"/>
      <c r="S363" s="391"/>
      <c r="T363" s="391"/>
      <c r="U363" s="391">
        <v>10</v>
      </c>
      <c r="V363" s="391"/>
      <c r="W363" s="391"/>
      <c r="X363" s="391"/>
      <c r="Y363" s="391"/>
      <c r="Z363" s="391"/>
      <c r="AA363" s="391"/>
      <c r="AB363" s="391"/>
      <c r="AC363" s="391"/>
      <c r="AD363" s="391"/>
      <c r="AE363" s="391"/>
      <c r="AF363" s="391"/>
      <c r="AG363" s="391"/>
      <c r="AH363" s="391"/>
      <c r="AI363" s="17"/>
      <c r="AJ363" s="17"/>
    </row>
    <row r="364" spans="1:36" s="26" customFormat="1" ht="18" customHeight="1" x14ac:dyDescent="0.25">
      <c r="A364" s="662">
        <v>45509</v>
      </c>
      <c r="B364" s="464"/>
      <c r="C364" s="602" t="s">
        <v>17541</v>
      </c>
      <c r="D364" s="353" t="str">
        <f>+IFERROR(INDEX('Mã KH'!$C$2:$C$4988,MATCH('Vin Hà nội  tháng 5'!$C364,'Mã KH'!$A$2:$A$4988,0)),"")</f>
        <v>103 Sài Đồng, Phường Sài Đồng, Quận Long Biên, HN</v>
      </c>
      <c r="E364" s="362">
        <v>4159277362</v>
      </c>
      <c r="F364" s="391"/>
      <c r="G364" s="391"/>
      <c r="H364" s="391"/>
      <c r="I364" s="391"/>
      <c r="J364" s="391"/>
      <c r="K364" s="391"/>
      <c r="L364" s="391"/>
      <c r="M364" s="391"/>
      <c r="N364" s="391"/>
      <c r="O364" s="391"/>
      <c r="P364" s="391"/>
      <c r="Q364" s="391"/>
      <c r="R364" s="391"/>
      <c r="S364" s="391"/>
      <c r="T364" s="391"/>
      <c r="U364" s="391"/>
      <c r="V364" s="391">
        <v>5</v>
      </c>
      <c r="W364" s="391"/>
      <c r="X364" s="391"/>
      <c r="Y364" s="391"/>
      <c r="Z364" s="391"/>
      <c r="AA364" s="391"/>
      <c r="AB364" s="391"/>
      <c r="AC364" s="391">
        <v>5</v>
      </c>
      <c r="AD364" s="391">
        <v>2</v>
      </c>
      <c r="AE364" s="391"/>
      <c r="AF364" s="391"/>
      <c r="AG364" s="391"/>
      <c r="AH364" s="391"/>
      <c r="AI364" s="17"/>
      <c r="AJ364" s="17"/>
    </row>
    <row r="365" spans="1:36" s="26" customFormat="1" ht="18" customHeight="1" x14ac:dyDescent="0.25">
      <c r="A365" s="662">
        <v>45509</v>
      </c>
      <c r="B365" s="464"/>
      <c r="C365" s="602" t="s">
        <v>17542</v>
      </c>
      <c r="D365" s="353" t="str">
        <f>+IFERROR(INDEX('Mã KH'!$C$2:$C$4988,MATCH('Vin Hà nội  tháng 5'!$C365,'Mã KH'!$A$2:$A$4988,0)),"")</f>
        <v>Tổ 10, Phường Thạch Bàn, Quận Long Biên, HN</v>
      </c>
      <c r="E365" s="362">
        <v>4159277313</v>
      </c>
      <c r="F365" s="391"/>
      <c r="G365" s="391"/>
      <c r="H365" s="391"/>
      <c r="I365" s="391"/>
      <c r="J365" s="391"/>
      <c r="K365" s="391"/>
      <c r="L365" s="391"/>
      <c r="M365" s="391"/>
      <c r="N365" s="391"/>
      <c r="O365" s="391"/>
      <c r="P365" s="391"/>
      <c r="Q365" s="391"/>
      <c r="R365" s="391"/>
      <c r="S365" s="391"/>
      <c r="T365" s="391"/>
      <c r="U365" s="391">
        <v>5</v>
      </c>
      <c r="V365" s="391">
        <v>5</v>
      </c>
      <c r="W365" s="391"/>
      <c r="X365" s="391"/>
      <c r="Y365" s="391"/>
      <c r="Z365" s="391"/>
      <c r="AA365" s="391"/>
      <c r="AB365" s="391"/>
      <c r="AC365" s="391">
        <v>5</v>
      </c>
      <c r="AD365" s="391">
        <v>5</v>
      </c>
      <c r="AE365" s="391"/>
      <c r="AF365" s="391"/>
      <c r="AG365" s="391"/>
      <c r="AH365" s="391"/>
      <c r="AI365" s="17"/>
      <c r="AJ365" s="17"/>
    </row>
    <row r="366" spans="1:36" s="26" customFormat="1" ht="18" customHeight="1" x14ac:dyDescent="0.25">
      <c r="A366" s="662">
        <v>45509</v>
      </c>
      <c r="B366" s="682" t="s">
        <v>17369</v>
      </c>
      <c r="C366" s="602" t="s">
        <v>17543</v>
      </c>
      <c r="D366" s="353" t="str">
        <f>+IFERROR(INDEX('Mã KH'!$C$2:$C$4988,MATCH('Vin Hà nội  tháng 5'!$C366,'Mã KH'!$A$2:$A$4988,0)),"")</f>
        <v>BT4-B-1.3-7-Khu đô thị mới Đặng Xá II, Gia Lâm, Hà Nội</v>
      </c>
      <c r="E366" s="362" t="s">
        <v>17019</v>
      </c>
      <c r="F366" s="391"/>
      <c r="G366" s="391"/>
      <c r="H366" s="391"/>
      <c r="I366" s="391"/>
      <c r="J366" s="391"/>
      <c r="K366" s="391"/>
      <c r="L366" s="391"/>
      <c r="M366" s="391"/>
      <c r="N366" s="391"/>
      <c r="O366" s="391"/>
      <c r="P366" s="391"/>
      <c r="Q366" s="391"/>
      <c r="R366" s="391"/>
      <c r="S366" s="391"/>
      <c r="T366" s="391"/>
      <c r="U366" s="391">
        <v>10</v>
      </c>
      <c r="V366" s="391">
        <v>5</v>
      </c>
      <c r="W366" s="391"/>
      <c r="X366" s="391"/>
      <c r="Y366" s="391"/>
      <c r="Z366" s="391"/>
      <c r="AA366" s="391"/>
      <c r="AB366" s="391"/>
      <c r="AC366" s="391">
        <v>5</v>
      </c>
      <c r="AD366" s="391">
        <v>5</v>
      </c>
      <c r="AE366" s="391"/>
      <c r="AF366" s="391"/>
      <c r="AG366" s="391"/>
      <c r="AH366" s="391"/>
      <c r="AI366" s="17"/>
      <c r="AJ366" s="17"/>
    </row>
    <row r="367" spans="1:36" s="26" customFormat="1" ht="18" customHeight="1" x14ac:dyDescent="0.25">
      <c r="A367" s="662">
        <v>45509</v>
      </c>
      <c r="B367" s="464"/>
      <c r="C367" s="602" t="s">
        <v>7754</v>
      </c>
      <c r="D367" s="353" t="str">
        <f>+IFERROR(INDEX('Mã KH'!$C$2:$C$4988,MATCH('Vin Hà nội  tháng 5'!$C367,'Mã KH'!$A$2:$A$4988,0)),"")</f>
        <v>Tầng 2 và Tầng 3, TTTM Vincom Mega Mall Ocean Park, Lô đất số CCTP-10 thuộc DA KĐT Gia Lâm, TT Trâu Quỳ và các xã Dương Xá, Kiêu Kỵ, Hà Nội</v>
      </c>
      <c r="E367" s="362">
        <v>4159435337</v>
      </c>
      <c r="F367" s="391"/>
      <c r="G367" s="391"/>
      <c r="H367" s="391"/>
      <c r="I367" s="391"/>
      <c r="J367" s="391"/>
      <c r="K367" s="391"/>
      <c r="L367" s="391"/>
      <c r="M367" s="391"/>
      <c r="N367" s="391"/>
      <c r="O367" s="391"/>
      <c r="P367" s="391"/>
      <c r="Q367" s="391"/>
      <c r="R367" s="391"/>
      <c r="S367" s="391">
        <v>10</v>
      </c>
      <c r="T367" s="391"/>
      <c r="U367" s="391">
        <v>10</v>
      </c>
      <c r="V367" s="391"/>
      <c r="W367" s="391"/>
      <c r="X367" s="391"/>
      <c r="Y367" s="391"/>
      <c r="Z367" s="391"/>
      <c r="AA367" s="391"/>
      <c r="AB367" s="391"/>
      <c r="AC367" s="391"/>
      <c r="AD367" s="391"/>
      <c r="AE367" s="391"/>
      <c r="AF367" s="391"/>
      <c r="AG367" s="391"/>
      <c r="AH367" s="391"/>
      <c r="AI367" s="17"/>
      <c r="AJ367" s="17"/>
    </row>
    <row r="368" spans="1:36" s="26" customFormat="1" ht="18" customHeight="1" x14ac:dyDescent="0.25">
      <c r="A368" s="662">
        <v>45509</v>
      </c>
      <c r="B368" s="464"/>
      <c r="C368" s="602" t="s">
        <v>17544</v>
      </c>
      <c r="D368" s="353" t="str">
        <f>+IFERROR(INDEX('Mã KH'!$C$2:$C$4988,MATCH('Vin Hà nội  tháng 5'!$C368,'Mã KH'!$A$2:$A$4988,0)),"")</f>
        <v>R1.05 Ocean park</v>
      </c>
      <c r="E368" s="362" t="s">
        <v>17019</v>
      </c>
      <c r="F368" s="391"/>
      <c r="G368" s="391"/>
      <c r="H368" s="391"/>
      <c r="I368" s="391"/>
      <c r="J368" s="391"/>
      <c r="K368" s="391"/>
      <c r="L368" s="391"/>
      <c r="M368" s="391"/>
      <c r="N368" s="391"/>
      <c r="O368" s="391"/>
      <c r="P368" s="391"/>
      <c r="Q368" s="391"/>
      <c r="R368" s="391"/>
      <c r="S368" s="391"/>
      <c r="T368" s="391"/>
      <c r="U368" s="391">
        <v>5</v>
      </c>
      <c r="V368" s="391">
        <v>5</v>
      </c>
      <c r="W368" s="391"/>
      <c r="X368" s="391"/>
      <c r="Y368" s="391"/>
      <c r="Z368" s="391"/>
      <c r="AA368" s="391"/>
      <c r="AB368" s="391"/>
      <c r="AC368" s="391"/>
      <c r="AD368" s="391"/>
      <c r="AE368" s="391"/>
      <c r="AF368" s="391"/>
      <c r="AG368" s="391"/>
      <c r="AH368" s="391"/>
      <c r="AI368" s="17"/>
      <c r="AJ368" s="17"/>
    </row>
    <row r="369" spans="1:36" s="26" customFormat="1" ht="18" customHeight="1" x14ac:dyDescent="0.25">
      <c r="A369" s="662">
        <v>45509</v>
      </c>
      <c r="B369" s="464"/>
      <c r="C369" s="602" t="s">
        <v>17545</v>
      </c>
      <c r="D369" s="353" t="str">
        <f>+IFERROR(INDEX('Mã KH'!$C$2:$C$4988,MATCH('Vin Hà nội  tháng 5'!$C369,'Mã KH'!$A$2:$A$4988,0)),"")</f>
        <v>S1,11 Ocean park, tầng 1 tòa nhà S1,11 dự an vinhomes oceanpark đa tốn gia lâm</v>
      </c>
      <c r="E369" s="362">
        <v>4159478243</v>
      </c>
      <c r="F369" s="391"/>
      <c r="G369" s="391"/>
      <c r="H369" s="391"/>
      <c r="I369" s="391"/>
      <c r="J369" s="391"/>
      <c r="K369" s="391"/>
      <c r="L369" s="391"/>
      <c r="M369" s="391"/>
      <c r="N369" s="391"/>
      <c r="O369" s="391"/>
      <c r="P369" s="391"/>
      <c r="Q369" s="391"/>
      <c r="R369" s="391"/>
      <c r="S369" s="391"/>
      <c r="T369" s="391"/>
      <c r="U369" s="391"/>
      <c r="V369" s="391">
        <v>10</v>
      </c>
      <c r="W369" s="391"/>
      <c r="X369" s="391"/>
      <c r="Y369" s="391"/>
      <c r="Z369" s="391"/>
      <c r="AA369" s="391"/>
      <c r="AB369" s="391"/>
      <c r="AC369" s="391">
        <v>4</v>
      </c>
      <c r="AD369" s="391"/>
      <c r="AE369" s="391"/>
      <c r="AF369" s="391"/>
      <c r="AG369" s="391"/>
      <c r="AH369" s="391">
        <v>2</v>
      </c>
      <c r="AI369" s="17"/>
      <c r="AJ369" s="17"/>
    </row>
    <row r="370" spans="1:36" s="26" customFormat="1" ht="18" customHeight="1" x14ac:dyDescent="0.25">
      <c r="A370" s="662">
        <v>45509</v>
      </c>
      <c r="B370" s="464"/>
      <c r="C370" s="602" t="s">
        <v>17546</v>
      </c>
      <c r="D370" s="353" t="str">
        <f>+IFERROR(INDEX('Mã KH'!$C$2:$C$4988,MATCH('Vin Hà nội  tháng 5'!$C370,'Mã KH'!$A$2:$A$4988,0)),"")</f>
        <v>1S18 tầng 1 tòa S1.09 vinhomes Ocean park đa tốn gia lâm</v>
      </c>
      <c r="E370" s="362">
        <v>4159478255</v>
      </c>
      <c r="F370" s="391"/>
      <c r="G370" s="391"/>
      <c r="H370" s="391"/>
      <c r="I370" s="391"/>
      <c r="J370" s="391"/>
      <c r="K370" s="391"/>
      <c r="L370" s="391"/>
      <c r="M370" s="391"/>
      <c r="N370" s="391"/>
      <c r="O370" s="391"/>
      <c r="P370" s="391"/>
      <c r="Q370" s="391"/>
      <c r="R370" s="391"/>
      <c r="S370" s="391"/>
      <c r="T370" s="391"/>
      <c r="U370" s="391"/>
      <c r="V370" s="391">
        <v>6</v>
      </c>
      <c r="W370" s="391"/>
      <c r="X370" s="391"/>
      <c r="Y370" s="391"/>
      <c r="Z370" s="391"/>
      <c r="AA370" s="391"/>
      <c r="AB370" s="391"/>
      <c r="AC370" s="391"/>
      <c r="AD370" s="391"/>
      <c r="AE370" s="391"/>
      <c r="AF370" s="391"/>
      <c r="AG370" s="391"/>
      <c r="AH370" s="391">
        <v>7</v>
      </c>
      <c r="AI370" s="17"/>
      <c r="AJ370" s="17"/>
    </row>
    <row r="371" spans="1:36" s="26" customFormat="1" ht="18" customHeight="1" x14ac:dyDescent="0.25">
      <c r="A371" s="662">
        <v>45509</v>
      </c>
      <c r="B371" s="464"/>
      <c r="C371" s="602" t="s">
        <v>17547</v>
      </c>
      <c r="D371" s="353" t="str">
        <f>+IFERROR(INDEX('Mã KH'!$C$2:$C$4988,MATCH('Vin Hà nội  tháng 5'!$C371,'Mã KH'!$A$2:$A$4988,0)),"")</f>
        <v>Thôn Kiêu Kỵ, Xã Kiêu Kỵ, Huyện Gia Lâm, HN</v>
      </c>
      <c r="E371" s="362" t="s">
        <v>17019</v>
      </c>
      <c r="F371" s="391"/>
      <c r="G371" s="391"/>
      <c r="H371" s="391"/>
      <c r="I371" s="391"/>
      <c r="J371" s="391"/>
      <c r="K371" s="391"/>
      <c r="L371" s="391">
        <v>6</v>
      </c>
      <c r="M371" s="391"/>
      <c r="N371" s="391"/>
      <c r="O371" s="391"/>
      <c r="P371" s="391"/>
      <c r="Q371" s="391"/>
      <c r="R371" s="391"/>
      <c r="S371" s="391"/>
      <c r="T371" s="391"/>
      <c r="U371" s="391"/>
      <c r="V371" s="391"/>
      <c r="W371" s="391"/>
      <c r="X371" s="391"/>
      <c r="Y371" s="391"/>
      <c r="Z371" s="391"/>
      <c r="AA371" s="391"/>
      <c r="AB371" s="391"/>
      <c r="AC371" s="391">
        <v>5</v>
      </c>
      <c r="AD371" s="391">
        <v>5</v>
      </c>
      <c r="AE371" s="391"/>
      <c r="AF371" s="391"/>
      <c r="AG371" s="391"/>
      <c r="AH371" s="391"/>
      <c r="AI371" s="17"/>
      <c r="AJ371" s="17"/>
    </row>
    <row r="372" spans="1:36" s="26" customFormat="1" ht="18" customHeight="1" x14ac:dyDescent="0.25">
      <c r="A372" s="662">
        <v>45509</v>
      </c>
      <c r="B372" s="464"/>
      <c r="C372" s="602" t="s">
        <v>17548</v>
      </c>
      <c r="D372" s="353" t="str">
        <f>+IFERROR(INDEX('Mã KH'!$C$2:$C$4988,MATCH('Vin Hà nội  tháng 5'!$C372,'Mã KH'!$A$2:$A$4988,0)),"")</f>
        <v>Thôn 3, Xã Kim Lan, Huyện Gia Lâm, HN</v>
      </c>
      <c r="E372" s="362" t="s">
        <v>17019</v>
      </c>
      <c r="F372" s="391"/>
      <c r="G372" s="391"/>
      <c r="H372" s="391"/>
      <c r="I372" s="391"/>
      <c r="J372" s="391"/>
      <c r="K372" s="391"/>
      <c r="L372" s="391"/>
      <c r="M372" s="391"/>
      <c r="N372" s="391"/>
      <c r="O372" s="391"/>
      <c r="P372" s="391"/>
      <c r="Q372" s="391"/>
      <c r="R372" s="391"/>
      <c r="S372" s="391"/>
      <c r="T372" s="391"/>
      <c r="U372" s="391">
        <v>10</v>
      </c>
      <c r="V372" s="391"/>
      <c r="W372" s="391"/>
      <c r="X372" s="391"/>
      <c r="Y372" s="391"/>
      <c r="Z372" s="391"/>
      <c r="AA372" s="391"/>
      <c r="AB372" s="391"/>
      <c r="AC372" s="391"/>
      <c r="AD372" s="391"/>
      <c r="AE372" s="391"/>
      <c r="AF372" s="391"/>
      <c r="AG372" s="391"/>
      <c r="AH372" s="391"/>
      <c r="AI372" s="17"/>
      <c r="AJ372" s="17"/>
    </row>
    <row r="373" spans="1:36" s="26" customFormat="1" ht="18" customHeight="1" x14ac:dyDescent="0.25">
      <c r="A373" s="662">
        <v>45509</v>
      </c>
      <c r="B373" s="464"/>
      <c r="C373" s="602" t="s">
        <v>17549</v>
      </c>
      <c r="D373" s="353" t="str">
        <f>+IFERROR(INDEX('Mã KH'!$C$2:$C$4988,MATCH('Vin Hà nội  tháng 5'!$C373,'Mã KH'!$A$2:$A$4988,0)),"")</f>
        <v>Xóm 4, Xã Đông Dư, Huyện Gia Lâm, HN</v>
      </c>
      <c r="E373" s="362" t="s">
        <v>17019</v>
      </c>
      <c r="F373" s="391"/>
      <c r="G373" s="391"/>
      <c r="H373" s="391"/>
      <c r="I373" s="391"/>
      <c r="J373" s="391"/>
      <c r="K373" s="391"/>
      <c r="L373" s="391"/>
      <c r="M373" s="391"/>
      <c r="N373" s="391"/>
      <c r="O373" s="391"/>
      <c r="P373" s="391"/>
      <c r="Q373" s="391"/>
      <c r="R373" s="391"/>
      <c r="S373" s="391"/>
      <c r="T373" s="391"/>
      <c r="U373" s="391"/>
      <c r="V373" s="391">
        <v>10</v>
      </c>
      <c r="W373" s="391"/>
      <c r="X373" s="391"/>
      <c r="Y373" s="391"/>
      <c r="Z373" s="391"/>
      <c r="AA373" s="391"/>
      <c r="AB373" s="391"/>
      <c r="AC373" s="391">
        <v>5</v>
      </c>
      <c r="AD373" s="391">
        <v>5</v>
      </c>
      <c r="AE373" s="391"/>
      <c r="AF373" s="391"/>
      <c r="AG373" s="391"/>
      <c r="AH373" s="391"/>
      <c r="AI373" s="17"/>
      <c r="AJ373" s="17"/>
    </row>
    <row r="374" spans="1:36" s="26" customFormat="1" ht="18" customHeight="1" x14ac:dyDescent="0.25">
      <c r="A374" s="662">
        <v>45509</v>
      </c>
      <c r="B374" s="464"/>
      <c r="C374" s="602" t="s">
        <v>17550</v>
      </c>
      <c r="D374" s="353" t="str">
        <f>+IFERROR(INDEX('Mã KH'!$C$2:$C$4988,MATCH('Vin Hà nội  tháng 5'!$C374,'Mã KH'!$A$2:$A$4988,0)),"")</f>
        <v>Thôn Đào Xuyên, xã Đa Tốn, Huyện Gia Lâm, HN</v>
      </c>
      <c r="E374" s="362" t="s">
        <v>17019</v>
      </c>
      <c r="F374" s="391"/>
      <c r="G374" s="391"/>
      <c r="H374" s="391"/>
      <c r="I374" s="391"/>
      <c r="J374" s="391"/>
      <c r="K374" s="391"/>
      <c r="L374" s="391">
        <v>10</v>
      </c>
      <c r="M374" s="391"/>
      <c r="N374" s="391"/>
      <c r="O374" s="391"/>
      <c r="P374" s="391"/>
      <c r="Q374" s="391"/>
      <c r="R374" s="391"/>
      <c r="S374" s="391"/>
      <c r="T374" s="391"/>
      <c r="U374" s="391"/>
      <c r="V374" s="391">
        <v>5</v>
      </c>
      <c r="W374" s="391"/>
      <c r="X374" s="391"/>
      <c r="Y374" s="391"/>
      <c r="Z374" s="391"/>
      <c r="AA374" s="391"/>
      <c r="AB374" s="391"/>
      <c r="AC374" s="391">
        <v>5</v>
      </c>
      <c r="AD374" s="391"/>
      <c r="AE374" s="391"/>
      <c r="AF374" s="391"/>
      <c r="AG374" s="391"/>
      <c r="AH374" s="391"/>
      <c r="AI374" s="17"/>
      <c r="AJ374" s="17"/>
    </row>
    <row r="375" spans="1:36" s="26" customFormat="1" ht="18" customHeight="1" x14ac:dyDescent="0.25">
      <c r="A375" s="662">
        <v>45509</v>
      </c>
      <c r="B375" s="464"/>
      <c r="C375" s="602" t="s">
        <v>17551</v>
      </c>
      <c r="D375" s="353" t="str">
        <f>+IFERROR(INDEX('Mã KH'!$C$2:$C$4988,MATCH('Vin Hà nội  tháng 5'!$C375,'Mã KH'!$A$2:$A$4988,0)),"")</f>
        <v>1S09 tầng 1 tòa nhà S2.09 dự án vinhomes oceanpark, xã đa tốn gia lâm</v>
      </c>
      <c r="E375" s="362" t="s">
        <v>17019</v>
      </c>
      <c r="F375" s="391"/>
      <c r="G375" s="391"/>
      <c r="H375" s="391"/>
      <c r="I375" s="391"/>
      <c r="J375" s="391"/>
      <c r="K375" s="391"/>
      <c r="L375" s="391"/>
      <c r="M375" s="391"/>
      <c r="N375" s="391"/>
      <c r="O375" s="391"/>
      <c r="P375" s="391"/>
      <c r="Q375" s="391"/>
      <c r="R375" s="391"/>
      <c r="S375" s="391"/>
      <c r="T375" s="391"/>
      <c r="U375" s="391">
        <v>8</v>
      </c>
      <c r="V375" s="391">
        <v>8</v>
      </c>
      <c r="W375" s="391"/>
      <c r="X375" s="391"/>
      <c r="Y375" s="391"/>
      <c r="Z375" s="391"/>
      <c r="AA375" s="391"/>
      <c r="AB375" s="391"/>
      <c r="AC375" s="391">
        <v>5</v>
      </c>
      <c r="AD375" s="391"/>
      <c r="AE375" s="391"/>
      <c r="AF375" s="391"/>
      <c r="AG375" s="391"/>
      <c r="AH375" s="391"/>
      <c r="AI375" s="17"/>
      <c r="AJ375" s="17"/>
    </row>
    <row r="376" spans="1:36" s="26" customFormat="1" ht="18" customHeight="1" x14ac:dyDescent="0.25">
      <c r="A376" s="662">
        <v>45509</v>
      </c>
      <c r="B376" s="464"/>
      <c r="C376" s="602" t="s">
        <v>17552</v>
      </c>
      <c r="D376" s="353" t="str">
        <f>+IFERROR(INDEX('Mã KH'!$C$2:$C$4988,MATCH('Vin Hà nội  tháng 5'!$C376,'Mã KH'!$A$2:$A$4988,0)),"")</f>
        <v>1 S16 tầng 1 tòa s2,01 dự ánvinhomes oceanpark đa tốn gia lâm</v>
      </c>
      <c r="E376" s="362" t="s">
        <v>17019</v>
      </c>
      <c r="F376" s="391"/>
      <c r="G376" s="391"/>
      <c r="H376" s="391"/>
      <c r="I376" s="391"/>
      <c r="J376" s="391"/>
      <c r="K376" s="391"/>
      <c r="L376" s="391"/>
      <c r="M376" s="391"/>
      <c r="N376" s="391"/>
      <c r="O376" s="391"/>
      <c r="P376" s="391"/>
      <c r="Q376" s="391"/>
      <c r="R376" s="391"/>
      <c r="S376" s="391"/>
      <c r="T376" s="391"/>
      <c r="U376" s="391">
        <v>5</v>
      </c>
      <c r="V376" s="391">
        <v>5</v>
      </c>
      <c r="W376" s="391"/>
      <c r="X376" s="391"/>
      <c r="Y376" s="391"/>
      <c r="Z376" s="391"/>
      <c r="AA376" s="391"/>
      <c r="AB376" s="391"/>
      <c r="AC376" s="391">
        <v>3</v>
      </c>
      <c r="AD376" s="391"/>
      <c r="AE376" s="391"/>
      <c r="AF376" s="391"/>
      <c r="AG376" s="391"/>
      <c r="AH376" s="391"/>
      <c r="AI376" s="17"/>
      <c r="AJ376" s="17"/>
    </row>
    <row r="377" spans="1:36" s="26" customFormat="1" ht="18" customHeight="1" x14ac:dyDescent="0.25">
      <c r="A377" s="662">
        <v>45509</v>
      </c>
      <c r="B377" s="464"/>
      <c r="C377" s="602" t="s">
        <v>17553</v>
      </c>
      <c r="D377" s="353" t="str">
        <f>+IFERROR(INDEX('Mã KH'!$C$2:$C$4988,MATCH('Vin Hà nội  tháng 5'!$C377,'Mã KH'!$A$2:$A$4988,0)),"")</f>
        <v>1S12 tầng 1 tòa S1.05 vin homes ocean park gia lâm</v>
      </c>
      <c r="E377" s="362" t="s">
        <v>17019</v>
      </c>
      <c r="F377" s="391"/>
      <c r="G377" s="391"/>
      <c r="H377" s="391"/>
      <c r="I377" s="391"/>
      <c r="J377" s="391"/>
      <c r="K377" s="391"/>
      <c r="L377" s="391"/>
      <c r="M377" s="391"/>
      <c r="N377" s="391"/>
      <c r="O377" s="391"/>
      <c r="P377" s="391"/>
      <c r="Q377" s="391"/>
      <c r="R377" s="391"/>
      <c r="S377" s="391"/>
      <c r="T377" s="391"/>
      <c r="U377" s="391"/>
      <c r="V377" s="391">
        <v>10</v>
      </c>
      <c r="W377" s="391"/>
      <c r="X377" s="391"/>
      <c r="Y377" s="391"/>
      <c r="Z377" s="391"/>
      <c r="AA377" s="391"/>
      <c r="AB377" s="391"/>
      <c r="AC377" s="391">
        <v>5</v>
      </c>
      <c r="AD377" s="391">
        <v>5</v>
      </c>
      <c r="AE377" s="391"/>
      <c r="AF377" s="391"/>
      <c r="AG377" s="391"/>
      <c r="AH377" s="391">
        <v>5</v>
      </c>
      <c r="AI377" s="17"/>
      <c r="AJ377" s="17"/>
    </row>
    <row r="378" spans="1:36" s="26" customFormat="1" ht="18" customHeight="1" x14ac:dyDescent="0.25">
      <c r="A378" s="662">
        <v>45509</v>
      </c>
      <c r="B378" s="464"/>
      <c r="C378" s="602" t="s">
        <v>17554</v>
      </c>
      <c r="D378" s="353" t="str">
        <f>+IFERROR(INDEX('Mã KH'!$C$2:$C$4988,MATCH('Vin Hà nội  tháng 5'!$C378,'Mã KH'!$A$2:$A$4988,0)),"")</f>
        <v>Phố Keo, xã Kim Sơn, huyện Gia Lâm, HN</v>
      </c>
      <c r="E378" s="362" t="s">
        <v>17019</v>
      </c>
      <c r="F378" s="391"/>
      <c r="G378" s="391"/>
      <c r="H378" s="391"/>
      <c r="I378" s="391"/>
      <c r="J378" s="391"/>
      <c r="K378" s="391"/>
      <c r="L378" s="391"/>
      <c r="M378" s="391"/>
      <c r="N378" s="391"/>
      <c r="O378" s="391"/>
      <c r="P378" s="391"/>
      <c r="Q378" s="391"/>
      <c r="R378" s="391"/>
      <c r="S378" s="391"/>
      <c r="T378" s="391"/>
      <c r="U378" s="391">
        <v>10</v>
      </c>
      <c r="V378" s="391">
        <v>20</v>
      </c>
      <c r="W378" s="391"/>
      <c r="X378" s="391"/>
      <c r="Y378" s="391"/>
      <c r="Z378" s="391"/>
      <c r="AA378" s="391"/>
      <c r="AB378" s="391"/>
      <c r="AC378" s="391"/>
      <c r="AD378" s="391"/>
      <c r="AE378" s="391"/>
      <c r="AF378" s="391"/>
      <c r="AG378" s="391"/>
      <c r="AH378" s="391"/>
      <c r="AI378" s="17"/>
      <c r="AJ378" s="17"/>
    </row>
    <row r="379" spans="1:36" s="26" customFormat="1" ht="18" customHeight="1" x14ac:dyDescent="0.25">
      <c r="A379" s="662">
        <v>45509</v>
      </c>
      <c r="B379" s="464"/>
      <c r="C379" s="602" t="s">
        <v>17555</v>
      </c>
      <c r="D379" s="353" t="str">
        <f>+IFERROR(INDEX('Mã KH'!$C$2:$C$4988,MATCH('Vin Hà nội  tháng 5'!$C379,'Mã KH'!$A$2:$A$4988,0)),"")</f>
        <v>thôn dương đá, xã dương xá , gia lâm</v>
      </c>
      <c r="E379" s="362" t="s">
        <v>17019</v>
      </c>
      <c r="F379" s="470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>
        <v>10</v>
      </c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</row>
    <row r="380" spans="1:36" s="26" customFormat="1" ht="18" customHeight="1" x14ac:dyDescent="0.25">
      <c r="A380" s="662">
        <v>45509</v>
      </c>
      <c r="B380" s="464"/>
      <c r="C380" s="602" t="s">
        <v>17556</v>
      </c>
      <c r="D380" s="353" t="str">
        <f>+IFERROR(INDEX('Mã KH'!$C$2:$C$4988,MATCH('Vin Hà nội  tháng 5'!$C380,'Mã KH'!$A$2:$A$4988,0)),"")</f>
        <v>TDP TOÀN THẮNG XÃ LỆ CHI, GIA LÂM</v>
      </c>
      <c r="E380" s="362" t="s">
        <v>17019</v>
      </c>
      <c r="F380" s="470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>
        <v>5</v>
      </c>
      <c r="AD380" s="17"/>
      <c r="AE380" s="17"/>
      <c r="AF380" s="17"/>
      <c r="AG380" s="17"/>
      <c r="AH380" s="17"/>
      <c r="AI380" s="17"/>
      <c r="AJ380" s="17"/>
    </row>
    <row r="381" spans="1:36" s="26" customFormat="1" ht="17.25" customHeight="1" x14ac:dyDescent="0.25">
      <c r="A381" s="662">
        <v>45509</v>
      </c>
      <c r="B381" s="464"/>
      <c r="C381" s="602" t="s">
        <v>17557</v>
      </c>
      <c r="D381" s="353" t="str">
        <f>+IFERROR(INDEX('Mã KH'!$C$2:$C$4988,MATCH('Vin Hà nội  tháng 5'!$C381,'Mã KH'!$A$2:$A$4988,0)),"")</f>
        <v>69 Ngô Xuân Quảng, Thị trấn Trâu Quỳ, Huyện Gia Lâm TP. Hà Nội</v>
      </c>
      <c r="E381" s="362" t="s">
        <v>17019</v>
      </c>
      <c r="F381" s="470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>
        <v>5</v>
      </c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</row>
    <row r="382" spans="1:36" s="26" customFormat="1" ht="18" customHeight="1" x14ac:dyDescent="0.25">
      <c r="A382" s="662">
        <v>45509</v>
      </c>
      <c r="B382" s="683" t="s">
        <v>17154</v>
      </c>
      <c r="C382" s="602" t="s">
        <v>17558</v>
      </c>
      <c r="D382" s="353" t="str">
        <f>+IFERROR(INDEX('Mã KH'!$C$2:$C$4988,MATCH('Vin Hà nội  tháng 5'!$C382,'Mã KH'!$A$2:$A$4988,0)),"")</f>
        <v>01 nhà B1, khu tập thể Quân đội Mai Dịch, phường Mai Dịch, quận Cầu Giấy, HN</v>
      </c>
      <c r="E382" s="362">
        <v>4159397531</v>
      </c>
      <c r="F382" s="470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>
        <v>10</v>
      </c>
      <c r="V382" s="17">
        <v>10</v>
      </c>
      <c r="W382" s="17"/>
      <c r="X382" s="17"/>
      <c r="Y382" s="17"/>
      <c r="Z382" s="17"/>
      <c r="AA382" s="17"/>
      <c r="AB382" s="17"/>
      <c r="AC382" s="17">
        <v>5</v>
      </c>
      <c r="AD382" s="17">
        <v>5</v>
      </c>
      <c r="AE382" s="17"/>
      <c r="AF382" s="17"/>
      <c r="AG382" s="17"/>
      <c r="AH382" s="17"/>
      <c r="AI382" s="17"/>
      <c r="AJ382" s="685" t="s">
        <v>17579</v>
      </c>
    </row>
    <row r="383" spans="1:36" s="26" customFormat="1" ht="18" customHeight="1" x14ac:dyDescent="0.25">
      <c r="A383" s="662">
        <v>45509</v>
      </c>
      <c r="B383" s="464"/>
      <c r="C383" s="602" t="s">
        <v>17159</v>
      </c>
      <c r="D383" s="353" t="str">
        <f>+IFERROR(INDEX('Mã KH'!$C$2:$C$4988,MATCH('Vin Hà nội  tháng 5'!$C383,'Mã KH'!$A$2:$A$4988,0)),"")</f>
        <v>Số 2 nhà B20 đường Nghĩa Tân, phường Nghĩa Tân, quận Cầu Giấy Hà Nội (Số 2 Đường Nghĩa Tân)</v>
      </c>
      <c r="E383" s="362">
        <v>4159304281</v>
      </c>
      <c r="F383" s="470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>
        <v>3</v>
      </c>
      <c r="V383" s="17">
        <v>5</v>
      </c>
      <c r="W383" s="17"/>
      <c r="X383" s="17"/>
      <c r="Y383" s="17"/>
      <c r="Z383" s="17"/>
      <c r="AA383" s="17"/>
      <c r="AB383" s="17"/>
      <c r="AC383" s="17">
        <v>5</v>
      </c>
      <c r="AD383" s="17">
        <v>5</v>
      </c>
      <c r="AE383" s="17"/>
      <c r="AF383" s="17"/>
      <c r="AG383" s="17"/>
      <c r="AH383" s="17"/>
      <c r="AI383" s="17"/>
      <c r="AJ383" s="17"/>
    </row>
    <row r="384" spans="1:36" s="26" customFormat="1" ht="18" customHeight="1" x14ac:dyDescent="0.25">
      <c r="A384" s="662">
        <v>45509</v>
      </c>
      <c r="B384" s="464"/>
      <c r="C384" s="602" t="s">
        <v>17559</v>
      </c>
      <c r="D384" s="353" t="str">
        <f>+IFERROR(INDEX('Mã KH'!$C$2:$C$4988,MATCH('Vin Hà nội  tháng 5'!$C384,'Mã KH'!$A$2:$A$4988,0)),"")</f>
        <v>Số 217A Quan Hoa, phường Quan Hoa, Quận Cầu Giấy, Hà Nội</v>
      </c>
      <c r="E384" s="362">
        <v>4159288546</v>
      </c>
      <c r="F384" s="470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>
        <v>5</v>
      </c>
      <c r="V384" s="17">
        <v>10</v>
      </c>
      <c r="W384" s="17"/>
      <c r="X384" s="17"/>
      <c r="Y384" s="17"/>
      <c r="Z384" s="17"/>
      <c r="AA384" s="17"/>
      <c r="AB384" s="17"/>
      <c r="AC384" s="17">
        <v>5</v>
      </c>
      <c r="AD384" s="17">
        <v>5</v>
      </c>
      <c r="AE384" s="17"/>
      <c r="AF384" s="17"/>
      <c r="AG384" s="17"/>
      <c r="AH384" s="17"/>
      <c r="AI384" s="17"/>
      <c r="AJ384" s="17"/>
    </row>
    <row r="385" spans="1:36" s="26" customFormat="1" ht="18" customHeight="1" x14ac:dyDescent="0.25">
      <c r="A385" s="662">
        <v>45509</v>
      </c>
      <c r="B385" s="464"/>
      <c r="C385" s="602" t="s">
        <v>17178</v>
      </c>
      <c r="D385" s="353" t="str">
        <f>+IFERROR(INDEX('Mã KH'!$C$2:$C$4988,MATCH('Vin Hà nội  tháng 5'!$C385,'Mã KH'!$A$2:$A$4988,0)),"")</f>
        <v>Tòa Nhà 28T Làng QT Thăng Long, Trần Đăng Ninh,  Quận Cầu Giấy, Hà Nội</v>
      </c>
      <c r="E385" s="362">
        <v>4159483912</v>
      </c>
      <c r="F385" s="470">
        <v>2</v>
      </c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>
        <v>6</v>
      </c>
      <c r="T385" s="17"/>
      <c r="U385" s="17">
        <v>15</v>
      </c>
      <c r="V385" s="17">
        <v>15</v>
      </c>
      <c r="W385" s="17"/>
      <c r="X385" s="17"/>
      <c r="Y385" s="17"/>
      <c r="Z385" s="17"/>
      <c r="AA385" s="17"/>
      <c r="AB385" s="17"/>
      <c r="AC385" s="17">
        <v>3</v>
      </c>
      <c r="AD385" s="17"/>
      <c r="AE385" s="17"/>
      <c r="AF385" s="17"/>
      <c r="AG385" s="17"/>
      <c r="AH385" s="17">
        <v>3</v>
      </c>
      <c r="AI385" s="17"/>
      <c r="AJ385" s="17"/>
    </row>
    <row r="386" spans="1:36" s="26" customFormat="1" ht="18" customHeight="1" x14ac:dyDescent="0.25">
      <c r="A386" s="662">
        <v>45509</v>
      </c>
      <c r="B386" s="464"/>
      <c r="C386" s="602" t="s">
        <v>17560</v>
      </c>
      <c r="D386" s="353" t="str">
        <f>+IFERROR(INDEX('Mã KH'!$C$2:$C$4988,MATCH('Vin Hà nội  tháng 5'!$C386,'Mã KH'!$A$2:$A$4988,0)),"")</f>
        <v>Số 1, tổ 24 Dịch Vọng, phường Dịch Vọng, quận Cầu Giấy, Hà Nội</v>
      </c>
      <c r="E386" s="362">
        <v>4159381651</v>
      </c>
      <c r="F386" s="470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>
        <v>5</v>
      </c>
      <c r="V386" s="17"/>
      <c r="W386" s="17"/>
      <c r="X386" s="17"/>
      <c r="Y386" s="17"/>
      <c r="Z386" s="17"/>
      <c r="AA386" s="17"/>
      <c r="AB386" s="17"/>
      <c r="AC386" s="17">
        <v>6</v>
      </c>
      <c r="AD386" s="17"/>
      <c r="AE386" s="17"/>
      <c r="AF386" s="17"/>
      <c r="AG386" s="17"/>
      <c r="AH386" s="17"/>
      <c r="AI386" s="17"/>
      <c r="AJ386" s="17"/>
    </row>
    <row r="387" spans="1:36" s="26" customFormat="1" ht="18" customHeight="1" x14ac:dyDescent="0.25">
      <c r="A387" s="662">
        <v>45509</v>
      </c>
      <c r="B387" s="464"/>
      <c r="C387" s="602" t="s">
        <v>17561</v>
      </c>
      <c r="D387" s="353" t="str">
        <f>+IFERROR(INDEX('Mã KH'!$C$2:$C$4988,MATCH('Vin Hà nội  tháng 5'!$C387,'Mã KH'!$A$2:$A$4988,0)),"")</f>
        <v>Số 15 Dịch Vọng Hậu, phường Dịch Vọng Hậu, quận Cầu Giấy, HN</v>
      </c>
      <c r="E387" s="362">
        <v>4159303989</v>
      </c>
      <c r="F387" s="470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>
        <v>8</v>
      </c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</row>
    <row r="388" spans="1:36" s="26" customFormat="1" ht="18" customHeight="1" x14ac:dyDescent="0.25">
      <c r="A388" s="662">
        <v>45509</v>
      </c>
      <c r="B388" s="464"/>
      <c r="C388" s="602" t="s">
        <v>17155</v>
      </c>
      <c r="D388" s="353" t="str">
        <f>+IFERROR(INDEX('Mã KH'!$C$2:$C$4988,MATCH('Vin Hà nội  tháng 5'!$C388,'Mã KH'!$A$2:$A$4988,0)),"")</f>
        <v>Ngõ 3 Tôn Thất thuyết, Dịch Vọng Hậu, Cầu Giấy, Hà Nội</v>
      </c>
      <c r="E388" s="362">
        <v>4159375230</v>
      </c>
      <c r="F388" s="470">
        <v>3</v>
      </c>
      <c r="G388" s="17"/>
      <c r="H388" s="17"/>
      <c r="I388" s="17"/>
      <c r="J388" s="17">
        <v>3</v>
      </c>
      <c r="K388" s="17"/>
      <c r="L388" s="17"/>
      <c r="M388" s="17"/>
      <c r="N388" s="17"/>
      <c r="O388" s="17"/>
      <c r="P388" s="17"/>
      <c r="Q388" s="17"/>
      <c r="R388" s="17"/>
      <c r="S388" s="17">
        <v>3</v>
      </c>
      <c r="T388" s="17"/>
      <c r="U388" s="17"/>
      <c r="V388" s="17">
        <v>4</v>
      </c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</row>
    <row r="389" spans="1:36" s="26" customFormat="1" ht="18" customHeight="1" x14ac:dyDescent="0.25">
      <c r="A389" s="662">
        <v>45509</v>
      </c>
      <c r="B389" s="464"/>
      <c r="C389" s="602" t="s">
        <v>17207</v>
      </c>
      <c r="D389" s="353" t="str">
        <f>+IFERROR(INDEX('Mã KH'!$C$2:$C$4988,MATCH('Vin Hà nội  tháng 5'!$C389,'Mã KH'!$A$2:$A$4988,0)),"")</f>
        <v>Số 35 ngõ 381 Nguyễn Khang, Tổ 17, P. Yên Hòa, Q. Cầu Giấy, HN</v>
      </c>
      <c r="E389" s="362">
        <v>4159479000</v>
      </c>
      <c r="F389" s="470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>
        <v>5</v>
      </c>
      <c r="V389" s="17">
        <v>5</v>
      </c>
      <c r="W389" s="17"/>
      <c r="X389" s="17"/>
      <c r="Y389" s="17"/>
      <c r="Z389" s="17"/>
      <c r="AA389" s="17"/>
      <c r="AB389" s="17"/>
      <c r="AC389" s="17">
        <v>5</v>
      </c>
      <c r="AD389" s="17">
        <v>5</v>
      </c>
      <c r="AE389" s="17"/>
      <c r="AF389" s="17"/>
      <c r="AG389" s="17"/>
      <c r="AH389" s="17"/>
      <c r="AI389" s="17"/>
      <c r="AJ389" s="17"/>
    </row>
    <row r="390" spans="1:36" s="26" customFormat="1" ht="18" customHeight="1" x14ac:dyDescent="0.25">
      <c r="A390" s="662">
        <v>45509</v>
      </c>
      <c r="B390" s="464"/>
      <c r="C390" s="602" t="s">
        <v>17208</v>
      </c>
      <c r="D390" s="353" t="str">
        <f>+IFERROR(INDEX('Mã KH'!$C$2:$C$4988,MATCH('Vin Hà nội  tháng 5'!$C390,'Mã KH'!$A$2:$A$4988,0)),"")</f>
        <v>Số 373 đường Nguyễn Khang, P. Yên Hòa, Q. Cầu Giấy, Hà Nội</v>
      </c>
      <c r="E390" s="362">
        <v>4159400327</v>
      </c>
      <c r="F390" s="470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>
        <v>5</v>
      </c>
      <c r="V390" s="17">
        <v>5</v>
      </c>
      <c r="W390" s="17"/>
      <c r="X390" s="17"/>
      <c r="Y390" s="17"/>
      <c r="Z390" s="17"/>
      <c r="AA390" s="17"/>
      <c r="AB390" s="17"/>
      <c r="AC390" s="17">
        <v>5</v>
      </c>
      <c r="AD390" s="17">
        <v>5</v>
      </c>
      <c r="AE390" s="17"/>
      <c r="AF390" s="17"/>
      <c r="AG390" s="17"/>
      <c r="AH390" s="17"/>
      <c r="AI390" s="17"/>
      <c r="AJ390" s="17"/>
    </row>
    <row r="391" spans="1:36" s="26" customFormat="1" ht="18" customHeight="1" x14ac:dyDescent="0.25">
      <c r="A391" s="662">
        <v>45509</v>
      </c>
      <c r="B391" s="464"/>
      <c r="C391" s="602" t="s">
        <v>17562</v>
      </c>
      <c r="D391" s="353" t="str">
        <f>+IFERROR(INDEX('Mã KH'!$C$2:$C$4988,MATCH('Vin Hà nội  tháng 5'!$C391,'Mã KH'!$A$2:$A$4988,0)),"")</f>
        <v>Tầng 1, tòa nhà Chelsea Park, đường Trung Kính, phường Yên Hòa, quận Cầu Giấy, Hà Nội</v>
      </c>
      <c r="E391" s="362">
        <v>4159357196</v>
      </c>
      <c r="F391" s="470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>
        <v>10</v>
      </c>
      <c r="V391" s="17">
        <v>5</v>
      </c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</row>
    <row r="392" spans="1:36" s="26" customFormat="1" ht="18" customHeight="1" x14ac:dyDescent="0.25">
      <c r="A392" s="662">
        <v>45509</v>
      </c>
      <c r="B392" s="464"/>
      <c r="C392" s="602" t="s">
        <v>17205</v>
      </c>
      <c r="D392" s="353" t="str">
        <f>+IFERROR(INDEX('Mã KH'!$C$2:$C$4988,MATCH('Vin Hà nội  tháng 5'!$C392,'Mã KH'!$A$2:$A$4988,0)),"")</f>
        <v>Tầng 1, tòa CT1, khu nhà ở E4, khu đô thị mới Yên Hòa, phường Yên Hòa, quận Cầu Giấy, HN</v>
      </c>
      <c r="E392" s="362">
        <v>4159472804</v>
      </c>
      <c r="F392" s="470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>
        <v>6</v>
      </c>
      <c r="V392" s="17"/>
      <c r="W392" s="17"/>
      <c r="X392" s="17"/>
      <c r="Y392" s="17"/>
      <c r="Z392" s="17"/>
      <c r="AA392" s="17"/>
      <c r="AB392" s="17"/>
      <c r="AC392" s="17">
        <v>4</v>
      </c>
      <c r="AD392" s="17">
        <v>4</v>
      </c>
      <c r="AE392" s="17"/>
      <c r="AF392" s="17"/>
      <c r="AG392" s="17"/>
      <c r="AH392" s="17"/>
      <c r="AI392" s="17"/>
      <c r="AJ392" s="17"/>
    </row>
    <row r="393" spans="1:36" s="26" customFormat="1" ht="18" customHeight="1" x14ac:dyDescent="0.25">
      <c r="A393" s="662">
        <v>45509</v>
      </c>
      <c r="B393" s="464"/>
      <c r="C393" s="602" t="s">
        <v>17563</v>
      </c>
      <c r="D393" s="353" t="str">
        <f>+IFERROR(INDEX('Mã KH'!$C$2:$C$4988,MATCH('Vin Hà nội  tháng 5'!$C393,'Mã KH'!$A$2:$A$4988,0)),"")</f>
        <v>B (SH4), Ô đất B4, Khu đô thị mới Nam Trung Yên, phường Yên Hòa, quận Cầu Giấy, HN</v>
      </c>
      <c r="E393" s="362">
        <v>4159300190</v>
      </c>
      <c r="F393" s="470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>
        <v>10</v>
      </c>
      <c r="V393" s="17">
        <v>10</v>
      </c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</row>
    <row r="394" spans="1:36" s="26" customFormat="1" ht="18" customHeight="1" x14ac:dyDescent="0.25">
      <c r="A394" s="662">
        <v>45509</v>
      </c>
      <c r="B394" s="464"/>
      <c r="C394" s="602" t="s">
        <v>17176</v>
      </c>
      <c r="D394" s="353" t="str">
        <f>+IFERROR(INDEX('Mã KH'!$C$2:$C$4988,MATCH('Vin Hà nội  tháng 5'!$C394,'Mã KH'!$A$2:$A$4988,0)),"")</f>
        <v>Tầng 1, Tòa nhà CT4-VIMECO, Lô H1, đường Nguyễn Chánh, phường Trung Hòa, quận Cầu Giấy, Hà Nội</v>
      </c>
      <c r="E394" s="362">
        <v>4159370621</v>
      </c>
      <c r="F394" s="470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>
        <v>10</v>
      </c>
      <c r="W394" s="17"/>
      <c r="X394" s="17"/>
      <c r="Y394" s="17"/>
      <c r="Z394" s="17"/>
      <c r="AA394" s="17"/>
      <c r="AB394" s="17"/>
      <c r="AC394" s="17"/>
      <c r="AD394" s="17">
        <v>10</v>
      </c>
      <c r="AE394" s="17"/>
      <c r="AF394" s="17"/>
      <c r="AG394" s="17"/>
      <c r="AH394" s="17"/>
      <c r="AI394" s="17"/>
      <c r="AJ394" s="17"/>
    </row>
    <row r="395" spans="1:36" s="26" customFormat="1" ht="18" customHeight="1" x14ac:dyDescent="0.25">
      <c r="A395" s="662">
        <v>45509</v>
      </c>
      <c r="B395" s="464"/>
      <c r="C395" s="602" t="s">
        <v>17564</v>
      </c>
      <c r="D395" s="353" t="str">
        <f>+IFERROR(INDEX('Mã KH'!$C$2:$C$4988,MATCH('Vin Hà nội  tháng 5'!$C395,'Mã KH'!$A$2:$A$4988,0)),"")</f>
        <v>Số 41, Tổ 5, Phố Trung Kính, Phường Trung Hòa, Quận Cầu Giấy, Hà Nội (41 Trung Kính)</v>
      </c>
      <c r="E395" s="362">
        <v>4159401305</v>
      </c>
      <c r="F395" s="470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>
        <v>8</v>
      </c>
      <c r="AD395" s="17">
        <v>2</v>
      </c>
      <c r="AE395" s="17"/>
      <c r="AF395" s="17"/>
      <c r="AG395" s="17"/>
      <c r="AH395" s="17"/>
      <c r="AI395" s="17"/>
      <c r="AJ395" s="17"/>
    </row>
    <row r="396" spans="1:36" s="26" customFormat="1" ht="18" customHeight="1" x14ac:dyDescent="0.25">
      <c r="A396" s="662">
        <v>45509</v>
      </c>
      <c r="B396" s="464"/>
      <c r="C396" s="602" t="s">
        <v>17565</v>
      </c>
      <c r="D396" s="353" t="str">
        <f>+IFERROR(INDEX('Mã KH'!$C$2:$C$4988,MATCH('Vin Hà nội  tháng 5'!$C396,'Mã KH'!$A$2:$A$4988,0)),"")</f>
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</c>
      <c r="E396" s="362">
        <v>4159314151</v>
      </c>
      <c r="F396" s="470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>
        <v>3</v>
      </c>
      <c r="V396" s="17">
        <v>10</v>
      </c>
      <c r="W396" s="17"/>
      <c r="X396" s="17"/>
      <c r="Y396" s="17"/>
      <c r="Z396" s="17"/>
      <c r="AA396" s="17"/>
      <c r="AB396" s="17"/>
      <c r="AC396" s="17">
        <v>5</v>
      </c>
      <c r="AD396" s="17"/>
      <c r="AE396" s="17"/>
      <c r="AF396" s="17"/>
      <c r="AG396" s="17"/>
      <c r="AH396" s="17"/>
      <c r="AI396" s="17"/>
      <c r="AJ396" s="17"/>
    </row>
    <row r="397" spans="1:36" s="26" customFormat="1" ht="18" customHeight="1" x14ac:dyDescent="0.25">
      <c r="A397" s="662">
        <v>45509</v>
      </c>
      <c r="B397" s="464"/>
      <c r="C397" s="602" t="s">
        <v>17263</v>
      </c>
      <c r="D397" s="353" t="str">
        <f>+IFERROR(INDEX('Mã KH'!$C$2:$C$4988,MATCH('Vin Hà nội  tháng 5'!$C397,'Mã KH'!$A$2:$A$4988,0)),"")</f>
        <v>119 Trần Duy Hưng, Trung Hoà, Cầu Giấy, Hà Nội</v>
      </c>
      <c r="E397" s="362">
        <v>4159189014</v>
      </c>
      <c r="F397" s="470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>
        <v>10</v>
      </c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>
        <v>3</v>
      </c>
      <c r="AI397" s="17"/>
      <c r="AJ397" s="17"/>
    </row>
    <row r="398" spans="1:36" s="26" customFormat="1" ht="18" customHeight="1" x14ac:dyDescent="0.25">
      <c r="A398" s="662">
        <v>45509</v>
      </c>
      <c r="B398" s="464"/>
      <c r="C398" s="602" t="s">
        <v>17566</v>
      </c>
      <c r="D398" s="353" t="str">
        <f>+IFERROR(INDEX('Mã KH'!$C$2:$C$4988,MATCH('Vin Hà nội  tháng 5'!$C398,'Mã KH'!$A$2:$A$4988,0)),"")</f>
        <v>Tầng B1 N05, KĐT Trung Hòa Nhân Chính, Hoàng Đạo Thúy,  Quận Cầu Giấy, Hà Nội</v>
      </c>
      <c r="E398" s="362">
        <v>4159346231</v>
      </c>
      <c r="F398" s="470">
        <v>7</v>
      </c>
      <c r="G398" s="17">
        <v>5</v>
      </c>
      <c r="H398" s="17"/>
      <c r="I398" s="17"/>
      <c r="J398" s="17"/>
      <c r="K398" s="17"/>
      <c r="L398" s="17"/>
      <c r="M398" s="17"/>
      <c r="N398" s="17"/>
      <c r="O398" s="17">
        <v>5</v>
      </c>
      <c r="P398" s="17"/>
      <c r="Q398" s="17"/>
      <c r="R398" s="17"/>
      <c r="S398" s="17">
        <v>5</v>
      </c>
      <c r="T398" s="17"/>
      <c r="U398" s="17"/>
      <c r="V398" s="17">
        <v>5</v>
      </c>
      <c r="W398" s="17"/>
      <c r="X398" s="17"/>
      <c r="Y398" s="17"/>
      <c r="Z398" s="17"/>
      <c r="AA398" s="17"/>
      <c r="AB398" s="17"/>
      <c r="AC398" s="17">
        <v>5</v>
      </c>
      <c r="AD398" s="17"/>
      <c r="AE398" s="17"/>
      <c r="AF398" s="17"/>
      <c r="AG398" s="17"/>
      <c r="AH398" s="17">
        <v>5</v>
      </c>
      <c r="AI398" s="17"/>
      <c r="AJ398" s="17"/>
    </row>
    <row r="399" spans="1:36" s="26" customFormat="1" ht="18" customHeight="1" x14ac:dyDescent="0.25">
      <c r="A399" s="662">
        <v>45509</v>
      </c>
      <c r="B399" s="464"/>
      <c r="C399" s="602" t="s">
        <v>17567</v>
      </c>
      <c r="D399" s="353" t="str">
        <f>+IFERROR(INDEX('Mã KH'!$C$2:$C$4988,MATCH('Vin Hà nội  tháng 5'!$C399,'Mã KH'!$A$2:$A$4988,0)),"")</f>
        <v>Tầng 1, khu Vinaconex 1, 289A Khuất Duy Tiến, phường Trung Hòa, quận Cầu Giấy, Hà Nội</v>
      </c>
      <c r="E399" s="362">
        <v>4159391747</v>
      </c>
      <c r="F399" s="470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>
        <v>5</v>
      </c>
      <c r="V399" s="17">
        <v>5</v>
      </c>
      <c r="W399" s="17"/>
      <c r="X399" s="17"/>
      <c r="Y399" s="17"/>
      <c r="Z399" s="17"/>
      <c r="AA399" s="17"/>
      <c r="AB399" s="17"/>
      <c r="AC399" s="17">
        <v>5</v>
      </c>
      <c r="AD399" s="17">
        <v>5</v>
      </c>
      <c r="AE399" s="17"/>
      <c r="AF399" s="17"/>
      <c r="AG399" s="17"/>
      <c r="AH399" s="17"/>
      <c r="AI399" s="17"/>
      <c r="AJ399" s="17"/>
    </row>
    <row r="400" spans="1:36" s="26" customFormat="1" ht="18" customHeight="1" x14ac:dyDescent="0.25">
      <c r="A400" s="662">
        <v>45509</v>
      </c>
      <c r="B400" s="464"/>
      <c r="C400" s="602" t="s">
        <v>17568</v>
      </c>
      <c r="D400" s="353" t="str">
        <f>+IFERROR(INDEX('Mã KH'!$C$2:$C$4988,MATCH('Vin Hà nội  tháng 5'!$C400,'Mã KH'!$A$2:$A$4988,0)),"")</f>
        <v>14/59 Dương khuê</v>
      </c>
      <c r="E400" s="362">
        <v>4159303455</v>
      </c>
      <c r="F400" s="470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>
        <v>7</v>
      </c>
      <c r="V400" s="17">
        <v>6</v>
      </c>
      <c r="W400" s="17"/>
      <c r="X400" s="17"/>
      <c r="Y400" s="17"/>
      <c r="Z400" s="17"/>
      <c r="AA400" s="17"/>
      <c r="AB400" s="17"/>
      <c r="AC400" s="17">
        <v>8</v>
      </c>
      <c r="AD400" s="17">
        <v>2</v>
      </c>
      <c r="AE400" s="17"/>
      <c r="AF400" s="17"/>
      <c r="AG400" s="17"/>
      <c r="AH400" s="17"/>
      <c r="AI400" s="17"/>
      <c r="AJ400" s="17"/>
    </row>
    <row r="401" spans="1:36" s="26" customFormat="1" ht="18" customHeight="1" x14ac:dyDescent="0.25">
      <c r="A401" s="662">
        <v>45509</v>
      </c>
      <c r="B401" s="677" t="s">
        <v>17191</v>
      </c>
      <c r="C401" s="602" t="s">
        <v>17297</v>
      </c>
      <c r="D401" s="353" t="str">
        <f>+IFERROR(INDEX('Mã KH'!$C$2:$C$4988,MATCH('Vin Hà nội  tháng 5'!$C401,'Mã KH'!$A$2:$A$4988,0)),"")</f>
        <v>291 TDP 5 Xuân Phương, Nam Từ Liêm, Hà Nội</v>
      </c>
      <c r="E401" s="362">
        <v>4159423487</v>
      </c>
      <c r="F401" s="391"/>
      <c r="G401" s="391"/>
      <c r="H401" s="391"/>
      <c r="I401" s="391"/>
      <c r="J401" s="391"/>
      <c r="K401" s="391"/>
      <c r="L401" s="391"/>
      <c r="M401" s="391"/>
      <c r="N401" s="391"/>
      <c r="O401" s="391"/>
      <c r="P401" s="391"/>
      <c r="Q401" s="391"/>
      <c r="R401" s="391"/>
      <c r="S401" s="391"/>
      <c r="T401" s="391"/>
      <c r="U401" s="391">
        <v>5</v>
      </c>
      <c r="V401" s="391"/>
      <c r="W401" s="391"/>
      <c r="X401" s="391"/>
      <c r="Y401" s="391"/>
      <c r="Z401" s="391"/>
      <c r="AA401" s="391"/>
      <c r="AB401" s="391"/>
      <c r="AC401" s="391"/>
      <c r="AD401" s="391"/>
      <c r="AE401" s="17"/>
      <c r="AF401" s="17"/>
      <c r="AG401" s="17"/>
      <c r="AH401" s="17">
        <v>2</v>
      </c>
      <c r="AI401" s="17"/>
      <c r="AJ401" s="680" t="s">
        <v>17580</v>
      </c>
    </row>
    <row r="402" spans="1:36" s="26" customFormat="1" ht="18" customHeight="1" x14ac:dyDescent="0.25">
      <c r="A402" s="662">
        <v>45509</v>
      </c>
      <c r="B402" s="464"/>
      <c r="C402" s="602" t="s">
        <v>17386</v>
      </c>
      <c r="D402" s="353" t="str">
        <f>+IFERROR(INDEX('Mã KH'!$C$2:$C$4988,MATCH('Vin Hà nội  tháng 5'!$C402,'Mã KH'!$A$2:$A$4988,0)),"")</f>
        <v>Tầng 1, Ô OCT2 tại Khu Chức Năng Đô thị, Phường Xuân Phương, quận Nam Từ Liêm, Hà Nội</v>
      </c>
      <c r="E402" s="362">
        <v>4159349823</v>
      </c>
      <c r="F402" s="391"/>
      <c r="G402" s="391"/>
      <c r="H402" s="391"/>
      <c r="I402" s="391"/>
      <c r="J402" s="391"/>
      <c r="K402" s="391"/>
      <c r="L402" s="391"/>
      <c r="M402" s="391"/>
      <c r="N402" s="391"/>
      <c r="O402" s="391"/>
      <c r="P402" s="391"/>
      <c r="Q402" s="391"/>
      <c r="R402" s="391"/>
      <c r="S402" s="391"/>
      <c r="T402" s="391"/>
      <c r="U402" s="391">
        <v>6</v>
      </c>
      <c r="V402" s="391"/>
      <c r="W402" s="391"/>
      <c r="X402" s="391"/>
      <c r="Y402" s="391"/>
      <c r="Z402" s="391"/>
      <c r="AA402" s="391"/>
      <c r="AB402" s="391"/>
      <c r="AC402" s="391"/>
      <c r="AD402" s="391">
        <v>6</v>
      </c>
      <c r="AE402" s="17"/>
      <c r="AF402" s="17"/>
      <c r="AG402" s="17"/>
      <c r="AH402" s="17"/>
      <c r="AI402" s="17"/>
      <c r="AJ402" s="17"/>
    </row>
    <row r="403" spans="1:36" s="26" customFormat="1" ht="18" customHeight="1" x14ac:dyDescent="0.25">
      <c r="A403" s="662">
        <v>45509</v>
      </c>
      <c r="B403" s="464"/>
      <c r="C403" s="602" t="s">
        <v>17387</v>
      </c>
      <c r="D403" s="353" t="str">
        <f>+IFERROR(INDEX('Mã KH'!$C$2:$C$4988,MATCH('Vin Hà nội  tháng 5'!$C403,'Mã KH'!$A$2:$A$4988,0)),"")</f>
        <v>61, TDP 3 Do Nha, phường Tây Mỗ, quận Nam Từ Liêm, HN</v>
      </c>
      <c r="E403" s="362">
        <v>4159339183</v>
      </c>
      <c r="F403" s="391"/>
      <c r="G403" s="391"/>
      <c r="H403" s="391"/>
      <c r="I403" s="391"/>
      <c r="J403" s="391"/>
      <c r="K403" s="391"/>
      <c r="L403" s="391"/>
      <c r="M403" s="391"/>
      <c r="N403" s="391"/>
      <c r="O403" s="391"/>
      <c r="P403" s="391"/>
      <c r="Q403" s="391"/>
      <c r="R403" s="391"/>
      <c r="S403" s="391"/>
      <c r="T403" s="391"/>
      <c r="U403" s="391">
        <v>5</v>
      </c>
      <c r="V403" s="391">
        <v>10</v>
      </c>
      <c r="W403" s="391"/>
      <c r="X403" s="391"/>
      <c r="Y403" s="391"/>
      <c r="Z403" s="391"/>
      <c r="AA403" s="391"/>
      <c r="AB403" s="391"/>
      <c r="AC403" s="391"/>
      <c r="AD403" s="391">
        <v>5</v>
      </c>
      <c r="AE403" s="17"/>
      <c r="AF403" s="17"/>
      <c r="AG403" s="17"/>
      <c r="AH403" s="17"/>
      <c r="AI403" s="17"/>
      <c r="AJ403" s="17"/>
    </row>
    <row r="404" spans="1:36" s="26" customFormat="1" ht="18" customHeight="1" x14ac:dyDescent="0.25">
      <c r="A404" s="662">
        <v>45509</v>
      </c>
      <c r="B404" s="464"/>
      <c r="C404" s="602" t="s">
        <v>17296</v>
      </c>
      <c r="D404" s="353" t="str">
        <f>+IFERROR(INDEX('Mã KH'!$C$2:$C$4988,MATCH('Vin Hà nội  tháng 5'!$C404,'Mã KH'!$A$2:$A$4988,0)),"")</f>
        <v>Số 173 TDP số 4, phường Xuân Phương, quận Nam Từ Liêm, Hà Nội</v>
      </c>
      <c r="E404" s="362">
        <v>4159424186</v>
      </c>
      <c r="F404" s="391"/>
      <c r="G404" s="391"/>
      <c r="H404" s="391"/>
      <c r="I404" s="391"/>
      <c r="J404" s="391"/>
      <c r="K404" s="391"/>
      <c r="L404" s="391"/>
      <c r="M404" s="391"/>
      <c r="N404" s="391"/>
      <c r="O404" s="391"/>
      <c r="P404" s="391"/>
      <c r="Q404" s="391"/>
      <c r="R404" s="391"/>
      <c r="S404" s="391"/>
      <c r="T404" s="391"/>
      <c r="U404" s="391"/>
      <c r="V404" s="391">
        <v>10</v>
      </c>
      <c r="W404" s="391"/>
      <c r="X404" s="391"/>
      <c r="Y404" s="391"/>
      <c r="Z404" s="391"/>
      <c r="AA404" s="391"/>
      <c r="AB404" s="391"/>
      <c r="AC404" s="391"/>
      <c r="AD404" s="391"/>
      <c r="AE404" s="17"/>
      <c r="AF404" s="17"/>
      <c r="AG404" s="17"/>
      <c r="AH404" s="17"/>
      <c r="AI404" s="17"/>
      <c r="AJ404" s="17"/>
    </row>
    <row r="405" spans="1:36" s="26" customFormat="1" ht="18" customHeight="1" x14ac:dyDescent="0.25">
      <c r="A405" s="662">
        <v>45509</v>
      </c>
      <c r="B405" s="464"/>
      <c r="C405" s="602" t="s">
        <v>17299</v>
      </c>
      <c r="D405" s="353" t="str">
        <f>+IFERROR(INDEX('Mã KH'!$C$2:$C$4988,MATCH('Vin Hà nội  tháng 5'!$C405,'Mã KH'!$A$2:$A$4988,0)),"")</f>
        <v>Số 15 ngõ 35 Tu Hoàng, phường Phương Canh, quận Nam Từ Liêm, Hà Nội</v>
      </c>
      <c r="E405" s="362">
        <v>4159377486</v>
      </c>
      <c r="F405" s="391"/>
      <c r="G405" s="391"/>
      <c r="H405" s="391"/>
      <c r="I405" s="391"/>
      <c r="J405" s="391"/>
      <c r="K405" s="391"/>
      <c r="L405" s="391"/>
      <c r="M405" s="391"/>
      <c r="N405" s="391"/>
      <c r="O405" s="391"/>
      <c r="P405" s="391"/>
      <c r="Q405" s="391"/>
      <c r="R405" s="391"/>
      <c r="S405" s="391"/>
      <c r="T405" s="391"/>
      <c r="U405" s="391">
        <v>5</v>
      </c>
      <c r="V405" s="391">
        <v>5</v>
      </c>
      <c r="W405" s="391"/>
      <c r="X405" s="391"/>
      <c r="Y405" s="391"/>
      <c r="Z405" s="391"/>
      <c r="AA405" s="391"/>
      <c r="AB405" s="391"/>
      <c r="AC405" s="391"/>
      <c r="AD405" s="391"/>
      <c r="AE405" s="17"/>
      <c r="AF405" s="17"/>
      <c r="AG405" s="17"/>
      <c r="AH405" s="17"/>
      <c r="AI405" s="17"/>
      <c r="AJ405" s="17"/>
    </row>
    <row r="406" spans="1:36" s="26" customFormat="1" ht="18" customHeight="1" x14ac:dyDescent="0.25">
      <c r="A406" s="662">
        <v>45509</v>
      </c>
      <c r="B406" s="464"/>
      <c r="C406" s="602" t="s">
        <v>17569</v>
      </c>
      <c r="D406" s="353" t="str">
        <f>+IFERROR(INDEX('Mã KH'!$C$2:$C$4988,MATCH('Vin Hà nội  tháng 5'!$C406,'Mã KH'!$A$2:$A$4988,0)),"")</f>
        <v>Số 63, TDP 1 , Ngọc Trục, phường Đại Mỗ, quận Nam Từ Liêm, Hà Nội</v>
      </c>
      <c r="E406" s="362">
        <v>4159299264</v>
      </c>
      <c r="F406" s="391"/>
      <c r="G406" s="391"/>
      <c r="H406" s="391"/>
      <c r="I406" s="391"/>
      <c r="J406" s="391"/>
      <c r="K406" s="391"/>
      <c r="L406" s="391"/>
      <c r="M406" s="391"/>
      <c r="N406" s="391"/>
      <c r="O406" s="391"/>
      <c r="P406" s="391"/>
      <c r="Q406" s="391"/>
      <c r="R406" s="391"/>
      <c r="S406" s="391"/>
      <c r="T406" s="391"/>
      <c r="U406" s="391">
        <v>5</v>
      </c>
      <c r="V406" s="391">
        <v>5</v>
      </c>
      <c r="W406" s="391"/>
      <c r="X406" s="391"/>
      <c r="Y406" s="391"/>
      <c r="Z406" s="391"/>
      <c r="AA406" s="391"/>
      <c r="AB406" s="391"/>
      <c r="AC406" s="391"/>
      <c r="AD406" s="391">
        <v>5</v>
      </c>
      <c r="AE406" s="17"/>
      <c r="AF406" s="17"/>
      <c r="AG406" s="17"/>
      <c r="AH406" s="17"/>
      <c r="AI406" s="17"/>
      <c r="AJ406" s="17"/>
    </row>
    <row r="407" spans="1:36" s="26" customFormat="1" ht="18" customHeight="1" x14ac:dyDescent="0.25">
      <c r="A407" s="662">
        <v>45509</v>
      </c>
      <c r="B407" s="464"/>
      <c r="C407" s="602" t="s">
        <v>17339</v>
      </c>
      <c r="D407" s="353" t="str">
        <f>+IFERROR(INDEX('Mã KH'!$C$2:$C$4988,MATCH('Vin Hà nội  tháng 5'!$C407,'Mã KH'!$A$2:$A$4988,0)),"")</f>
        <v>LK01-01 Dự án Tổ hợp thương mại dịch vụ và căn hộ cao cấp Hải Phát Plaza, phường Đại Mỗ, quận Nam Từ Liêm, HN</v>
      </c>
      <c r="E407" s="362">
        <v>4159386535</v>
      </c>
      <c r="F407" s="391"/>
      <c r="G407" s="391"/>
      <c r="H407" s="391"/>
      <c r="I407" s="391"/>
      <c r="J407" s="391"/>
      <c r="K407" s="391"/>
      <c r="L407" s="391"/>
      <c r="M407" s="391"/>
      <c r="N407" s="391"/>
      <c r="O407" s="391"/>
      <c r="P407" s="391"/>
      <c r="Q407" s="391"/>
      <c r="R407" s="391"/>
      <c r="S407" s="391"/>
      <c r="T407" s="391"/>
      <c r="U407" s="391">
        <v>5</v>
      </c>
      <c r="V407" s="391">
        <v>10</v>
      </c>
      <c r="W407" s="391"/>
      <c r="X407" s="391"/>
      <c r="Y407" s="391"/>
      <c r="Z407" s="391"/>
      <c r="AA407" s="391"/>
      <c r="AB407" s="391"/>
      <c r="AC407" s="391"/>
      <c r="AD407" s="391"/>
      <c r="AE407" s="17"/>
      <c r="AF407" s="17"/>
      <c r="AG407" s="17"/>
      <c r="AH407" s="17"/>
      <c r="AI407" s="17"/>
      <c r="AJ407" s="17"/>
    </row>
    <row r="408" spans="1:36" s="26" customFormat="1" ht="18" customHeight="1" x14ac:dyDescent="0.25">
      <c r="A408" s="662">
        <v>45509</v>
      </c>
      <c r="B408" s="464"/>
      <c r="C408" s="602" t="s">
        <v>17570</v>
      </c>
      <c r="D408" s="353" t="str">
        <f>+IFERROR(INDEX('Mã KH'!$C$2:$C$4988,MATCH('Vin Hà nội  tháng 5'!$C408,'Mã KH'!$A$2:$A$4988,0)),"")</f>
        <v>BT1.D8, Khu đô thị mới Trung Văn, đường Trung Văn, Phường Trung Văn, Quận Nam Từ Liêm, TP Hà Nội.</v>
      </c>
      <c r="E408" s="362">
        <v>4159390614</v>
      </c>
      <c r="F408" s="470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>
        <v>5</v>
      </c>
      <c r="V408" s="17">
        <v>5</v>
      </c>
      <c r="W408" s="17"/>
      <c r="X408" s="17"/>
      <c r="Y408" s="17"/>
      <c r="Z408" s="17"/>
      <c r="AA408" s="17"/>
      <c r="AB408" s="17"/>
      <c r="AC408" s="17">
        <v>5</v>
      </c>
      <c r="AD408" s="17">
        <v>3</v>
      </c>
      <c r="AE408" s="17"/>
      <c r="AF408" s="17"/>
      <c r="AG408" s="17"/>
      <c r="AH408" s="17">
        <v>3</v>
      </c>
      <c r="AI408" s="17"/>
      <c r="AJ408" s="17"/>
    </row>
    <row r="409" spans="1:36" s="26" customFormat="1" ht="18" customHeight="1" x14ac:dyDescent="0.25">
      <c r="A409" s="662">
        <v>45509</v>
      </c>
      <c r="B409" s="464"/>
      <c r="C409" s="602" t="s">
        <v>17279</v>
      </c>
      <c r="D409" s="353" t="str">
        <f>+IFERROR(INDEX('Mã KH'!$C$2:$C$4988,MATCH('Vin Hà nội  tháng 5'!$C409,'Mã KH'!$A$2:$A$4988,0)),"")</f>
        <v>Gian hàng kinh doanh số 115 tại tầng 1 thuộc nhà chung cư số G2, phường Mễ Trì, quận Nam Từ Liêm, Hà Nội</v>
      </c>
      <c r="E409" s="362">
        <v>4159423181</v>
      </c>
      <c r="F409" s="470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>
        <v>5</v>
      </c>
      <c r="V409" s="17">
        <v>10</v>
      </c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</row>
    <row r="410" spans="1:36" s="26" customFormat="1" ht="18" customHeight="1" x14ac:dyDescent="0.25">
      <c r="A410" s="662">
        <v>45509</v>
      </c>
      <c r="B410" s="464"/>
      <c r="C410" s="602" t="s">
        <v>17336</v>
      </c>
      <c r="D410" s="353" t="str">
        <f>+IFERROR(INDEX('Mã KH'!$C$2:$C$4988,MATCH('Vin Hà nội  tháng 5'!$C410,'Mã KH'!$A$2:$A$4988,0)),"")</f>
        <v>Số 36 Đình Thôn, Phường Mỹ Đình 1, Quận Nam Từ Liêm, Hà Nội</v>
      </c>
      <c r="E410" s="362">
        <v>4159423473</v>
      </c>
      <c r="F410" s="470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>
        <v>3</v>
      </c>
      <c r="V410" s="17">
        <v>8</v>
      </c>
      <c r="W410" s="17"/>
      <c r="X410" s="17"/>
      <c r="Y410" s="17"/>
      <c r="Z410" s="17"/>
      <c r="AA410" s="17"/>
      <c r="AB410" s="17"/>
      <c r="AC410" s="17">
        <v>4</v>
      </c>
      <c r="AD410" s="17">
        <v>1</v>
      </c>
      <c r="AE410" s="17"/>
      <c r="AF410" s="17"/>
      <c r="AG410" s="17"/>
      <c r="AH410" s="17"/>
      <c r="AI410" s="17"/>
      <c r="AJ410" s="17"/>
    </row>
    <row r="411" spans="1:36" s="26" customFormat="1" ht="18" customHeight="1" x14ac:dyDescent="0.25">
      <c r="A411" s="662">
        <v>45509</v>
      </c>
      <c r="B411" s="464"/>
      <c r="C411" s="602" t="s">
        <v>17286</v>
      </c>
      <c r="D411" s="353" t="str">
        <f>+IFERROR(INDEX('Mã KH'!$C$2:$C$4988,MATCH('Vin Hà nội  tháng 5'!$C411,'Mã KH'!$A$2:$A$4988,0)),"")</f>
        <v>Số nhà 23, ngõ 14, phố Mễ Trì Hạ , Tổ dân phố 2, phường Mễ Trì, quận Nam Từ Liêm, Hà Nội</v>
      </c>
      <c r="E411" s="362">
        <v>4159423131</v>
      </c>
      <c r="F411" s="470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>
        <v>1</v>
      </c>
      <c r="V411" s="17">
        <v>4</v>
      </c>
      <c r="W411" s="17"/>
      <c r="X411" s="17"/>
      <c r="Y411" s="17"/>
      <c r="Z411" s="17"/>
      <c r="AA411" s="17"/>
      <c r="AB411" s="17"/>
      <c r="AC411" s="17">
        <v>3</v>
      </c>
      <c r="AD411" s="17">
        <v>5</v>
      </c>
      <c r="AE411" s="17"/>
      <c r="AF411" s="17"/>
      <c r="AG411" s="17"/>
      <c r="AH411" s="17"/>
      <c r="AI411" s="17"/>
      <c r="AJ411" s="17"/>
    </row>
    <row r="412" spans="1:36" s="26" customFormat="1" ht="18" customHeight="1" x14ac:dyDescent="0.25">
      <c r="A412" s="662">
        <v>45509</v>
      </c>
      <c r="B412" s="464"/>
      <c r="C412" s="602" t="s">
        <v>17571</v>
      </c>
      <c r="D412" s="353" t="str">
        <f>+IFERROR(INDEX('Mã KH'!$C$2:$C$4988,MATCH('Vin Hà nội  tháng 5'!$C412,'Mã KH'!$A$2:$A$4988,0)),"")</f>
        <v>E4.1.9 (SH09), tầng 1, Tòa nhà E4, thuộc tòa CT2 KĐTM Mỹ Đình - Mễ Trì (Dự án Emerald), đường Đình Thôn,
 phường Mỹ Đình 1, quận Nam Từ Liêm, HN</v>
      </c>
      <c r="E412" s="362">
        <v>4159388281</v>
      </c>
      <c r="F412" s="470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>
        <v>5</v>
      </c>
      <c r="V412" s="17">
        <v>5</v>
      </c>
      <c r="W412" s="17"/>
      <c r="X412" s="17"/>
      <c r="Y412" s="17"/>
      <c r="Z412" s="17"/>
      <c r="AA412" s="17"/>
      <c r="AB412" s="17"/>
      <c r="AC412" s="17"/>
      <c r="AD412" s="17">
        <v>5</v>
      </c>
      <c r="AE412" s="17"/>
      <c r="AF412" s="17"/>
      <c r="AG412" s="17"/>
      <c r="AH412" s="17"/>
      <c r="AI412" s="17"/>
      <c r="AJ412" s="17"/>
    </row>
    <row r="413" spans="1:36" s="26" customFormat="1" ht="18" customHeight="1" x14ac:dyDescent="0.25">
      <c r="A413" s="662">
        <v>45509</v>
      </c>
      <c r="B413" s="464"/>
      <c r="C413" s="602" t="s">
        <v>17572</v>
      </c>
      <c r="D413" s="353" t="str">
        <f>+IFERROR(INDEX('Mã KH'!$C$2:$C$4988,MATCH('Vin Hà nội  tháng 5'!$C413,'Mã KH'!$A$2:$A$4988,0)),"")</f>
        <v>Số 2 ngách 8/11 đường Lê Quang Đạo, phường Phú Đô, quận Nam Từ Liêm, HN</v>
      </c>
      <c r="E413" s="362">
        <v>4159403889</v>
      </c>
      <c r="F413" s="470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>
        <v>5</v>
      </c>
      <c r="W413" s="17"/>
      <c r="X413" s="17"/>
      <c r="Y413" s="17"/>
      <c r="Z413" s="17"/>
      <c r="AA413" s="17"/>
      <c r="AB413" s="17"/>
      <c r="AC413" s="17"/>
      <c r="AD413" s="17">
        <v>7</v>
      </c>
      <c r="AE413" s="17"/>
      <c r="AF413" s="17"/>
      <c r="AG413" s="17"/>
      <c r="AH413" s="17"/>
      <c r="AI413" s="17"/>
      <c r="AJ413" s="17"/>
    </row>
    <row r="414" spans="1:36" s="26" customFormat="1" ht="18" customHeight="1" x14ac:dyDescent="0.25">
      <c r="A414" s="662">
        <v>45509</v>
      </c>
      <c r="B414" s="464"/>
      <c r="C414" s="602" t="s">
        <v>17302</v>
      </c>
      <c r="D414" s="353" t="str">
        <f>+IFERROR(INDEX('Mã KH'!$C$2:$C$4988,MATCH('Vin Hà nội  tháng 5'!$C414,'Mã KH'!$A$2:$A$4988,0)),"")</f>
        <v>Số 242 Đường Mỹ Đình, phường Mỹ Đình 2 Q. Nam Từ Liêm, HN</v>
      </c>
      <c r="E414" s="362">
        <v>4159423514</v>
      </c>
      <c r="F414" s="470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>
        <v>6</v>
      </c>
      <c r="V414" s="17">
        <v>1</v>
      </c>
      <c r="W414" s="17"/>
      <c r="X414" s="17"/>
      <c r="Y414" s="17"/>
      <c r="Z414" s="17"/>
      <c r="AA414" s="17"/>
      <c r="AB414" s="17"/>
      <c r="AC414" s="17">
        <v>5</v>
      </c>
      <c r="AD414" s="17">
        <v>5</v>
      </c>
      <c r="AE414" s="17"/>
      <c r="AF414" s="17"/>
      <c r="AG414" s="17"/>
      <c r="AH414" s="17"/>
      <c r="AI414" s="17"/>
      <c r="AJ414" s="17"/>
    </row>
    <row r="415" spans="1:36" s="26" customFormat="1" ht="18" customHeight="1" x14ac:dyDescent="0.25">
      <c r="A415" s="662">
        <v>45509</v>
      </c>
      <c r="B415" s="464"/>
      <c r="C415" s="602" t="s">
        <v>17573</v>
      </c>
      <c r="D415" s="353" t="str">
        <f>+IFERROR(INDEX('Mã KH'!$C$2:$C$4988,MATCH('Vin Hà nội  tháng 5'!$C415,'Mã KH'!$A$2:$A$4988,0)),"")</f>
        <v>89 Lê Đức Thọ, Mỹ Đình 2, Nam Từ Liêm, Hà Nội</v>
      </c>
      <c r="E415" s="362">
        <v>4159395987</v>
      </c>
      <c r="F415" s="470"/>
      <c r="G415" s="17"/>
      <c r="H415" s="17"/>
      <c r="I415" s="17"/>
      <c r="J415" s="17"/>
      <c r="K415" s="17"/>
      <c r="L415" s="17"/>
      <c r="M415" s="17"/>
      <c r="N415" s="17"/>
      <c r="O415" s="17">
        <v>5</v>
      </c>
      <c r="P415" s="17"/>
      <c r="Q415" s="17"/>
      <c r="R415" s="17"/>
      <c r="S415" s="17">
        <v>5</v>
      </c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>
        <v>5</v>
      </c>
      <c r="AE415" s="17"/>
      <c r="AF415" s="17"/>
      <c r="AG415" s="17"/>
      <c r="AH415" s="17"/>
      <c r="AI415" s="17"/>
      <c r="AJ415" s="17"/>
    </row>
    <row r="416" spans="1:36" s="26" customFormat="1" ht="18" customHeight="1" x14ac:dyDescent="0.25">
      <c r="A416" s="662">
        <v>45509</v>
      </c>
      <c r="B416" s="464"/>
      <c r="C416" s="602" t="s">
        <v>17293</v>
      </c>
      <c r="D416" s="353" t="str">
        <f>+IFERROR(INDEX('Mã KH'!$C$2:$C$4988,MATCH('Vin Hà nội  tháng 5'!$C416,'Mã KH'!$A$2:$A$4988,0)),"")</f>
        <v>TT01-05,Tòa NO-CT1, Hải Đăng City, Hàm Nghi, Phường Mỹ Đình 2, Quận Nam Từ Liêm, TP Hà Nội</v>
      </c>
      <c r="E416" s="362">
        <v>4159427258</v>
      </c>
      <c r="F416" s="470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>
        <v>4</v>
      </c>
      <c r="V416" s="17">
        <v>4</v>
      </c>
      <c r="W416" s="17"/>
      <c r="X416" s="17"/>
      <c r="Y416" s="17"/>
      <c r="Z416" s="17"/>
      <c r="AA416" s="17"/>
      <c r="AB416" s="17"/>
      <c r="AC416" s="17">
        <v>2</v>
      </c>
      <c r="AD416" s="17"/>
      <c r="AE416" s="17"/>
      <c r="AF416" s="17"/>
      <c r="AG416" s="17"/>
      <c r="AH416" s="17"/>
      <c r="AI416" s="17"/>
      <c r="AJ416" s="17"/>
    </row>
    <row r="417" spans="1:45" s="26" customFormat="1" ht="18" customHeight="1" x14ac:dyDescent="0.25">
      <c r="A417" s="662">
        <v>45509</v>
      </c>
      <c r="B417" s="464"/>
      <c r="C417" s="602" t="s">
        <v>17574</v>
      </c>
      <c r="D417" s="353" t="str">
        <f>+IFERROR(INDEX('Mã KH'!$C$2:$C$4988,MATCH('Vin Hà nội  tháng 5'!$C417,'Mã KH'!$A$2:$A$4988,0)),"")</f>
        <v>Số 128 Nguyễn Đổng Chi, Phường Cầu Diễn, Quận Nam Từ Liêm, HN</v>
      </c>
      <c r="E417" s="362">
        <v>4159381655</v>
      </c>
      <c r="F417" s="470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>
        <v>10</v>
      </c>
      <c r="V417" s="17">
        <v>10</v>
      </c>
      <c r="W417" s="17"/>
      <c r="X417" s="17"/>
      <c r="Y417" s="17"/>
      <c r="Z417" s="17"/>
      <c r="AA417" s="17"/>
      <c r="AB417" s="17"/>
      <c r="AC417" s="17">
        <v>5</v>
      </c>
      <c r="AD417" s="17"/>
      <c r="AE417" s="17"/>
      <c r="AF417" s="17"/>
      <c r="AG417" s="17"/>
      <c r="AH417" s="17"/>
      <c r="AI417" s="17"/>
      <c r="AJ417" s="17"/>
    </row>
    <row r="418" spans="1:45" s="26" customFormat="1" ht="18" customHeight="1" x14ac:dyDescent="0.25">
      <c r="A418" s="662">
        <v>45509</v>
      </c>
      <c r="B418" s="464"/>
      <c r="C418" s="602" t="s">
        <v>7704</v>
      </c>
      <c r="D418" s="353" t="str">
        <f>+IFERROR(INDEX('Mã KH'!$C$2:$C$4988,MATCH('Vin Hà nội  tháng 5'!$C418,'Mã KH'!$A$2:$A$4988,0)),"")</f>
        <v>SO05A. tầng 1. Tòa A3 (CT03). KCH Vinhomes Gardenia. Hàm Nghi phường Cầu Diễn, Từ Liêm, Hà Nội</v>
      </c>
      <c r="E418" s="362">
        <v>4159344719</v>
      </c>
      <c r="F418" s="470">
        <v>2</v>
      </c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>
        <v>5</v>
      </c>
      <c r="V418" s="17">
        <v>5</v>
      </c>
      <c r="W418" s="17"/>
      <c r="X418" s="17"/>
      <c r="Y418" s="17"/>
      <c r="Z418" s="17"/>
      <c r="AA418" s="17"/>
      <c r="AB418" s="17"/>
      <c r="AC418" s="17"/>
      <c r="AD418" s="17">
        <v>5</v>
      </c>
      <c r="AE418" s="17"/>
      <c r="AF418" s="17"/>
      <c r="AG418" s="17"/>
      <c r="AH418" s="17">
        <v>5</v>
      </c>
      <c r="AI418" s="17"/>
      <c r="AJ418" s="17"/>
    </row>
    <row r="419" spans="1:45" s="26" customFormat="1" ht="18" customHeight="1" x14ac:dyDescent="0.25">
      <c r="A419" s="662">
        <v>45509</v>
      </c>
      <c r="B419" s="464"/>
      <c r="C419" s="602" t="s">
        <v>17575</v>
      </c>
      <c r="D419" s="353" t="str">
        <f>+IFERROR(INDEX('Mã KH'!$C$2:$C$4988,MATCH('Vin Hà nội  tháng 5'!$C419,'Mã KH'!$A$2:$A$4988,0)),"")</f>
        <v>Kiot C3-2, Chung cư C3, KĐT Mỹ Đình 1, Nguyễn Cơ Thạch, phường Cầu Diễn, quận Nam Từ Liêm, HN</v>
      </c>
      <c r="E419" s="362">
        <v>4159423200</v>
      </c>
      <c r="F419" s="470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>
        <v>5</v>
      </c>
      <c r="V419" s="17">
        <v>5</v>
      </c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</row>
    <row r="420" spans="1:45" s="26" customFormat="1" ht="18" customHeight="1" x14ac:dyDescent="0.25">
      <c r="A420" s="662">
        <v>45509</v>
      </c>
      <c r="B420" s="464"/>
      <c r="C420" s="602" t="s">
        <v>17576</v>
      </c>
      <c r="D420" s="353" t="str">
        <f>+IFERROR(INDEX('Mã KH'!$C$2:$C$4988,MATCH('Vin Hà nội  tháng 5'!$C420,'Mã KH'!$A$2:$A$4988,0)),"")</f>
        <v>Số 39 đường Đỗ Xuân Hợp, phường Mỹ Đình 1, quận Nam Từ Liêm, Hà Nội</v>
      </c>
      <c r="E420" s="362">
        <v>4159522028</v>
      </c>
      <c r="F420" s="470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>
        <v>10</v>
      </c>
      <c r="V420" s="17"/>
      <c r="W420" s="17"/>
      <c r="X420" s="17"/>
      <c r="Y420" s="17"/>
      <c r="Z420" s="17"/>
      <c r="AA420" s="17"/>
      <c r="AB420" s="17"/>
      <c r="AC420" s="17">
        <v>5</v>
      </c>
      <c r="AD420" s="17"/>
      <c r="AE420" s="17"/>
      <c r="AF420" s="17"/>
      <c r="AG420" s="17"/>
      <c r="AH420" s="17"/>
      <c r="AI420" s="17"/>
      <c r="AJ420" s="17"/>
    </row>
    <row r="421" spans="1:45" s="26" customFormat="1" ht="18" customHeight="1" x14ac:dyDescent="0.25">
      <c r="A421" s="662">
        <v>45509</v>
      </c>
      <c r="B421" s="464"/>
      <c r="C421" s="602" t="s">
        <v>17576</v>
      </c>
      <c r="D421" s="353" t="str">
        <f>+IFERROR(INDEX('Mã KH'!$C$2:$C$4988,MATCH('Vin Hà nội  tháng 5'!$C421,'Mã KH'!$A$2:$A$4988,0)),"")</f>
        <v>Số 39 đường Đỗ Xuân Hợp, phường Mỹ Đình 1, quận Nam Từ Liêm, Hà Nội</v>
      </c>
      <c r="E421" s="362">
        <v>4159508358</v>
      </c>
      <c r="F421" s="470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>
        <v>5</v>
      </c>
      <c r="V421" s="17">
        <v>10</v>
      </c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</row>
    <row r="422" spans="1:45" s="26" customFormat="1" ht="18" customHeight="1" x14ac:dyDescent="0.25">
      <c r="A422" s="662">
        <v>45509</v>
      </c>
      <c r="B422" s="677" t="s">
        <v>17099</v>
      </c>
      <c r="C422" s="602" t="s">
        <v>7698</v>
      </c>
      <c r="D422" s="353" t="str">
        <f>+IFERROR(INDEX('Mã KH'!$C$2:$C$4988,MATCH('Vin Hà nội  tháng 5'!$C422,'Mã KH'!$A$2:$A$4988,0)),"")</f>
        <v>Tầng B1, TTTM Vincom Plaza Bắc Từ Liêm, CC Green Stars, 234 Phạm Văn Đồng,  Quận Bắc Từ Liêm, Hà Nội</v>
      </c>
      <c r="E422" s="362">
        <v>4159423817</v>
      </c>
      <c r="F422" s="470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>
        <v>10</v>
      </c>
      <c r="W422" s="17"/>
      <c r="X422" s="17"/>
      <c r="Y422" s="17"/>
      <c r="Z422" s="17"/>
      <c r="AA422" s="17"/>
      <c r="AB422" s="17"/>
      <c r="AC422" s="17"/>
      <c r="AD422" s="17">
        <v>5</v>
      </c>
      <c r="AE422" s="17"/>
      <c r="AF422" s="17"/>
      <c r="AG422" s="17"/>
      <c r="AH422" s="17"/>
      <c r="AI422" s="17"/>
      <c r="AJ422" s="17"/>
    </row>
    <row r="423" spans="1:45" s="26" customFormat="1" ht="18" customHeight="1" x14ac:dyDescent="0.25">
      <c r="A423" s="662">
        <v>45509</v>
      </c>
      <c r="B423" s="464"/>
      <c r="C423" s="602" t="s">
        <v>17577</v>
      </c>
      <c r="D423" s="353" t="str">
        <f>+IFERROR(INDEX('Mã KH'!$C$2:$C$4988,MATCH('Vin Hà nội  tháng 5'!$C423,'Mã KH'!$A$2:$A$4988,0)),"")</f>
        <v>Ki ốt 05-06, Ô đất OCT5, Khu đô thị mới Cổ Nhuế - Xuân Đỉnh, phường Cổ Nhuế 2, quận Bắc Từ Liêm, HN</v>
      </c>
      <c r="E423" s="362">
        <v>4159425085</v>
      </c>
      <c r="F423" s="470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>
        <v>15</v>
      </c>
      <c r="V423" s="17"/>
      <c r="W423" s="17"/>
      <c r="X423" s="17"/>
      <c r="Y423" s="17"/>
      <c r="Z423" s="17"/>
      <c r="AA423" s="17"/>
      <c r="AB423" s="17"/>
      <c r="AC423" s="17">
        <v>5</v>
      </c>
      <c r="AD423" s="17">
        <v>10</v>
      </c>
      <c r="AE423" s="17"/>
      <c r="AF423" s="17"/>
      <c r="AG423" s="17"/>
      <c r="AH423" s="17"/>
      <c r="AI423" s="17"/>
      <c r="AJ423" s="17"/>
    </row>
    <row r="424" spans="1:45" s="26" customFormat="1" ht="18" customHeight="1" x14ac:dyDescent="0.25">
      <c r="A424" s="662">
        <v>45509</v>
      </c>
      <c r="B424" s="464"/>
      <c r="C424" s="602" t="s">
        <v>8465</v>
      </c>
      <c r="D424" s="353" t="str">
        <f>+IFERROR(INDEX('Mã KH'!$C$2:$C$4988,MATCH('Vin Hà nội  tháng 5'!$C424,'Mã KH'!$A$2:$A$4988,0)),"")</f>
        <v>TDP Viên 5, phường Cổ Nhuế 2, quận Bắc Từ Liêm, HN</v>
      </c>
      <c r="E424" s="362">
        <v>4159401712</v>
      </c>
      <c r="F424" s="470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>
        <v>8</v>
      </c>
      <c r="V424" s="17"/>
      <c r="W424" s="17"/>
      <c r="X424" s="17"/>
      <c r="Y424" s="17"/>
      <c r="Z424" s="17"/>
      <c r="AA424" s="17"/>
      <c r="AB424" s="17"/>
      <c r="AC424" s="17"/>
      <c r="AD424" s="17">
        <v>3</v>
      </c>
      <c r="AE424" s="17"/>
      <c r="AF424" s="17"/>
      <c r="AG424" s="17"/>
      <c r="AH424" s="17"/>
      <c r="AI424" s="17"/>
      <c r="AJ424" s="17"/>
    </row>
    <row r="425" spans="1:45" s="26" customFormat="1" ht="18" customHeight="1" x14ac:dyDescent="0.25">
      <c r="A425" s="662">
        <v>45509</v>
      </c>
      <c r="B425" s="464"/>
      <c r="C425" s="602" t="s">
        <v>8511</v>
      </c>
      <c r="D425" s="353" t="str">
        <f>+IFERROR(INDEX('Mã KH'!$C$2:$C$4988,MATCH('Vin Hà nội  tháng 5'!$C425,'Mã KH'!$A$2:$A$4988,0)),"")</f>
        <v>Tầng 1,tòa nhà 2A, số 136 Hồ Tùng Mậu, phường Phú Diễn, quận Bắc Từ Liêm, Hà Nội</v>
      </c>
      <c r="E425" s="362">
        <v>4159323575</v>
      </c>
      <c r="F425" s="470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>
        <v>10</v>
      </c>
      <c r="V425" s="17">
        <v>10</v>
      </c>
      <c r="W425" s="17"/>
      <c r="X425" s="17"/>
      <c r="Y425" s="17"/>
      <c r="Z425" s="17"/>
      <c r="AA425" s="17"/>
      <c r="AB425" s="17"/>
      <c r="AC425" s="17"/>
      <c r="AD425" s="17">
        <v>10</v>
      </c>
      <c r="AE425" s="17"/>
      <c r="AF425" s="17"/>
      <c r="AG425" s="17"/>
      <c r="AH425" s="17">
        <v>3</v>
      </c>
      <c r="AI425" s="17"/>
      <c r="AJ425" s="17"/>
    </row>
    <row r="426" spans="1:45" s="26" customFormat="1" ht="18" customHeight="1" x14ac:dyDescent="0.25">
      <c r="A426" s="662">
        <v>45509</v>
      </c>
      <c r="B426" s="464"/>
      <c r="C426" s="602" t="s">
        <v>8080</v>
      </c>
      <c r="D426" s="353" t="str">
        <f>+IFERROR(INDEX('Mã KH'!$C$2:$C$4988,MATCH('Vin Hà nội  tháng 5'!$C426,'Mã KH'!$A$2:$A$4988,0)),"")</f>
        <v>Số 116-118 đường Cầu Diễn, phường Phúc Diễn, quận Bắc Từ Liêm, HN</v>
      </c>
      <c r="E426" s="362">
        <v>4159399732</v>
      </c>
      <c r="F426" s="470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>
        <v>30</v>
      </c>
      <c r="V426" s="17">
        <v>10</v>
      </c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</row>
    <row r="427" spans="1:45" s="26" customFormat="1" ht="18" customHeight="1" x14ac:dyDescent="0.25">
      <c r="A427" s="678"/>
      <c r="B427" s="679"/>
      <c r="C427" s="623"/>
      <c r="D427" s="624" t="str">
        <f>+IFERROR(INDEX('Mã KH'!$C$2:$C$4988,MATCH('Vin Hà nội  tháng 5'!$C427,'Mã KH'!$A$2:$A$4988,0)),"")</f>
        <v/>
      </c>
      <c r="E427" s="625"/>
      <c r="F427" s="626"/>
      <c r="G427" s="626"/>
      <c r="H427" s="626"/>
      <c r="I427" s="626"/>
      <c r="J427" s="626"/>
      <c r="K427" s="626"/>
      <c r="L427" s="626"/>
      <c r="M427" s="626"/>
      <c r="N427" s="626"/>
      <c r="O427" s="626"/>
      <c r="P427" s="626"/>
      <c r="Q427" s="626"/>
      <c r="R427" s="626"/>
      <c r="S427" s="626"/>
      <c r="T427" s="626"/>
      <c r="U427" s="626"/>
      <c r="V427" s="626"/>
      <c r="W427" s="626"/>
      <c r="X427" s="626"/>
      <c r="Y427" s="626"/>
      <c r="Z427" s="626"/>
      <c r="AA427" s="626"/>
      <c r="AB427" s="626"/>
      <c r="AC427" s="626"/>
      <c r="AD427" s="626"/>
      <c r="AE427" s="48"/>
      <c r="AF427" s="48"/>
      <c r="AG427" s="48"/>
      <c r="AH427" s="48"/>
      <c r="AI427" s="48"/>
      <c r="AJ427" s="48"/>
    </row>
    <row r="428" spans="1:45" s="401" customFormat="1" ht="18" customHeight="1" x14ac:dyDescent="0.25">
      <c r="A428" s="503"/>
      <c r="B428" s="464"/>
      <c r="C428" s="602"/>
      <c r="D428" s="372" t="s">
        <v>17536</v>
      </c>
      <c r="E428" s="362"/>
      <c r="F428" s="470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26"/>
      <c r="AL428" s="26"/>
      <c r="AM428" s="26"/>
      <c r="AN428" s="26"/>
      <c r="AO428" s="26"/>
      <c r="AP428" s="26"/>
      <c r="AQ428" s="26"/>
      <c r="AR428" s="26"/>
      <c r="AS428" s="26"/>
    </row>
    <row r="429" spans="1:45" s="401" customFormat="1" ht="18" customHeight="1" x14ac:dyDescent="0.25">
      <c r="A429" s="662">
        <v>45540</v>
      </c>
      <c r="B429" s="682" t="s">
        <v>17374</v>
      </c>
      <c r="C429" s="602" t="s">
        <v>17602</v>
      </c>
      <c r="D429" s="353" t="str">
        <f>+IFERROR(INDEX('Mã KH'!$C$2:$C$4988,MATCH('Vin Hà nội  tháng 5'!$C429,'Mã KH'!$A$2:$A$4988,0)),"")</f>
        <v>Căn 22 Lô 1 khu Lạc Trung, Phường Vĩnh Tuy, quận Hai Bà Trưng, Hà Nội (Số 2, Ngõ 61 Lạc Trung)</v>
      </c>
      <c r="E429" s="362">
        <v>4159463205</v>
      </c>
      <c r="F429" s="391"/>
      <c r="G429" s="391"/>
      <c r="H429" s="391"/>
      <c r="I429" s="391"/>
      <c r="J429" s="391"/>
      <c r="K429" s="391"/>
      <c r="L429" s="391"/>
      <c r="M429" s="391"/>
      <c r="N429" s="391"/>
      <c r="O429" s="391"/>
      <c r="P429" s="391"/>
      <c r="Q429" s="391"/>
      <c r="R429" s="391"/>
      <c r="S429" s="391"/>
      <c r="T429" s="391"/>
      <c r="U429" s="391">
        <v>8</v>
      </c>
      <c r="V429" s="391"/>
      <c r="W429" s="391"/>
      <c r="X429" s="391"/>
      <c r="Y429" s="391"/>
      <c r="Z429" s="391"/>
      <c r="AA429" s="391"/>
      <c r="AB429" s="391"/>
      <c r="AC429" s="391"/>
      <c r="AD429" s="391"/>
      <c r="AE429" s="17"/>
      <c r="AF429" s="17"/>
      <c r="AG429" s="17"/>
      <c r="AH429" s="17"/>
      <c r="AI429" s="17"/>
      <c r="AJ429" s="684" t="s">
        <v>17637</v>
      </c>
      <c r="AK429" s="26"/>
      <c r="AL429" s="26"/>
      <c r="AM429" s="26"/>
      <c r="AN429" s="26"/>
      <c r="AO429" s="26"/>
      <c r="AP429" s="26"/>
      <c r="AQ429" s="26"/>
      <c r="AR429" s="26"/>
      <c r="AS429" s="26"/>
    </row>
    <row r="430" spans="1:45" s="401" customFormat="1" ht="18" customHeight="1" x14ac:dyDescent="0.25">
      <c r="A430" s="662">
        <v>45540</v>
      </c>
      <c r="B430" s="464"/>
      <c r="C430" s="602" t="s">
        <v>17603</v>
      </c>
      <c r="D430" s="353" t="str">
        <f>+IFERROR(INDEX('Mã KH'!$C$2:$C$4988,MATCH('Vin Hà nội  tháng 5'!$C430,'Mã KH'!$A$2:$A$4988,0)),"")</f>
        <v>Sun Plaza - số 3 Lương Yên, Bạch Đằng, Hai Bà Trưng, Hà Nội.</v>
      </c>
      <c r="E430" s="362">
        <v>4159435037</v>
      </c>
      <c r="F430" s="391"/>
      <c r="G430" s="391"/>
      <c r="H430" s="391"/>
      <c r="I430" s="391"/>
      <c r="J430" s="391"/>
      <c r="K430" s="391"/>
      <c r="L430" s="391"/>
      <c r="M430" s="391"/>
      <c r="N430" s="391"/>
      <c r="O430" s="391">
        <v>3</v>
      </c>
      <c r="P430" s="391"/>
      <c r="Q430" s="391"/>
      <c r="R430" s="391"/>
      <c r="S430" s="391">
        <v>2</v>
      </c>
      <c r="T430" s="391"/>
      <c r="U430" s="391">
        <v>2</v>
      </c>
      <c r="V430" s="391">
        <v>5</v>
      </c>
      <c r="W430" s="391"/>
      <c r="X430" s="391"/>
      <c r="Y430" s="391"/>
      <c r="Z430" s="391"/>
      <c r="AA430" s="391"/>
      <c r="AB430" s="391"/>
      <c r="AC430" s="391">
        <v>10</v>
      </c>
      <c r="AD430" s="391">
        <v>2</v>
      </c>
      <c r="AE430" s="17"/>
      <c r="AF430" s="17">
        <v>3</v>
      </c>
      <c r="AG430" s="17"/>
      <c r="AH430" s="17">
        <v>3</v>
      </c>
      <c r="AI430" s="17"/>
      <c r="AJ430" s="17"/>
      <c r="AK430" s="26"/>
      <c r="AL430" s="26"/>
      <c r="AM430" s="26"/>
      <c r="AN430" s="26"/>
      <c r="AO430" s="26"/>
      <c r="AP430" s="26"/>
      <c r="AQ430" s="26"/>
      <c r="AR430" s="26"/>
      <c r="AS430" s="26"/>
    </row>
    <row r="431" spans="1:45" s="401" customFormat="1" ht="18" customHeight="1" x14ac:dyDescent="0.25">
      <c r="A431" s="662">
        <v>45540</v>
      </c>
      <c r="B431" s="464"/>
      <c r="C431" s="602" t="s">
        <v>17382</v>
      </c>
      <c r="D431" s="353" t="str">
        <f>+IFERROR(INDEX('Mã KH'!$C$2:$C$4988,MATCH('Vin Hà nội  tháng 5'!$C431,'Mã KH'!$A$2:$A$4988,0)),"")</f>
        <v>Số 15 Trần Khánh Dư, tổ 53, phường Bạch Đằng, quận Hai Bà Trưng, HN</v>
      </c>
      <c r="E431" s="362">
        <v>4159401526</v>
      </c>
      <c r="F431" s="391"/>
      <c r="G431" s="391"/>
      <c r="H431" s="391"/>
      <c r="I431" s="391"/>
      <c r="J431" s="391"/>
      <c r="K431" s="391"/>
      <c r="L431" s="391"/>
      <c r="M431" s="391"/>
      <c r="N431" s="391"/>
      <c r="O431" s="391"/>
      <c r="P431" s="391"/>
      <c r="Q431" s="391"/>
      <c r="R431" s="391"/>
      <c r="S431" s="391"/>
      <c r="T431" s="391"/>
      <c r="U431" s="391">
        <v>5</v>
      </c>
      <c r="V431" s="391">
        <v>5</v>
      </c>
      <c r="W431" s="391"/>
      <c r="X431" s="391"/>
      <c r="Y431" s="391"/>
      <c r="Z431" s="391"/>
      <c r="AA431" s="391"/>
      <c r="AB431" s="391"/>
      <c r="AC431" s="391">
        <v>5</v>
      </c>
      <c r="AD431" s="391"/>
      <c r="AE431" s="17"/>
      <c r="AF431" s="17"/>
      <c r="AG431" s="17"/>
      <c r="AH431" s="17"/>
      <c r="AI431" s="17"/>
      <c r="AJ431" s="17"/>
      <c r="AK431" s="26"/>
      <c r="AL431" s="26"/>
      <c r="AM431" s="26"/>
      <c r="AN431" s="26"/>
      <c r="AO431" s="26"/>
      <c r="AP431" s="26"/>
      <c r="AQ431" s="26"/>
      <c r="AR431" s="26"/>
      <c r="AS431" s="26"/>
    </row>
    <row r="432" spans="1:45" s="401" customFormat="1" ht="18" customHeight="1" x14ac:dyDescent="0.25">
      <c r="A432" s="662">
        <v>45540</v>
      </c>
      <c r="B432" s="464"/>
      <c r="C432" s="602" t="s">
        <v>17604</v>
      </c>
      <c r="D432" s="353" t="str">
        <f>+IFERROR(INDEX('Mã KH'!$C$2:$C$4988,MATCH('Vin Hà nội  tháng 5'!$C432,'Mã KH'!$A$2:$A$4988,0)),"")</f>
        <v>46 Thanh Nhàn, P.thanh Nhàn, Q.Hai Bà Trưng, Hà Nội</v>
      </c>
      <c r="E432" s="362">
        <v>4159430440</v>
      </c>
      <c r="F432" s="391"/>
      <c r="G432" s="391"/>
      <c r="H432" s="391"/>
      <c r="I432" s="391"/>
      <c r="J432" s="391"/>
      <c r="K432" s="391"/>
      <c r="L432" s="391"/>
      <c r="M432" s="391"/>
      <c r="N432" s="391"/>
      <c r="O432" s="391"/>
      <c r="P432" s="391"/>
      <c r="Q432" s="391"/>
      <c r="R432" s="391"/>
      <c r="S432" s="391">
        <v>5</v>
      </c>
      <c r="T432" s="391"/>
      <c r="U432" s="391">
        <v>10</v>
      </c>
      <c r="V432" s="391">
        <v>15</v>
      </c>
      <c r="W432" s="391"/>
      <c r="X432" s="391"/>
      <c r="Y432" s="391"/>
      <c r="Z432" s="391"/>
      <c r="AA432" s="391"/>
      <c r="AB432" s="391"/>
      <c r="AC432" s="391"/>
      <c r="AD432" s="391"/>
      <c r="AE432" s="17"/>
      <c r="AF432" s="17"/>
      <c r="AG432" s="17"/>
      <c r="AH432" s="17"/>
      <c r="AI432" s="17"/>
      <c r="AJ432" s="17"/>
      <c r="AK432" s="26"/>
      <c r="AL432" s="26"/>
      <c r="AM432" s="26"/>
      <c r="AN432" s="26"/>
      <c r="AO432" s="26"/>
      <c r="AP432" s="26"/>
      <c r="AQ432" s="26"/>
      <c r="AR432" s="26"/>
      <c r="AS432" s="26"/>
    </row>
    <row r="433" spans="1:45" s="401" customFormat="1" ht="18" customHeight="1" x14ac:dyDescent="0.25">
      <c r="A433" s="662">
        <v>45540</v>
      </c>
      <c r="B433" s="464"/>
      <c r="C433" s="602" t="s">
        <v>9695</v>
      </c>
      <c r="D433" s="353" t="str">
        <f>+IFERROR(INDEX('Mã KH'!$C$2:$C$4988,MATCH('Vin Hà nội  tháng 5'!$C433,'Mã KH'!$A$2:$A$4988,0)),"")</f>
        <v>114 Ngõ 14 Quỳnh Lôi, Phường Quỳnh Mai, Quận Hai Bà Trưng, HN</v>
      </c>
      <c r="E433" s="362">
        <v>4159510338</v>
      </c>
      <c r="F433" s="391"/>
      <c r="G433" s="391"/>
      <c r="H433" s="391"/>
      <c r="I433" s="391"/>
      <c r="J433" s="391"/>
      <c r="K433" s="391"/>
      <c r="L433" s="391"/>
      <c r="M433" s="391"/>
      <c r="N433" s="391"/>
      <c r="O433" s="391"/>
      <c r="P433" s="391"/>
      <c r="Q433" s="391"/>
      <c r="R433" s="391"/>
      <c r="S433" s="391"/>
      <c r="T433" s="391"/>
      <c r="U433" s="391">
        <v>5</v>
      </c>
      <c r="V433" s="391">
        <v>10</v>
      </c>
      <c r="W433" s="391"/>
      <c r="X433" s="391"/>
      <c r="Y433" s="391"/>
      <c r="Z433" s="391"/>
      <c r="AA433" s="391"/>
      <c r="AB433" s="391"/>
      <c r="AC433" s="391">
        <v>5</v>
      </c>
      <c r="AD433" s="391"/>
      <c r="AE433" s="17"/>
      <c r="AF433" s="17"/>
      <c r="AG433" s="17"/>
      <c r="AH433" s="17">
        <v>2</v>
      </c>
      <c r="AI433" s="17"/>
      <c r="AJ433" s="17"/>
      <c r="AK433" s="26"/>
      <c r="AL433" s="26"/>
      <c r="AM433" s="26"/>
      <c r="AN433" s="26"/>
      <c r="AO433" s="26"/>
      <c r="AP433" s="26"/>
      <c r="AQ433" s="26"/>
      <c r="AR433" s="26"/>
      <c r="AS433" s="26"/>
    </row>
    <row r="434" spans="1:45" s="401" customFormat="1" ht="18" customHeight="1" x14ac:dyDescent="0.25">
      <c r="A434" s="662">
        <v>45540</v>
      </c>
      <c r="B434" s="464"/>
      <c r="C434" s="602" t="s">
        <v>17605</v>
      </c>
      <c r="D434" s="353" t="str">
        <f>+IFERROR(INDEX('Mã KH'!$C$2:$C$4988,MATCH('Vin Hà nội  tháng 5'!$C434,'Mã KH'!$A$2:$A$4988,0)),"")</f>
        <v>Số 347 đường Bạch Mai, phường Bạch Mai, quận Hai Bà Trưng, Hà Nội</v>
      </c>
      <c r="E434" s="362">
        <v>4159504201</v>
      </c>
      <c r="F434" s="391"/>
      <c r="G434" s="391"/>
      <c r="H434" s="391"/>
      <c r="I434" s="391"/>
      <c r="J434" s="391"/>
      <c r="K434" s="391"/>
      <c r="L434" s="391"/>
      <c r="M434" s="391"/>
      <c r="N434" s="391"/>
      <c r="O434" s="391"/>
      <c r="P434" s="391"/>
      <c r="Q434" s="391"/>
      <c r="R434" s="391"/>
      <c r="S434" s="391"/>
      <c r="T434" s="391"/>
      <c r="U434" s="391"/>
      <c r="V434" s="391">
        <v>10</v>
      </c>
      <c r="W434" s="391"/>
      <c r="X434" s="391"/>
      <c r="Y434" s="391"/>
      <c r="Z434" s="391"/>
      <c r="AA434" s="391">
        <v>5</v>
      </c>
      <c r="AB434" s="391"/>
      <c r="AC434" s="391"/>
      <c r="AD434" s="391"/>
      <c r="AE434" s="17"/>
      <c r="AF434" s="17">
        <v>3</v>
      </c>
      <c r="AG434" s="17"/>
      <c r="AH434" s="17"/>
      <c r="AI434" s="17"/>
      <c r="AJ434" s="17"/>
      <c r="AK434" s="26"/>
      <c r="AL434" s="26"/>
      <c r="AM434" s="26"/>
      <c r="AN434" s="26"/>
      <c r="AO434" s="26"/>
      <c r="AP434" s="26"/>
      <c r="AQ434" s="26"/>
      <c r="AR434" s="26"/>
      <c r="AS434" s="26"/>
    </row>
    <row r="435" spans="1:45" s="401" customFormat="1" ht="18" customHeight="1" x14ac:dyDescent="0.25">
      <c r="A435" s="662">
        <v>45540</v>
      </c>
      <c r="B435" s="464"/>
      <c r="C435" s="602" t="s">
        <v>17606</v>
      </c>
      <c r="D435" s="353" t="str">
        <f>+IFERROR(INDEX('Mã KH'!$C$2:$C$4988,MATCH('Vin Hà nội  tháng 5'!$C435,'Mã KH'!$A$2:$A$4988,0)),"")</f>
        <v>Số 194 phố Minh Khai, tổ 14, phường Minh Khai, quận Hai Bà Trưng, Hà Nội</v>
      </c>
      <c r="E435" s="362">
        <v>4159485173</v>
      </c>
      <c r="F435" s="391"/>
      <c r="G435" s="391"/>
      <c r="H435" s="391"/>
      <c r="I435" s="391"/>
      <c r="J435" s="391"/>
      <c r="K435" s="391"/>
      <c r="L435" s="391"/>
      <c r="M435" s="391"/>
      <c r="N435" s="391"/>
      <c r="O435" s="391"/>
      <c r="P435" s="391"/>
      <c r="Q435" s="391"/>
      <c r="R435" s="391"/>
      <c r="S435" s="391"/>
      <c r="T435" s="391"/>
      <c r="U435" s="391">
        <v>5</v>
      </c>
      <c r="V435" s="391">
        <v>5</v>
      </c>
      <c r="W435" s="391"/>
      <c r="X435" s="391"/>
      <c r="Y435" s="391"/>
      <c r="Z435" s="391"/>
      <c r="AA435" s="391"/>
      <c r="AB435" s="391"/>
      <c r="AC435" s="391">
        <v>5</v>
      </c>
      <c r="AD435" s="391">
        <v>5</v>
      </c>
      <c r="AE435" s="17"/>
      <c r="AF435" s="17">
        <v>3</v>
      </c>
      <c r="AG435" s="17"/>
      <c r="AH435" s="17"/>
      <c r="AI435" s="17"/>
      <c r="AJ435" s="17"/>
      <c r="AK435" s="26"/>
      <c r="AL435" s="26"/>
      <c r="AM435" s="26"/>
      <c r="AN435" s="26"/>
      <c r="AO435" s="26"/>
      <c r="AP435" s="26"/>
      <c r="AQ435" s="26"/>
      <c r="AR435" s="26"/>
      <c r="AS435" s="26"/>
    </row>
    <row r="436" spans="1:45" s="401" customFormat="1" ht="18" customHeight="1" x14ac:dyDescent="0.25">
      <c r="A436" s="662">
        <v>45540</v>
      </c>
      <c r="B436" s="464"/>
      <c r="C436" s="602" t="s">
        <v>17443</v>
      </c>
      <c r="D436" s="353" t="str">
        <f>+IFERROR(INDEX('Mã KH'!$C$2:$C$4988,MATCH('Vin Hà nội  tháng 5'!$C436,'Mã KH'!$A$2:$A$4988,0)),"")</f>
        <v>Số 167 đườngTrần Đại Nghĩa, phường Bách Khoa, quận Hai Bà Trưng, thành phố Hà Nội</v>
      </c>
      <c r="E436" s="362">
        <v>4159464190</v>
      </c>
      <c r="F436" s="391"/>
      <c r="G436" s="391"/>
      <c r="H436" s="391"/>
      <c r="I436" s="391"/>
      <c r="J436" s="391"/>
      <c r="K436" s="391"/>
      <c r="L436" s="391"/>
      <c r="M436" s="391"/>
      <c r="N436" s="391"/>
      <c r="O436" s="391"/>
      <c r="P436" s="391"/>
      <c r="Q436" s="391"/>
      <c r="R436" s="391"/>
      <c r="S436" s="391"/>
      <c r="T436" s="391"/>
      <c r="U436" s="391">
        <v>5</v>
      </c>
      <c r="V436" s="391">
        <v>5</v>
      </c>
      <c r="W436" s="391"/>
      <c r="X436" s="391"/>
      <c r="Y436" s="391"/>
      <c r="Z436" s="391"/>
      <c r="AA436" s="391">
        <v>5</v>
      </c>
      <c r="AB436" s="391"/>
      <c r="AC436" s="391">
        <v>5</v>
      </c>
      <c r="AD436" s="391"/>
      <c r="AE436" s="17"/>
      <c r="AF436" s="17"/>
      <c r="AG436" s="17"/>
      <c r="AH436" s="17"/>
      <c r="AI436" s="17"/>
      <c r="AJ436" s="17"/>
      <c r="AK436" s="26"/>
      <c r="AL436" s="26"/>
      <c r="AM436" s="26"/>
      <c r="AN436" s="26"/>
      <c r="AO436" s="26"/>
      <c r="AP436" s="26"/>
      <c r="AQ436" s="26"/>
      <c r="AR436" s="26"/>
      <c r="AS436" s="26"/>
    </row>
    <row r="437" spans="1:45" s="401" customFormat="1" ht="18" customHeight="1" x14ac:dyDescent="0.25">
      <c r="A437" s="662">
        <v>45540</v>
      </c>
      <c r="B437" s="464"/>
      <c r="C437" s="602" t="s">
        <v>17607</v>
      </c>
      <c r="D437" s="353" t="str">
        <f>+IFERROR(INDEX('Mã KH'!$C$2:$C$4988,MATCH('Vin Hà nội  tháng 5'!$C437,'Mã KH'!$A$2:$A$4988,0)),"")</f>
        <v>D10+D11 Tầng 1 Khối nhà A, 423 Minh Khai, Phường Vĩnh Tuy, Quận Hai Bà Trưng, HN</v>
      </c>
      <c r="E437" s="362">
        <v>4159503333</v>
      </c>
      <c r="F437" s="391"/>
      <c r="G437" s="391"/>
      <c r="H437" s="391"/>
      <c r="I437" s="391"/>
      <c r="J437" s="391"/>
      <c r="K437" s="391"/>
      <c r="L437" s="391"/>
      <c r="M437" s="391"/>
      <c r="N437" s="391"/>
      <c r="O437" s="391"/>
      <c r="P437" s="391"/>
      <c r="Q437" s="391"/>
      <c r="R437" s="391"/>
      <c r="S437" s="391"/>
      <c r="T437" s="391"/>
      <c r="U437" s="391">
        <v>7</v>
      </c>
      <c r="V437" s="391">
        <v>7</v>
      </c>
      <c r="W437" s="391"/>
      <c r="X437" s="391"/>
      <c r="Y437" s="391"/>
      <c r="Z437" s="391"/>
      <c r="AA437" s="391"/>
      <c r="AB437" s="391"/>
      <c r="AC437" s="391">
        <v>5</v>
      </c>
      <c r="AD437" s="391"/>
      <c r="AE437" s="17"/>
      <c r="AF437" s="17"/>
      <c r="AG437" s="17"/>
      <c r="AH437" s="17"/>
      <c r="AI437" s="17"/>
      <c r="AJ437" s="17"/>
      <c r="AK437" s="26"/>
      <c r="AL437" s="26"/>
      <c r="AM437" s="26"/>
      <c r="AN437" s="26"/>
      <c r="AO437" s="26"/>
      <c r="AP437" s="26"/>
      <c r="AQ437" s="26"/>
      <c r="AR437" s="26"/>
      <c r="AS437" s="26"/>
    </row>
    <row r="438" spans="1:45" s="401" customFormat="1" ht="18" customHeight="1" x14ac:dyDescent="0.25">
      <c r="A438" s="662">
        <v>45540</v>
      </c>
      <c r="B438" s="464"/>
      <c r="C438" s="602" t="s">
        <v>17343</v>
      </c>
      <c r="D438" s="353" t="str">
        <f>+IFERROR(INDEX('Mã KH'!$C$2:$C$4988,MATCH('Vin Hà nội  tháng 5'!$C438,'Mã KH'!$A$2:$A$4988,0)),"")</f>
        <v>tầng 1, tòa nhà T06, Tổ hợp TTTM, giáo dục và căn hộ Times City, 458 Minh Khai, Phường Vĩnh Tuy, Quận Hai Bà Trưng, HN</v>
      </c>
      <c r="E438" s="362">
        <v>4159424755</v>
      </c>
      <c r="F438" s="391"/>
      <c r="G438" s="391"/>
      <c r="H438" s="391"/>
      <c r="I438" s="391"/>
      <c r="J438" s="391"/>
      <c r="K438" s="391"/>
      <c r="L438" s="391"/>
      <c r="M438" s="391"/>
      <c r="N438" s="391"/>
      <c r="O438" s="391"/>
      <c r="P438" s="391"/>
      <c r="Q438" s="391"/>
      <c r="R438" s="391"/>
      <c r="S438" s="391"/>
      <c r="T438" s="391"/>
      <c r="U438" s="391">
        <v>4</v>
      </c>
      <c r="V438" s="391">
        <v>5</v>
      </c>
      <c r="W438" s="391"/>
      <c r="X438" s="391"/>
      <c r="Y438" s="391"/>
      <c r="Z438" s="391"/>
      <c r="AA438" s="391"/>
      <c r="AB438" s="391"/>
      <c r="AC438" s="391"/>
      <c r="AD438" s="391">
        <v>3</v>
      </c>
      <c r="AE438" s="17"/>
      <c r="AF438" s="17"/>
      <c r="AG438" s="17"/>
      <c r="AH438" s="17"/>
      <c r="AI438" s="17"/>
      <c r="AJ438" s="17"/>
      <c r="AK438" s="26"/>
      <c r="AL438" s="26"/>
      <c r="AM438" s="26"/>
      <c r="AN438" s="26"/>
      <c r="AO438" s="26"/>
      <c r="AP438" s="26"/>
      <c r="AQ438" s="26"/>
      <c r="AR438" s="26"/>
      <c r="AS438" s="26"/>
    </row>
    <row r="439" spans="1:45" s="401" customFormat="1" ht="18" customHeight="1" x14ac:dyDescent="0.25">
      <c r="A439" s="662">
        <v>45540</v>
      </c>
      <c r="B439" s="682" t="s">
        <v>17316</v>
      </c>
      <c r="C439" s="602" t="s">
        <v>17259</v>
      </c>
      <c r="D439" s="353" t="str">
        <f>+IFERROR(INDEX('Mã KH'!$C$2:$C$4988,MATCH('Vin Hà nội  tháng 5'!$C439,'Mã KH'!$A$2:$A$4988,0)),"")</f>
        <v>Số 9 Nam Dư, Phường Lĩnh Nam, Quận Hoàng Mai, HN</v>
      </c>
      <c r="E439" s="362">
        <v>4159438908</v>
      </c>
      <c r="F439" s="470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>
        <v>10</v>
      </c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26"/>
      <c r="AL439" s="26"/>
      <c r="AM439" s="26"/>
      <c r="AN439" s="26"/>
      <c r="AO439" s="26"/>
      <c r="AP439" s="26"/>
      <c r="AQ439" s="26"/>
      <c r="AR439" s="26"/>
      <c r="AS439" s="26"/>
    </row>
    <row r="440" spans="1:45" s="401" customFormat="1" ht="18" customHeight="1" x14ac:dyDescent="0.25">
      <c r="A440" s="662">
        <v>45540</v>
      </c>
      <c r="B440" s="464"/>
      <c r="C440" s="602" t="s">
        <v>17608</v>
      </c>
      <c r="D440" s="353" t="str">
        <f>+IFERROR(INDEX('Mã KH'!$C$2:$C$4988,MATCH('Vin Hà nội  tháng 5'!$C440,'Mã KH'!$A$2:$A$4988,0)),"")</f>
        <v>Lô N2C khu tái định cư X2A, phường Yên Sở, quận Hoàng Mai, HN</v>
      </c>
      <c r="E440" s="362">
        <v>4159510323</v>
      </c>
      <c r="F440" s="470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>
        <v>5</v>
      </c>
      <c r="V440" s="17"/>
      <c r="W440" s="17"/>
      <c r="X440" s="17"/>
      <c r="Y440" s="17"/>
      <c r="Z440" s="17"/>
      <c r="AA440" s="17"/>
      <c r="AB440" s="17"/>
      <c r="AC440" s="17">
        <v>5</v>
      </c>
      <c r="AD440" s="17">
        <v>5</v>
      </c>
      <c r="AE440" s="17"/>
      <c r="AF440" s="17">
        <v>3</v>
      </c>
      <c r="AG440" s="17"/>
      <c r="AH440" s="17">
        <v>5</v>
      </c>
      <c r="AI440" s="17"/>
      <c r="AJ440" s="17"/>
      <c r="AK440" s="26"/>
      <c r="AL440" s="26"/>
      <c r="AM440" s="26"/>
      <c r="AN440" s="26"/>
      <c r="AO440" s="26"/>
      <c r="AP440" s="26"/>
      <c r="AQ440" s="26"/>
      <c r="AR440" s="26"/>
      <c r="AS440" s="26"/>
    </row>
    <row r="441" spans="1:45" s="401" customFormat="1" ht="18" customHeight="1" x14ac:dyDescent="0.25">
      <c r="A441" s="662">
        <v>45540</v>
      </c>
      <c r="B441" s="464"/>
      <c r="C441" s="602" t="s">
        <v>7708</v>
      </c>
      <c r="D441" s="353" t="str">
        <f>+IFERROR(INDEX('Mã KH'!$C$2:$C$4988,MATCH('Vin Hà nội  tháng 5'!$C441,'Mã KH'!$A$2:$A$4988,0)),"")</f>
        <v>Tầng 1, tòa CT2, khu đô thị Gamuda Gardens, phường Trần Phú, quận Hoàng Mai, Hà Nội</v>
      </c>
      <c r="E441" s="362">
        <v>4159438171</v>
      </c>
      <c r="F441" s="470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>
        <v>10</v>
      </c>
      <c r="AB441" s="17"/>
      <c r="AC441" s="17"/>
      <c r="AD441" s="17"/>
      <c r="AE441" s="17"/>
      <c r="AF441" s="17"/>
      <c r="AG441" s="17"/>
      <c r="AH441" s="17">
        <v>10</v>
      </c>
      <c r="AI441" s="17"/>
      <c r="AJ441" s="17"/>
      <c r="AK441" s="26"/>
      <c r="AL441" s="26"/>
      <c r="AM441" s="26"/>
      <c r="AN441" s="26"/>
      <c r="AO441" s="26"/>
      <c r="AP441" s="26"/>
      <c r="AQ441" s="26"/>
      <c r="AR441" s="26"/>
      <c r="AS441" s="26"/>
    </row>
    <row r="442" spans="1:45" s="401" customFormat="1" ht="18" customHeight="1" x14ac:dyDescent="0.25">
      <c r="A442" s="662">
        <v>45540</v>
      </c>
      <c r="B442" s="464"/>
      <c r="C442" s="602" t="s">
        <v>7708</v>
      </c>
      <c r="D442" s="353" t="str">
        <f>+IFERROR(INDEX('Mã KH'!$C$2:$C$4988,MATCH('Vin Hà nội  tháng 5'!$C442,'Mã KH'!$A$2:$A$4988,0)),"")</f>
        <v>Tầng 1, tòa CT2, khu đô thị Gamuda Gardens, phường Trần Phú, quận Hoàng Mai, Hà Nội</v>
      </c>
      <c r="E442" s="362">
        <v>4159288329</v>
      </c>
      <c r="F442" s="470">
        <v>5</v>
      </c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26"/>
      <c r="AL442" s="26"/>
      <c r="AM442" s="26"/>
      <c r="AN442" s="26"/>
      <c r="AO442" s="26"/>
      <c r="AP442" s="26"/>
      <c r="AQ442" s="26"/>
      <c r="AR442" s="26"/>
      <c r="AS442" s="26"/>
    </row>
    <row r="443" spans="1:45" s="401" customFormat="1" ht="18" customHeight="1" x14ac:dyDescent="0.25">
      <c r="A443" s="662">
        <v>45540</v>
      </c>
      <c r="B443" s="464"/>
      <c r="C443" s="602" t="s">
        <v>17609</v>
      </c>
      <c r="D443" s="353" t="str">
        <f>+IFERROR(INDEX('Mã KH'!$C$2:$C$4988,MATCH('Vin Hà nội  tháng 5'!$C443,'Mã KH'!$A$2:$A$4988,0)),"")</f>
        <v>Nhà dịch vụ số P06S11 tòa P06 dự án Khu chức năng đô thị Dệt 8-3 và Hanosimex, số 25 ngõ 13,
 đường Lĩnh Nam, phường Mai Động, quận Hoàng Mai, HN</v>
      </c>
      <c r="E443" s="362">
        <v>4159503339</v>
      </c>
      <c r="F443" s="470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>
        <v>5</v>
      </c>
      <c r="V443" s="17">
        <v>5</v>
      </c>
      <c r="W443" s="17"/>
      <c r="X443" s="17"/>
      <c r="Y443" s="17"/>
      <c r="Z443" s="17"/>
      <c r="AA443" s="17">
        <v>5</v>
      </c>
      <c r="AB443" s="17"/>
      <c r="AC443" s="17">
        <v>3</v>
      </c>
      <c r="AD443" s="17">
        <v>3</v>
      </c>
      <c r="AE443" s="17"/>
      <c r="AF443" s="17">
        <v>3</v>
      </c>
      <c r="AG443" s="17"/>
      <c r="AH443" s="17"/>
      <c r="AI443" s="17"/>
      <c r="AJ443" s="17"/>
      <c r="AK443" s="26"/>
      <c r="AL443" s="26"/>
      <c r="AM443" s="26"/>
      <c r="AN443" s="26"/>
      <c r="AO443" s="26"/>
      <c r="AP443" s="26"/>
      <c r="AQ443" s="26"/>
      <c r="AR443" s="26"/>
      <c r="AS443" s="26"/>
    </row>
    <row r="444" spans="1:45" s="401" customFormat="1" ht="18" customHeight="1" x14ac:dyDescent="0.25">
      <c r="A444" s="662">
        <v>45540</v>
      </c>
      <c r="B444" s="464"/>
      <c r="C444" s="602" t="s">
        <v>17610</v>
      </c>
      <c r="D444" s="353" t="str">
        <f>+IFERROR(INDEX('Mã KH'!$C$2:$C$4988,MATCH('Vin Hà nội  tháng 5'!$C444,'Mã KH'!$A$2:$A$4988,0)),"")</f>
        <v>"Tòa nhà lô II - 1 chung cư 151, Nguyễn Đức Cảnh, Tương Mai,
 Hoàng Mai, Hà Nội (Số 151 đường Nguyễn Đức Cảnh)"</v>
      </c>
      <c r="E444" s="362">
        <v>4159491261</v>
      </c>
      <c r="F444" s="470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>
        <v>5</v>
      </c>
      <c r="V444" s="17">
        <v>5</v>
      </c>
      <c r="W444" s="17"/>
      <c r="X444" s="17"/>
      <c r="Y444" s="17"/>
      <c r="Z444" s="17"/>
      <c r="AA444" s="17">
        <v>10</v>
      </c>
      <c r="AB444" s="17"/>
      <c r="AC444" s="17"/>
      <c r="AD444" s="17">
        <v>10</v>
      </c>
      <c r="AE444" s="17"/>
      <c r="AF444" s="17">
        <v>3</v>
      </c>
      <c r="AG444" s="17"/>
      <c r="AH444" s="17"/>
      <c r="AI444" s="17"/>
      <c r="AJ444" s="17"/>
      <c r="AK444" s="26"/>
      <c r="AL444" s="26"/>
      <c r="AM444" s="26"/>
      <c r="AN444" s="26"/>
      <c r="AO444" s="26"/>
      <c r="AP444" s="26"/>
      <c r="AQ444" s="26"/>
      <c r="AR444" s="26"/>
      <c r="AS444" s="26"/>
    </row>
    <row r="445" spans="1:45" s="401" customFormat="1" ht="18" customHeight="1" x14ac:dyDescent="0.25">
      <c r="A445" s="662">
        <v>45540</v>
      </c>
      <c r="B445" s="464"/>
      <c r="C445" s="602" t="s">
        <v>17611</v>
      </c>
      <c r="D445" s="353" t="str">
        <f>+IFERROR(INDEX('Mã KH'!$C$2:$C$4988,MATCH('Vin Hà nội  tháng 5'!$C445,'Mã KH'!$A$2:$A$4988,0)),"")</f>
        <v>Tầng 2, SH13 và SH14 – Tháp B- tòa nhà AZ SKY –
 Lô A1/CN1 KĐT mới Định Công, phường Định Công, quận Hoàng Mai, HN</v>
      </c>
      <c r="E445" s="362">
        <v>4159467765</v>
      </c>
      <c r="F445" s="470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>
        <v>5</v>
      </c>
      <c r="W445" s="17"/>
      <c r="X445" s="17"/>
      <c r="Y445" s="17"/>
      <c r="Z445" s="17"/>
      <c r="AA445" s="17"/>
      <c r="AB445" s="17"/>
      <c r="AC445" s="17"/>
      <c r="AD445" s="17"/>
      <c r="AE445" s="17"/>
      <c r="AF445" s="17">
        <v>3</v>
      </c>
      <c r="AG445" s="17"/>
      <c r="AH445" s="17"/>
      <c r="AI445" s="17"/>
      <c r="AJ445" s="17"/>
      <c r="AK445" s="26"/>
      <c r="AL445" s="26"/>
      <c r="AM445" s="26"/>
      <c r="AN445" s="26"/>
      <c r="AO445" s="26"/>
      <c r="AP445" s="26"/>
      <c r="AQ445" s="26"/>
      <c r="AR445" s="26"/>
      <c r="AS445" s="26"/>
    </row>
    <row r="446" spans="1:45" s="401" customFormat="1" ht="18" customHeight="1" x14ac:dyDescent="0.25">
      <c r="A446" s="662">
        <v>45540</v>
      </c>
      <c r="B446" s="464"/>
      <c r="C446" s="602" t="s">
        <v>17612</v>
      </c>
      <c r="D446" s="353" t="str">
        <f>+IFERROR(INDEX('Mã KH'!$C$2:$C$4988,MATCH('Vin Hà nội  tháng 5'!$C446,'Mã KH'!$A$2:$A$4988,0)),"")</f>
        <v>Kiot 82, tầng 1, tòa HH3C, Khu DV TH và nhà ở Hồ Linh Đàm, P.Hoàng Liệt, Q.Hoàng Mai, HN</v>
      </c>
      <c r="E446" s="362">
        <v>4159437240</v>
      </c>
      <c r="F446" s="470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>
        <v>7</v>
      </c>
      <c r="V446" s="17"/>
      <c r="W446" s="17"/>
      <c r="X446" s="17"/>
      <c r="Y446" s="17"/>
      <c r="Z446" s="17"/>
      <c r="AA446" s="17"/>
      <c r="AB446" s="17"/>
      <c r="AC446" s="17">
        <v>5</v>
      </c>
      <c r="AD446" s="17"/>
      <c r="AE446" s="17"/>
      <c r="AF446" s="17"/>
      <c r="AG446" s="17"/>
      <c r="AH446" s="17"/>
      <c r="AI446" s="17"/>
      <c r="AJ446" s="17"/>
      <c r="AK446" s="26"/>
      <c r="AL446" s="26"/>
      <c r="AM446" s="26"/>
      <c r="AN446" s="26"/>
      <c r="AO446" s="26"/>
      <c r="AP446" s="26"/>
      <c r="AQ446" s="26"/>
      <c r="AR446" s="26"/>
      <c r="AS446" s="26"/>
    </row>
    <row r="447" spans="1:45" s="401" customFormat="1" ht="18" customHeight="1" x14ac:dyDescent="0.25">
      <c r="A447" s="662">
        <v>45540</v>
      </c>
      <c r="B447" s="683" t="s">
        <v>17613</v>
      </c>
      <c r="C447" s="602" t="s">
        <v>8582</v>
      </c>
      <c r="D447" s="353" t="str">
        <f>+IFERROR(INDEX('Mã KH'!$C$2:$C$4988,MATCH('Vin Hà nội  tháng 5'!$C447,'Mã KH'!$A$2:$A$4988,0)),"")</f>
        <v>Đường Long Cảnh - Vinhomes Thăng Long, Khu đô thị mới Nam An Khánh, 
Xã An Khánh, Huyện Hoài Đức, HN</v>
      </c>
      <c r="E447" s="362">
        <v>4159507211</v>
      </c>
      <c r="F447" s="391"/>
      <c r="G447" s="391"/>
      <c r="H447" s="391"/>
      <c r="I447" s="391"/>
      <c r="J447" s="391"/>
      <c r="K447" s="391"/>
      <c r="L447" s="391"/>
      <c r="M447" s="391"/>
      <c r="N447" s="391"/>
      <c r="O447" s="391"/>
      <c r="P447" s="391"/>
      <c r="Q447" s="391"/>
      <c r="R447" s="391"/>
      <c r="S447" s="391"/>
      <c r="T447" s="391"/>
      <c r="U447" s="391"/>
      <c r="V447" s="391">
        <v>3</v>
      </c>
      <c r="W447" s="391"/>
      <c r="X447" s="391"/>
      <c r="Y447" s="391"/>
      <c r="Z447" s="391"/>
      <c r="AA447" s="391">
        <v>4</v>
      </c>
      <c r="AB447" s="391"/>
      <c r="AC447" s="391">
        <v>6</v>
      </c>
      <c r="AD447" s="391"/>
      <c r="AE447" s="391"/>
      <c r="AF447" s="391"/>
      <c r="AG447" s="17"/>
      <c r="AH447" s="17">
        <v>10</v>
      </c>
      <c r="AI447" s="17"/>
      <c r="AJ447" s="685" t="s">
        <v>17638</v>
      </c>
      <c r="AK447" s="26"/>
      <c r="AL447" s="26"/>
      <c r="AM447" s="26"/>
      <c r="AN447" s="26"/>
      <c r="AO447" s="26"/>
      <c r="AP447" s="26"/>
      <c r="AQ447" s="26"/>
      <c r="AR447" s="26"/>
      <c r="AS447" s="26"/>
    </row>
    <row r="448" spans="1:45" s="401" customFormat="1" ht="18" customHeight="1" x14ac:dyDescent="0.25">
      <c r="A448" s="662">
        <v>45540</v>
      </c>
      <c r="B448" s="464"/>
      <c r="C448" s="602" t="s">
        <v>8400</v>
      </c>
      <c r="D448" s="353" t="str">
        <f>+IFERROR(INDEX('Mã KH'!$C$2:$C$4988,MATCH('Vin Hà nội  tháng 5'!$C448,'Mã KH'!$A$2:$A$4988,0)),"")</f>
        <v>Tòa nhà T1  khu đô thị mới Nam An Khánh, Hoài Đức, Hà Nội</v>
      </c>
      <c r="E448" s="362">
        <v>4159340818</v>
      </c>
      <c r="F448" s="391"/>
      <c r="G448" s="391"/>
      <c r="H448" s="391"/>
      <c r="I448" s="391"/>
      <c r="J448" s="391"/>
      <c r="K448" s="391"/>
      <c r="L448" s="391"/>
      <c r="M448" s="391"/>
      <c r="N448" s="391"/>
      <c r="O448" s="391"/>
      <c r="P448" s="391"/>
      <c r="Q448" s="391"/>
      <c r="R448" s="391"/>
      <c r="S448" s="391"/>
      <c r="T448" s="391"/>
      <c r="U448" s="391">
        <v>5</v>
      </c>
      <c r="V448" s="391">
        <v>8</v>
      </c>
      <c r="W448" s="391"/>
      <c r="X448" s="391"/>
      <c r="Y448" s="391"/>
      <c r="Z448" s="391"/>
      <c r="AA448" s="391"/>
      <c r="AB448" s="391"/>
      <c r="AC448" s="391"/>
      <c r="AD448" s="391"/>
      <c r="AE448" s="391"/>
      <c r="AF448" s="391"/>
      <c r="AG448" s="17"/>
      <c r="AH448" s="17"/>
      <c r="AI448" s="17"/>
      <c r="AJ448" s="17"/>
      <c r="AK448" s="26"/>
      <c r="AL448" s="26"/>
      <c r="AM448" s="26"/>
      <c r="AN448" s="26"/>
      <c r="AO448" s="26"/>
      <c r="AP448" s="26"/>
      <c r="AQ448" s="26"/>
      <c r="AR448" s="26"/>
      <c r="AS448" s="26"/>
    </row>
    <row r="449" spans="1:45" s="401" customFormat="1" ht="18" customHeight="1" x14ac:dyDescent="0.25">
      <c r="A449" s="662">
        <v>45540</v>
      </c>
      <c r="B449" s="464"/>
      <c r="C449" s="602" t="s">
        <v>8400</v>
      </c>
      <c r="D449" s="353" t="str">
        <f>+IFERROR(INDEX('Mã KH'!$C$2:$C$4988,MATCH('Vin Hà nội  tháng 5'!$C449,'Mã KH'!$A$2:$A$4988,0)),"")</f>
        <v>Tòa nhà T1  khu đô thị mới Nam An Khánh, Hoài Đức, Hà Nội</v>
      </c>
      <c r="E449" s="362">
        <v>4159324488</v>
      </c>
      <c r="F449" s="391"/>
      <c r="G449" s="391"/>
      <c r="H449" s="391"/>
      <c r="I449" s="391"/>
      <c r="J449" s="391"/>
      <c r="K449" s="391"/>
      <c r="L449" s="391"/>
      <c r="M449" s="391"/>
      <c r="N449" s="391"/>
      <c r="O449" s="391"/>
      <c r="P449" s="391"/>
      <c r="Q449" s="391"/>
      <c r="R449" s="391"/>
      <c r="S449" s="391"/>
      <c r="T449" s="391"/>
      <c r="U449" s="391"/>
      <c r="V449" s="391"/>
      <c r="W449" s="391"/>
      <c r="X449" s="391"/>
      <c r="Y449" s="391"/>
      <c r="Z449" s="391"/>
      <c r="AA449" s="391"/>
      <c r="AB449" s="391"/>
      <c r="AC449" s="391">
        <v>5</v>
      </c>
      <c r="AD449" s="391">
        <v>5</v>
      </c>
      <c r="AE449" s="391"/>
      <c r="AF449" s="391">
        <v>3</v>
      </c>
      <c r="AG449" s="17"/>
      <c r="AH449" s="17">
        <v>3</v>
      </c>
      <c r="AI449" s="17"/>
      <c r="AJ449" s="17"/>
      <c r="AK449" s="26"/>
      <c r="AL449" s="26"/>
      <c r="AM449" s="26"/>
      <c r="AN449" s="26"/>
      <c r="AO449" s="26"/>
      <c r="AP449" s="26"/>
      <c r="AQ449" s="26"/>
      <c r="AR449" s="26"/>
      <c r="AS449" s="26"/>
    </row>
    <row r="450" spans="1:45" s="401" customFormat="1" ht="18" customHeight="1" x14ac:dyDescent="0.25">
      <c r="A450" s="662">
        <v>45540</v>
      </c>
      <c r="B450" s="464"/>
      <c r="C450" s="602" t="s">
        <v>8934</v>
      </c>
      <c r="D450" s="353" t="str">
        <f>+IFERROR(INDEX('Mã KH'!$C$2:$C$4988,MATCH('Vin Hà nội  tháng 5'!$C450,'Mã KH'!$A$2:$A$4988,0)),"")</f>
        <v>Thôn 06, xã Song Phương, huyện Hoài Đức, HN</v>
      </c>
      <c r="E450" s="362">
        <v>4159506433</v>
      </c>
      <c r="F450" s="391"/>
      <c r="G450" s="391"/>
      <c r="H450" s="391"/>
      <c r="I450" s="391"/>
      <c r="J450" s="391"/>
      <c r="K450" s="391"/>
      <c r="L450" s="391">
        <v>10</v>
      </c>
      <c r="M450" s="391"/>
      <c r="N450" s="391"/>
      <c r="O450" s="391"/>
      <c r="P450" s="391"/>
      <c r="Q450" s="391"/>
      <c r="R450" s="391"/>
      <c r="S450" s="391"/>
      <c r="T450" s="391"/>
      <c r="U450" s="391"/>
      <c r="V450" s="391"/>
      <c r="W450" s="391"/>
      <c r="X450" s="391"/>
      <c r="Y450" s="391"/>
      <c r="Z450" s="391"/>
      <c r="AA450" s="391"/>
      <c r="AB450" s="391"/>
      <c r="AC450" s="391">
        <v>5</v>
      </c>
      <c r="AD450" s="391">
        <v>5</v>
      </c>
      <c r="AE450" s="391"/>
      <c r="AF450" s="391"/>
      <c r="AG450" s="17"/>
      <c r="AH450" s="17"/>
      <c r="AI450" s="17"/>
      <c r="AJ450" s="17"/>
      <c r="AK450" s="26"/>
      <c r="AL450" s="26"/>
      <c r="AM450" s="26"/>
      <c r="AN450" s="26"/>
      <c r="AO450" s="26"/>
      <c r="AP450" s="26"/>
      <c r="AQ450" s="26"/>
      <c r="AR450" s="26"/>
      <c r="AS450" s="26"/>
    </row>
    <row r="451" spans="1:45" s="401" customFormat="1" ht="18" customHeight="1" x14ac:dyDescent="0.25">
      <c r="A451" s="662">
        <v>45540</v>
      </c>
      <c r="B451" s="464"/>
      <c r="C451" s="602" t="s">
        <v>8324</v>
      </c>
      <c r="D451" s="353" t="str">
        <f>+IFERROR(INDEX('Mã KH'!$C$2:$C$4988,MATCH('Vin Hà nội  tháng 5'!$C451,'Mã KH'!$A$2:$A$4988,0)),"")</f>
        <v>số 9, địa chỉ xóm 1, thôn An Trai, xã Vân Canh, Huyện Hoài Đức, HN</v>
      </c>
      <c r="E451" s="362">
        <v>4159328404</v>
      </c>
      <c r="F451" s="391"/>
      <c r="G451" s="391"/>
      <c r="H451" s="391"/>
      <c r="I451" s="391"/>
      <c r="J451" s="391"/>
      <c r="K451" s="391"/>
      <c r="L451" s="391"/>
      <c r="M451" s="391"/>
      <c r="N451" s="391"/>
      <c r="O451" s="391"/>
      <c r="P451" s="391"/>
      <c r="Q451" s="391"/>
      <c r="R451" s="391"/>
      <c r="S451" s="391"/>
      <c r="T451" s="391"/>
      <c r="U451" s="391"/>
      <c r="V451" s="391">
        <v>20</v>
      </c>
      <c r="W451" s="391"/>
      <c r="X451" s="391"/>
      <c r="Y451" s="391"/>
      <c r="Z451" s="391"/>
      <c r="AA451" s="391"/>
      <c r="AB451" s="391"/>
      <c r="AC451" s="391"/>
      <c r="AD451" s="391"/>
      <c r="AE451" s="391"/>
      <c r="AF451" s="391"/>
      <c r="AG451" s="17"/>
      <c r="AH451" s="17"/>
      <c r="AI451" s="17"/>
      <c r="AJ451" s="17"/>
      <c r="AK451" s="26"/>
      <c r="AL451" s="26"/>
      <c r="AM451" s="26"/>
      <c r="AN451" s="26"/>
      <c r="AO451" s="26"/>
      <c r="AP451" s="26"/>
      <c r="AQ451" s="26"/>
      <c r="AR451" s="26"/>
      <c r="AS451" s="26"/>
    </row>
    <row r="452" spans="1:45" s="401" customFormat="1" ht="18" customHeight="1" x14ac:dyDescent="0.25">
      <c r="A452" s="662">
        <v>45540</v>
      </c>
      <c r="B452" s="464"/>
      <c r="C452" s="602" t="s">
        <v>9002</v>
      </c>
      <c r="D452" s="353" t="str">
        <f>+IFERROR(INDEX('Mã KH'!$C$2:$C$4988,MATCH('Vin Hà nội  tháng 5'!$C452,'Mã KH'!$A$2:$A$4988,0)),"")</f>
        <v>31-LK41 Khu Đô Thị Vân Canh, Xã Vân Canh, Huyện Hoài Đức, HN</v>
      </c>
      <c r="E452" s="362">
        <v>4159304358</v>
      </c>
      <c r="F452" s="391"/>
      <c r="G452" s="391"/>
      <c r="H452" s="391"/>
      <c r="I452" s="391"/>
      <c r="J452" s="391"/>
      <c r="K452" s="391"/>
      <c r="L452" s="391"/>
      <c r="M452" s="391"/>
      <c r="N452" s="391"/>
      <c r="O452" s="391"/>
      <c r="P452" s="391"/>
      <c r="Q452" s="391"/>
      <c r="R452" s="391"/>
      <c r="S452" s="391"/>
      <c r="T452" s="391"/>
      <c r="U452" s="391">
        <v>5</v>
      </c>
      <c r="V452" s="391">
        <v>5</v>
      </c>
      <c r="W452" s="391"/>
      <c r="X452" s="391"/>
      <c r="Y452" s="391"/>
      <c r="Z452" s="391"/>
      <c r="AA452" s="391"/>
      <c r="AB452" s="391"/>
      <c r="AC452" s="391">
        <v>5</v>
      </c>
      <c r="AD452" s="391">
        <v>5</v>
      </c>
      <c r="AE452" s="391"/>
      <c r="AF452" s="391"/>
      <c r="AG452" s="17"/>
      <c r="AH452" s="17"/>
      <c r="AI452" s="17"/>
      <c r="AJ452" s="17"/>
      <c r="AK452" s="26"/>
      <c r="AL452" s="26"/>
      <c r="AM452" s="26"/>
      <c r="AN452" s="26"/>
      <c r="AO452" s="26"/>
      <c r="AP452" s="26"/>
      <c r="AQ452" s="26"/>
      <c r="AR452" s="26"/>
      <c r="AS452" s="26"/>
    </row>
    <row r="453" spans="1:45" s="401" customFormat="1" ht="18" customHeight="1" x14ac:dyDescent="0.25">
      <c r="A453" s="662">
        <v>45540</v>
      </c>
      <c r="B453" s="464"/>
      <c r="C453" s="602" t="s">
        <v>8677</v>
      </c>
      <c r="D453" s="353" t="str">
        <f>+IFERROR(INDEX('Mã KH'!$C$2:$C$4988,MATCH('Vin Hà nội  tháng 5'!$C453,'Mã KH'!$A$2:$A$4988,0)),"")</f>
        <v>17 Khu 5, Thị trấn Trạm Trôi, huyện Hoài Đức, HN</v>
      </c>
      <c r="E453" s="362">
        <v>4159384573</v>
      </c>
      <c r="F453" s="391"/>
      <c r="G453" s="391"/>
      <c r="H453" s="391"/>
      <c r="I453" s="391"/>
      <c r="J453" s="391"/>
      <c r="K453" s="391"/>
      <c r="L453" s="391">
        <v>10</v>
      </c>
      <c r="M453" s="391"/>
      <c r="N453" s="391"/>
      <c r="O453" s="391"/>
      <c r="P453" s="391"/>
      <c r="Q453" s="391"/>
      <c r="R453" s="391"/>
      <c r="S453" s="391"/>
      <c r="T453" s="391"/>
      <c r="U453" s="391"/>
      <c r="V453" s="391">
        <v>10</v>
      </c>
      <c r="W453" s="391"/>
      <c r="X453" s="391"/>
      <c r="Y453" s="391"/>
      <c r="Z453" s="391"/>
      <c r="AA453" s="391"/>
      <c r="AB453" s="391"/>
      <c r="AC453" s="391">
        <v>5</v>
      </c>
      <c r="AD453" s="391">
        <v>6</v>
      </c>
      <c r="AE453" s="391"/>
      <c r="AF453" s="391"/>
      <c r="AG453" s="17"/>
      <c r="AH453" s="17"/>
      <c r="AI453" s="17"/>
      <c r="AJ453" s="17"/>
      <c r="AK453" s="26"/>
      <c r="AL453" s="26"/>
      <c r="AM453" s="26"/>
      <c r="AN453" s="26"/>
      <c r="AO453" s="26"/>
      <c r="AP453" s="26"/>
      <c r="AQ453" s="26"/>
      <c r="AR453" s="26"/>
      <c r="AS453" s="26"/>
    </row>
    <row r="454" spans="1:45" s="401" customFormat="1" ht="18" customHeight="1" x14ac:dyDescent="0.25">
      <c r="A454" s="662">
        <v>45540</v>
      </c>
      <c r="B454" s="464"/>
      <c r="C454" s="602" t="s">
        <v>16923</v>
      </c>
      <c r="D454" s="353" t="str">
        <f>+IFERROR(INDEX('Mã KH'!$C$2:$C$4988,MATCH('Vin Hà nội  tháng 5'!$C454,'Mã KH'!$A$2:$A$4988,0)),"")</f>
        <v xml:space="preserve">thôn vân côn , vân côn , hoài đức </v>
      </c>
      <c r="E454" s="362" t="s">
        <v>17019</v>
      </c>
      <c r="F454" s="391"/>
      <c r="G454" s="391"/>
      <c r="H454" s="391"/>
      <c r="I454" s="391"/>
      <c r="J454" s="391"/>
      <c r="K454" s="391"/>
      <c r="L454" s="391">
        <v>5</v>
      </c>
      <c r="M454" s="391"/>
      <c r="N454" s="391"/>
      <c r="O454" s="391"/>
      <c r="P454" s="391"/>
      <c r="Q454" s="391"/>
      <c r="R454" s="391"/>
      <c r="S454" s="391"/>
      <c r="T454" s="391"/>
      <c r="U454" s="391"/>
      <c r="V454" s="391">
        <v>3</v>
      </c>
      <c r="W454" s="391"/>
      <c r="X454" s="391"/>
      <c r="Y454" s="391"/>
      <c r="Z454" s="391"/>
      <c r="AA454" s="391"/>
      <c r="AB454" s="391"/>
      <c r="AC454" s="391">
        <v>5</v>
      </c>
      <c r="AD454" s="391">
        <v>5</v>
      </c>
      <c r="AE454" s="391"/>
      <c r="AF454" s="391"/>
      <c r="AG454" s="17"/>
      <c r="AH454" s="17"/>
      <c r="AI454" s="17"/>
      <c r="AJ454" s="17"/>
      <c r="AK454" s="26"/>
      <c r="AL454" s="26"/>
      <c r="AM454" s="26"/>
      <c r="AN454" s="26"/>
      <c r="AO454" s="26"/>
      <c r="AP454" s="26"/>
      <c r="AQ454" s="26"/>
      <c r="AR454" s="26"/>
      <c r="AS454" s="26"/>
    </row>
    <row r="455" spans="1:45" s="401" customFormat="1" ht="18" customHeight="1" x14ac:dyDescent="0.25">
      <c r="A455" s="662">
        <v>45540</v>
      </c>
      <c r="B455" s="683" t="s">
        <v>17614</v>
      </c>
      <c r="C455" s="602" t="s">
        <v>7694</v>
      </c>
      <c r="D455" s="353" t="str">
        <f>+IFERROR(INDEX('Mã KH'!$C$2:$C$4988,MATCH('Vin Hà nội  tháng 5'!$C455,'Mã KH'!$A$2:$A$4988,0)),"")</f>
        <v>Khu đô thị Tân Tây Đô, Xã Tân Lập, HN</v>
      </c>
      <c r="E455" s="362">
        <v>4159352883</v>
      </c>
      <c r="F455" s="391">
        <v>2</v>
      </c>
      <c r="G455" s="391"/>
      <c r="H455" s="391"/>
      <c r="I455" s="391"/>
      <c r="J455" s="391">
        <v>3</v>
      </c>
      <c r="K455" s="391"/>
      <c r="L455" s="391"/>
      <c r="M455" s="391"/>
      <c r="N455" s="391"/>
      <c r="O455" s="391"/>
      <c r="P455" s="391"/>
      <c r="Q455" s="391"/>
      <c r="R455" s="391"/>
      <c r="S455" s="391">
        <v>5</v>
      </c>
      <c r="T455" s="391"/>
      <c r="U455" s="391">
        <v>5</v>
      </c>
      <c r="V455" s="391">
        <v>10</v>
      </c>
      <c r="W455" s="391"/>
      <c r="X455" s="391"/>
      <c r="Y455" s="391"/>
      <c r="Z455" s="391"/>
      <c r="AA455" s="391"/>
      <c r="AB455" s="391"/>
      <c r="AC455" s="391">
        <v>3</v>
      </c>
      <c r="AD455" s="391"/>
      <c r="AE455" s="391"/>
      <c r="AF455" s="391">
        <v>3</v>
      </c>
      <c r="AG455" s="17"/>
      <c r="AH455" s="17"/>
      <c r="AI455" s="17"/>
      <c r="AJ455" s="17"/>
      <c r="AK455" s="26"/>
      <c r="AL455" s="26"/>
      <c r="AM455" s="26"/>
      <c r="AN455" s="26"/>
      <c r="AO455" s="26"/>
      <c r="AP455" s="26"/>
      <c r="AQ455" s="26"/>
      <c r="AR455" s="26"/>
      <c r="AS455" s="26"/>
    </row>
    <row r="456" spans="1:45" s="401" customFormat="1" ht="18" customHeight="1" x14ac:dyDescent="0.25">
      <c r="A456" s="662">
        <v>45540</v>
      </c>
      <c r="B456" s="464"/>
      <c r="C456" s="602" t="s">
        <v>7690</v>
      </c>
      <c r="D456" s="353" t="str">
        <f>+IFERROR(INDEX('Mã KH'!$C$2:$C$4988,MATCH('Vin Hà nội  tháng 5'!$C456,'Mã KH'!$A$2:$A$4988,0)),"")</f>
        <v>Số 188 phố Tây Sơn, TT.Phùng, H.Đan Phượng, HN</v>
      </c>
      <c r="E456" s="362">
        <v>4159333079</v>
      </c>
      <c r="F456" s="391"/>
      <c r="G456" s="391"/>
      <c r="H456" s="391"/>
      <c r="I456" s="391"/>
      <c r="J456" s="391"/>
      <c r="K456" s="391"/>
      <c r="L456" s="391"/>
      <c r="M456" s="391"/>
      <c r="N456" s="391"/>
      <c r="O456" s="391"/>
      <c r="P456" s="391"/>
      <c r="Q456" s="391"/>
      <c r="R456" s="391"/>
      <c r="S456" s="391">
        <v>5</v>
      </c>
      <c r="T456" s="391"/>
      <c r="U456" s="391">
        <v>10</v>
      </c>
      <c r="V456" s="391"/>
      <c r="W456" s="391"/>
      <c r="X456" s="391"/>
      <c r="Y456" s="391"/>
      <c r="Z456" s="391"/>
      <c r="AA456" s="391"/>
      <c r="AB456" s="391"/>
      <c r="AC456" s="391"/>
      <c r="AD456" s="391">
        <v>5</v>
      </c>
      <c r="AE456" s="391"/>
      <c r="AF456" s="391">
        <v>3</v>
      </c>
      <c r="AG456" s="17"/>
      <c r="AH456" s="17">
        <v>3</v>
      </c>
      <c r="AI456" s="17"/>
      <c r="AJ456" s="17"/>
      <c r="AK456" s="26"/>
      <c r="AL456" s="26"/>
      <c r="AM456" s="26"/>
      <c r="AN456" s="26"/>
      <c r="AO456" s="26"/>
      <c r="AP456" s="26"/>
      <c r="AQ456" s="26"/>
      <c r="AR456" s="26"/>
      <c r="AS456" s="26"/>
    </row>
    <row r="457" spans="1:45" s="401" customFormat="1" ht="18" customHeight="1" x14ac:dyDescent="0.25">
      <c r="A457" s="662">
        <v>45540</v>
      </c>
      <c r="B457" s="683" t="s">
        <v>17615</v>
      </c>
      <c r="C457" s="602" t="s">
        <v>17616</v>
      </c>
      <c r="D457" s="353" t="str">
        <f>+IFERROR(INDEX('Mã KH'!$C$2:$C$4988,MATCH('Vin Hà nội  tháng 5'!$C457,'Mã KH'!$A$2:$A$4988,0)),"")</f>
        <v xml:space="preserve">thôn 8 , xã liên hiệp , huyện phúc thọ , hà nội </v>
      </c>
      <c r="E457" s="362" t="s">
        <v>17019</v>
      </c>
      <c r="F457" s="391"/>
      <c r="G457" s="391"/>
      <c r="H457" s="391"/>
      <c r="I457" s="391"/>
      <c r="J457" s="391"/>
      <c r="K457" s="391"/>
      <c r="L457" s="391">
        <v>5</v>
      </c>
      <c r="M457" s="391"/>
      <c r="N457" s="391"/>
      <c r="O457" s="391"/>
      <c r="P457" s="391"/>
      <c r="Q457" s="391"/>
      <c r="R457" s="391"/>
      <c r="S457" s="391"/>
      <c r="T457" s="391"/>
      <c r="U457" s="391"/>
      <c r="V457" s="391">
        <v>5</v>
      </c>
      <c r="W457" s="391"/>
      <c r="X457" s="391"/>
      <c r="Y457" s="391"/>
      <c r="Z457" s="391"/>
      <c r="AA457" s="391"/>
      <c r="AB457" s="391"/>
      <c r="AC457" s="391">
        <v>5</v>
      </c>
      <c r="AD457" s="391">
        <v>5</v>
      </c>
      <c r="AE457" s="391"/>
      <c r="AF457" s="391"/>
      <c r="AG457" s="17"/>
      <c r="AH457" s="17"/>
      <c r="AI457" s="17"/>
      <c r="AJ457" s="17"/>
      <c r="AK457" s="26"/>
      <c r="AL457" s="26"/>
      <c r="AM457" s="26"/>
      <c r="AN457" s="26"/>
      <c r="AO457" s="26"/>
      <c r="AP457" s="26"/>
      <c r="AQ457" s="26"/>
      <c r="AR457" s="26"/>
      <c r="AS457" s="26"/>
    </row>
    <row r="458" spans="1:45" s="401" customFormat="1" ht="18" customHeight="1" x14ac:dyDescent="0.25">
      <c r="A458" s="662">
        <v>45540</v>
      </c>
      <c r="B458" s="464"/>
      <c r="C458" s="602" t="s">
        <v>17617</v>
      </c>
      <c r="D458" s="353" t="str">
        <f>+IFERROR(INDEX('Mã KH'!$C$2:$C$4988,MATCH('Vin Hà nội  tháng 5'!$C458,'Mã KH'!$A$2:$A$4988,0)),"")</f>
        <v>Thôn 6 xã Tam Hiệp, huyện Phúc Thọ Thành phố Hà Nội Việt Nam</v>
      </c>
      <c r="E458" s="362" t="s">
        <v>17019</v>
      </c>
      <c r="F458" s="391"/>
      <c r="G458" s="391"/>
      <c r="H458" s="391"/>
      <c r="I458" s="391"/>
      <c r="J458" s="391"/>
      <c r="K458" s="391"/>
      <c r="L458" s="391">
        <v>5</v>
      </c>
      <c r="M458" s="391"/>
      <c r="N458" s="391"/>
      <c r="O458" s="391"/>
      <c r="P458" s="391"/>
      <c r="Q458" s="391"/>
      <c r="R458" s="391"/>
      <c r="S458" s="391"/>
      <c r="T458" s="391"/>
      <c r="U458" s="391"/>
      <c r="V458" s="391">
        <v>5</v>
      </c>
      <c r="W458" s="391"/>
      <c r="X458" s="391"/>
      <c r="Y458" s="391"/>
      <c r="Z458" s="391"/>
      <c r="AA458" s="391"/>
      <c r="AB458" s="391"/>
      <c r="AC458" s="391">
        <v>5</v>
      </c>
      <c r="AD458" s="391">
        <v>5</v>
      </c>
      <c r="AE458" s="391"/>
      <c r="AF458" s="391"/>
      <c r="AG458" s="17"/>
      <c r="AH458" s="17"/>
      <c r="AI458" s="17"/>
      <c r="AJ458" s="17"/>
      <c r="AK458" s="26"/>
      <c r="AL458" s="26"/>
      <c r="AM458" s="26"/>
      <c r="AN458" s="26"/>
      <c r="AO458" s="26"/>
      <c r="AP458" s="26"/>
      <c r="AQ458" s="26"/>
      <c r="AR458" s="26"/>
      <c r="AS458" s="26"/>
    </row>
    <row r="459" spans="1:45" s="401" customFormat="1" ht="18" customHeight="1" x14ac:dyDescent="0.25">
      <c r="A459" s="662">
        <v>45540</v>
      </c>
      <c r="B459" s="464"/>
      <c r="C459" s="602" t="s">
        <v>17618</v>
      </c>
      <c r="D459" s="353" t="str">
        <f>+IFERROR(INDEX('Mã KH'!$C$2:$C$4988,MATCH('Vin Hà nội  tháng 5'!$C459,'Mã KH'!$A$2:$A$4988,0)),"")</f>
        <v>Cụm 5, xã Phụng Thượng, Huyện Phúc Thọ, HN</v>
      </c>
      <c r="E459" s="362" t="s">
        <v>17019</v>
      </c>
      <c r="F459" s="470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>
        <v>5</v>
      </c>
      <c r="W459" s="17"/>
      <c r="X459" s="17"/>
      <c r="Y459" s="17"/>
      <c r="Z459" s="17"/>
      <c r="AA459" s="17"/>
      <c r="AB459" s="17"/>
      <c r="AC459" s="17">
        <v>3</v>
      </c>
      <c r="AD459" s="17">
        <v>5</v>
      </c>
      <c r="AE459" s="17"/>
      <c r="AF459" s="17"/>
      <c r="AG459" s="17"/>
      <c r="AH459" s="17"/>
      <c r="AI459" s="17"/>
      <c r="AJ459" s="17"/>
      <c r="AK459" s="26"/>
      <c r="AL459" s="26"/>
      <c r="AM459" s="26"/>
      <c r="AN459" s="26"/>
      <c r="AO459" s="26"/>
      <c r="AP459" s="26"/>
      <c r="AQ459" s="26"/>
      <c r="AR459" s="26"/>
      <c r="AS459" s="26"/>
    </row>
    <row r="460" spans="1:45" s="401" customFormat="1" ht="18" customHeight="1" x14ac:dyDescent="0.25">
      <c r="A460" s="662">
        <v>45540</v>
      </c>
      <c r="B460" s="464"/>
      <c r="C460" s="602" t="s">
        <v>17619</v>
      </c>
      <c r="D460" s="353" t="str">
        <f>+IFERROR(INDEX('Mã KH'!$C$2:$C$4988,MATCH('Vin Hà nội  tháng 5'!$C460,'Mã KH'!$A$2:$A$4988,0)),"")</f>
        <v>Cụm 6 Thị trấn Phúc Thọ, Huyện Phúc Thọ, HN</v>
      </c>
      <c r="E460" s="362" t="s">
        <v>17019</v>
      </c>
      <c r="F460" s="470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>
        <v>10</v>
      </c>
      <c r="AD460" s="17"/>
      <c r="AE460" s="17"/>
      <c r="AF460" s="17">
        <v>25</v>
      </c>
      <c r="AG460" s="17"/>
      <c r="AH460" s="17"/>
      <c r="AI460" s="17"/>
      <c r="AJ460" s="17"/>
      <c r="AK460" s="26"/>
      <c r="AL460" s="26"/>
      <c r="AM460" s="26"/>
      <c r="AN460" s="26"/>
      <c r="AO460" s="26"/>
      <c r="AP460" s="26"/>
      <c r="AQ460" s="26"/>
      <c r="AR460" s="26"/>
      <c r="AS460" s="26"/>
    </row>
    <row r="461" spans="1:45" s="401" customFormat="1" ht="18" customHeight="1" x14ac:dyDescent="0.25">
      <c r="A461" s="662">
        <v>45540</v>
      </c>
      <c r="B461" s="683" t="s">
        <v>17620</v>
      </c>
      <c r="C461" s="602" t="s">
        <v>9344</v>
      </c>
      <c r="D461" s="353" t="str">
        <f>+IFERROR(INDEX('Mã KH'!$C$2:$C$4988,MATCH('Vin Hà nội  tháng 5'!$C461,'Mã KH'!$A$2:$A$4988,0)),"")</f>
        <v>Thôn Đức Thịnh, xã Tản Lĩnh, huyện Ba Vì, HN</v>
      </c>
      <c r="E461" s="362">
        <v>4159575538</v>
      </c>
      <c r="F461" s="470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>
        <v>5</v>
      </c>
      <c r="W461" s="17"/>
      <c r="X461" s="17"/>
      <c r="Y461" s="17"/>
      <c r="Z461" s="17"/>
      <c r="AA461" s="17"/>
      <c r="AB461" s="17"/>
      <c r="AC461" s="17">
        <v>5</v>
      </c>
      <c r="AD461" s="17"/>
      <c r="AE461" s="17"/>
      <c r="AF461" s="17"/>
      <c r="AG461" s="17"/>
      <c r="AH461" s="17"/>
      <c r="AI461" s="17"/>
      <c r="AJ461" s="17"/>
      <c r="AK461" s="26"/>
      <c r="AL461" s="26"/>
      <c r="AM461" s="26"/>
      <c r="AN461" s="26"/>
      <c r="AO461" s="26"/>
      <c r="AP461" s="26"/>
      <c r="AQ461" s="26"/>
      <c r="AR461" s="26"/>
      <c r="AS461" s="26"/>
    </row>
    <row r="462" spans="1:45" s="401" customFormat="1" ht="18" customHeight="1" x14ac:dyDescent="0.25">
      <c r="A462" s="662">
        <v>45540</v>
      </c>
      <c r="B462" s="464"/>
      <c r="C462" s="602" t="s">
        <v>9707</v>
      </c>
      <c r="D462" s="353" t="str">
        <f>+IFERROR(INDEX('Mã KH'!$C$2:$C$4988,MATCH('Vin Hà nội  tháng 5'!$C462,'Mã KH'!$A$2:$A$4988,0)),"")</f>
        <v>Thôn Yên Thành, Xã Tản Lĩnh, Huyện Ba Vì, HN</v>
      </c>
      <c r="E462" s="362">
        <v>4159510938</v>
      </c>
      <c r="F462" s="470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>
        <v>8</v>
      </c>
      <c r="W462" s="17"/>
      <c r="X462" s="17"/>
      <c r="Y462" s="17"/>
      <c r="Z462" s="17"/>
      <c r="AA462" s="17"/>
      <c r="AB462" s="17"/>
      <c r="AC462" s="17">
        <v>5</v>
      </c>
      <c r="AD462" s="17">
        <v>8</v>
      </c>
      <c r="AE462" s="17"/>
      <c r="AF462" s="17"/>
      <c r="AG462" s="17"/>
      <c r="AH462" s="17"/>
      <c r="AI462" s="17"/>
      <c r="AJ462" s="17"/>
      <c r="AK462" s="26"/>
      <c r="AL462" s="26"/>
      <c r="AM462" s="26"/>
      <c r="AN462" s="26"/>
      <c r="AO462" s="26"/>
      <c r="AP462" s="26"/>
      <c r="AQ462" s="26"/>
      <c r="AR462" s="26"/>
      <c r="AS462" s="26"/>
    </row>
    <row r="463" spans="1:45" s="401" customFormat="1" ht="18" customHeight="1" x14ac:dyDescent="0.25">
      <c r="A463" s="662">
        <v>45540</v>
      </c>
      <c r="B463" s="464"/>
      <c r="C463" s="602" t="s">
        <v>9753</v>
      </c>
      <c r="D463" s="353" t="str">
        <f>+IFERROR(INDEX('Mã KH'!$C$2:$C$4988,MATCH('Vin Hà nội  tháng 5'!$C463,'Mã KH'!$A$2:$A$4988,0)),"")</f>
        <v>Thôn 5, Xã Ba Trại, Huyện Ba Vì, HN</v>
      </c>
      <c r="E463" s="362" t="s">
        <v>17019</v>
      </c>
      <c r="F463" s="470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>
        <v>5</v>
      </c>
      <c r="W463" s="17"/>
      <c r="X463" s="17"/>
      <c r="Y463" s="17"/>
      <c r="Z463" s="17"/>
      <c r="AA463" s="17"/>
      <c r="AB463" s="17"/>
      <c r="AC463" s="17">
        <v>5</v>
      </c>
      <c r="AD463" s="17">
        <v>10</v>
      </c>
      <c r="AE463" s="17"/>
      <c r="AF463" s="17"/>
      <c r="AG463" s="17"/>
      <c r="AH463" s="17"/>
      <c r="AI463" s="17"/>
      <c r="AJ463" s="17"/>
      <c r="AK463" s="26"/>
      <c r="AL463" s="26"/>
      <c r="AM463" s="26"/>
      <c r="AN463" s="26"/>
      <c r="AO463" s="26"/>
      <c r="AP463" s="26"/>
      <c r="AQ463" s="26"/>
      <c r="AR463" s="26"/>
      <c r="AS463" s="26"/>
    </row>
    <row r="464" spans="1:45" s="401" customFormat="1" ht="18" customHeight="1" x14ac:dyDescent="0.25">
      <c r="A464" s="662">
        <v>45540</v>
      </c>
      <c r="B464" s="464"/>
      <c r="C464" s="602" t="s">
        <v>9507</v>
      </c>
      <c r="D464" s="353" t="str">
        <f>+IFERROR(INDEX('Mã KH'!$C$2:$C$4988,MATCH('Vin Hà nội  tháng 5'!$C464,'Mã KH'!$A$2:$A$4988,0)),"")</f>
        <v>Thôn Liên Minh, Xã Thụy An, Huyện Ba Vì, HN</v>
      </c>
      <c r="E464" s="362" t="s">
        <v>17019</v>
      </c>
      <c r="F464" s="470"/>
      <c r="G464" s="17"/>
      <c r="H464" s="17"/>
      <c r="I464" s="17"/>
      <c r="J464" s="17"/>
      <c r="K464" s="17"/>
      <c r="L464" s="17">
        <v>5</v>
      </c>
      <c r="M464" s="17"/>
      <c r="N464" s="17"/>
      <c r="O464" s="17"/>
      <c r="P464" s="17"/>
      <c r="Q464" s="17"/>
      <c r="R464" s="17"/>
      <c r="S464" s="17"/>
      <c r="T464" s="17"/>
      <c r="U464" s="17"/>
      <c r="V464" s="17">
        <v>5</v>
      </c>
      <c r="W464" s="17"/>
      <c r="X464" s="17"/>
      <c r="Y464" s="17"/>
      <c r="Z464" s="17"/>
      <c r="AA464" s="17"/>
      <c r="AB464" s="17"/>
      <c r="AC464" s="17">
        <v>5</v>
      </c>
      <c r="AD464" s="17">
        <v>5</v>
      </c>
      <c r="AE464" s="17"/>
      <c r="AF464" s="17"/>
      <c r="AG464" s="17"/>
      <c r="AH464" s="17"/>
      <c r="AI464" s="17"/>
      <c r="AJ464" s="17"/>
      <c r="AK464" s="26"/>
      <c r="AL464" s="26"/>
      <c r="AM464" s="26"/>
      <c r="AN464" s="26"/>
      <c r="AO464" s="26"/>
      <c r="AP464" s="26"/>
      <c r="AQ464" s="26"/>
      <c r="AR464" s="26"/>
      <c r="AS464" s="26"/>
    </row>
    <row r="465" spans="1:45" s="401" customFormat="1" ht="18" customHeight="1" x14ac:dyDescent="0.25">
      <c r="A465" s="662">
        <v>45540</v>
      </c>
      <c r="B465" s="464"/>
      <c r="C465" s="602" t="s">
        <v>9387</v>
      </c>
      <c r="D465" s="353" t="str">
        <f>+IFERROR(INDEX('Mã KH'!$C$2:$C$4988,MATCH('Vin Hà nội  tháng 5'!$C465,'Mã KH'!$A$2:$A$4988,0)),"")</f>
        <v>Số 329 Phố Mới, thôn Vĩnh Phệ, xã Chu Minh, huyện Ba Vì, HN</v>
      </c>
      <c r="E465" s="362" t="s">
        <v>17019</v>
      </c>
      <c r="F465" s="470"/>
      <c r="G465" s="17"/>
      <c r="H465" s="17"/>
      <c r="I465" s="17"/>
      <c r="J465" s="17"/>
      <c r="K465" s="17"/>
      <c r="L465" s="17">
        <v>3</v>
      </c>
      <c r="M465" s="17"/>
      <c r="N465" s="17"/>
      <c r="O465" s="17"/>
      <c r="P465" s="17"/>
      <c r="Q465" s="17"/>
      <c r="R465" s="17"/>
      <c r="S465" s="17"/>
      <c r="T465" s="17"/>
      <c r="U465" s="17"/>
      <c r="V465" s="17">
        <v>5</v>
      </c>
      <c r="W465" s="17"/>
      <c r="X465" s="17"/>
      <c r="Y465" s="17"/>
      <c r="Z465" s="17"/>
      <c r="AA465" s="17"/>
      <c r="AB465" s="17"/>
      <c r="AC465" s="17">
        <v>5</v>
      </c>
      <c r="AD465" s="17">
        <v>6</v>
      </c>
      <c r="AE465" s="17"/>
      <c r="AF465" s="17"/>
      <c r="AG465" s="17"/>
      <c r="AH465" s="17"/>
      <c r="AI465" s="17"/>
      <c r="AJ465" s="17"/>
      <c r="AK465" s="26"/>
      <c r="AL465" s="26"/>
      <c r="AM465" s="26"/>
      <c r="AN465" s="26"/>
      <c r="AO465" s="26"/>
      <c r="AP465" s="26"/>
      <c r="AQ465" s="26"/>
      <c r="AR465" s="26"/>
      <c r="AS465" s="26"/>
    </row>
    <row r="466" spans="1:45" s="401" customFormat="1" ht="18" customHeight="1" x14ac:dyDescent="0.25">
      <c r="A466" s="662">
        <v>45540</v>
      </c>
      <c r="B466" s="683" t="s">
        <v>17621</v>
      </c>
      <c r="C466" s="602" t="s">
        <v>8970</v>
      </c>
      <c r="D466" s="353" t="str">
        <f>+IFERROR(INDEX('Mã KH'!$C$2:$C$4988,MATCH('Vin Hà nội  tháng 5'!$C466,'Mã KH'!$A$2:$A$4988,0)),"")</f>
        <v>Số 31 phố Tùng Thiện, Phường Trung Sơn Trầm, Thị xã Sơn Tây, HN</v>
      </c>
      <c r="E466" s="362">
        <v>4159433168</v>
      </c>
      <c r="F466" s="470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>
        <v>5</v>
      </c>
      <c r="W466" s="17"/>
      <c r="X466" s="17"/>
      <c r="Y466" s="17"/>
      <c r="Z466" s="17"/>
      <c r="AA466" s="17"/>
      <c r="AB466" s="17"/>
      <c r="AC466" s="17">
        <v>5</v>
      </c>
      <c r="AD466" s="17">
        <v>5</v>
      </c>
      <c r="AE466" s="17"/>
      <c r="AF466" s="17"/>
      <c r="AG466" s="17"/>
      <c r="AH466" s="17"/>
      <c r="AI466" s="17"/>
      <c r="AJ466" s="17"/>
      <c r="AK466" s="26"/>
      <c r="AL466" s="26"/>
      <c r="AM466" s="26"/>
      <c r="AN466" s="26"/>
      <c r="AO466" s="26"/>
      <c r="AP466" s="26"/>
      <c r="AQ466" s="26"/>
      <c r="AR466" s="26"/>
      <c r="AS466" s="26"/>
    </row>
    <row r="467" spans="1:45" s="401" customFormat="1" ht="18" customHeight="1" x14ac:dyDescent="0.25">
      <c r="A467" s="662">
        <v>45540</v>
      </c>
      <c r="B467" s="464"/>
      <c r="C467" s="602" t="s">
        <v>8759</v>
      </c>
      <c r="D467" s="353" t="str">
        <f>+IFERROR(INDEX('Mã KH'!$C$2:$C$4988,MATCH('Vin Hà nội  tháng 5'!$C467,'Mã KH'!$A$2:$A$4988,0)),"")</f>
        <v>Số 22 Phố Hoàng Diệu, Phường Quang Trung, thị xã Sơn Tây, HN</v>
      </c>
      <c r="E467" s="362">
        <v>4159353451</v>
      </c>
      <c r="F467" s="470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>
        <v>5</v>
      </c>
      <c r="W467" s="17"/>
      <c r="X467" s="17"/>
      <c r="Y467" s="17"/>
      <c r="Z467" s="17"/>
      <c r="AA467" s="17"/>
      <c r="AB467" s="17"/>
      <c r="AC467" s="17"/>
      <c r="AD467" s="17">
        <v>8</v>
      </c>
      <c r="AE467" s="17"/>
      <c r="AF467" s="17"/>
      <c r="AG467" s="17"/>
      <c r="AH467" s="17"/>
      <c r="AI467" s="17"/>
      <c r="AJ467" s="17"/>
      <c r="AK467" s="26"/>
      <c r="AL467" s="26"/>
      <c r="AM467" s="26"/>
      <c r="AN467" s="26"/>
      <c r="AO467" s="26"/>
      <c r="AP467" s="26"/>
      <c r="AQ467" s="26"/>
      <c r="AR467" s="26"/>
      <c r="AS467" s="26"/>
    </row>
    <row r="468" spans="1:45" s="401" customFormat="1" ht="18" customHeight="1" x14ac:dyDescent="0.25">
      <c r="A468" s="662">
        <v>45540</v>
      </c>
      <c r="B468" s="464"/>
      <c r="C468" s="602" t="s">
        <v>9000</v>
      </c>
      <c r="D468" s="353" t="str">
        <f>+IFERROR(INDEX('Mã KH'!$C$2:$C$4988,MATCH('Vin Hà nội  tháng 5'!$C468,'Mã KH'!$A$2:$A$4988,0)),"")</f>
        <v>78 Cầu Trì, Phường Sơn Lộc, Thị xã Sơn Tây, HN</v>
      </c>
      <c r="E468" s="362" t="s">
        <v>17019</v>
      </c>
      <c r="F468" s="470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>
        <v>5</v>
      </c>
      <c r="W468" s="17"/>
      <c r="X468" s="17"/>
      <c r="Y468" s="17"/>
      <c r="Z468" s="17"/>
      <c r="AA468" s="17"/>
      <c r="AB468" s="17"/>
      <c r="AC468" s="17"/>
      <c r="AD468" s="17"/>
      <c r="AE468" s="17"/>
      <c r="AF468" s="17">
        <v>3</v>
      </c>
      <c r="AG468" s="17"/>
      <c r="AH468" s="17"/>
      <c r="AI468" s="17"/>
      <c r="AJ468" s="17"/>
      <c r="AK468" s="26"/>
      <c r="AL468" s="26"/>
      <c r="AM468" s="26"/>
      <c r="AN468" s="26"/>
      <c r="AO468" s="26"/>
      <c r="AP468" s="26"/>
      <c r="AQ468" s="26"/>
      <c r="AR468" s="26"/>
      <c r="AS468" s="26"/>
    </row>
    <row r="469" spans="1:45" s="401" customFormat="1" ht="18" customHeight="1" x14ac:dyDescent="0.25">
      <c r="A469" s="662">
        <v>45540</v>
      </c>
      <c r="B469" s="464"/>
      <c r="C469" s="602" t="s">
        <v>8986</v>
      </c>
      <c r="D469" s="353" t="str">
        <f>+IFERROR(INDEX('Mã KH'!$C$2:$C$4988,MATCH('Vin Hà nội  tháng 5'!$C469,'Mã KH'!$A$2:$A$4988,0)),"")</f>
        <v>126A Thanh Vị, Phường Sơn Lộc, Thị xã Sơn Tây, HN</v>
      </c>
      <c r="E469" s="362">
        <v>4159505364</v>
      </c>
      <c r="F469" s="470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>
        <v>5</v>
      </c>
      <c r="V469" s="17">
        <v>5</v>
      </c>
      <c r="W469" s="17"/>
      <c r="X469" s="17"/>
      <c r="Y469" s="17"/>
      <c r="Z469" s="17"/>
      <c r="AA469" s="17"/>
      <c r="AB469" s="17"/>
      <c r="AC469" s="17"/>
      <c r="AD469" s="17">
        <v>5</v>
      </c>
      <c r="AE469" s="17"/>
      <c r="AF469" s="17">
        <v>3</v>
      </c>
      <c r="AG469" s="17"/>
      <c r="AH469" s="17"/>
      <c r="AI469" s="17"/>
      <c r="AJ469" s="17"/>
      <c r="AK469" s="26"/>
      <c r="AL469" s="26"/>
      <c r="AM469" s="26"/>
      <c r="AN469" s="26"/>
      <c r="AO469" s="26"/>
      <c r="AP469" s="26"/>
      <c r="AQ469" s="26"/>
      <c r="AR469" s="26"/>
      <c r="AS469" s="26"/>
    </row>
    <row r="470" spans="1:45" s="401" customFormat="1" ht="18" customHeight="1" x14ac:dyDescent="0.25">
      <c r="A470" s="662">
        <v>45540</v>
      </c>
      <c r="B470" s="464"/>
      <c r="C470" s="602" t="s">
        <v>9771</v>
      </c>
      <c r="D470" s="353" t="str">
        <f>+IFERROR(INDEX('Mã KH'!$C$2:$C$4988,MATCH('Vin Hà nội  tháng 5'!$C470,'Mã KH'!$A$2:$A$4988,0)),"")</f>
        <v>Thôn Vị Thuỷ, Xã Thanh Mỹ, Thị xã Sơn Tây TP. Hà Nội</v>
      </c>
      <c r="E470" s="362" t="s">
        <v>17019</v>
      </c>
      <c r="F470" s="470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>
        <v>5</v>
      </c>
      <c r="AD470" s="17"/>
      <c r="AE470" s="17"/>
      <c r="AF470" s="17">
        <v>3</v>
      </c>
      <c r="AG470" s="17"/>
      <c r="AH470" s="17"/>
      <c r="AI470" s="17"/>
      <c r="AJ470" s="17"/>
      <c r="AK470" s="26"/>
      <c r="AL470" s="26"/>
      <c r="AM470" s="26"/>
      <c r="AN470" s="26"/>
      <c r="AO470" s="26"/>
      <c r="AP470" s="26"/>
      <c r="AQ470" s="26"/>
      <c r="AR470" s="26"/>
      <c r="AS470" s="26"/>
    </row>
    <row r="471" spans="1:45" s="401" customFormat="1" ht="18" customHeight="1" x14ac:dyDescent="0.25">
      <c r="A471" s="662">
        <v>45540</v>
      </c>
      <c r="B471" s="464"/>
      <c r="C471" s="602" t="s">
        <v>9633</v>
      </c>
      <c r="D471" s="353" t="str">
        <f>+IFERROR(INDEX('Mã KH'!$C$2:$C$4988,MATCH('Vin Hà nội  tháng 5'!$C471,'Mã KH'!$A$2:$A$4988,0)),"")</f>
        <v>288 Đường Xuân Khanh, Phường Xuân Khanh, Thị xã Sơn Tây, HN</v>
      </c>
      <c r="E471" s="362">
        <v>4159431383</v>
      </c>
      <c r="F471" s="470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>
        <v>5</v>
      </c>
      <c r="W471" s="17"/>
      <c r="X471" s="17"/>
      <c r="Y471" s="17"/>
      <c r="Z471" s="17"/>
      <c r="AA471" s="17">
        <v>5</v>
      </c>
      <c r="AB471" s="17"/>
      <c r="AC471" s="17">
        <v>5</v>
      </c>
      <c r="AD471" s="17">
        <v>5</v>
      </c>
      <c r="AE471" s="17"/>
      <c r="AF471" s="17"/>
      <c r="AG471" s="17"/>
      <c r="AH471" s="17"/>
      <c r="AI471" s="17"/>
      <c r="AJ471" s="17"/>
      <c r="AK471" s="26"/>
      <c r="AL471" s="26"/>
      <c r="AM471" s="26"/>
      <c r="AN471" s="26"/>
      <c r="AO471" s="26"/>
      <c r="AP471" s="26"/>
      <c r="AQ471" s="26"/>
      <c r="AR471" s="26"/>
      <c r="AS471" s="26"/>
    </row>
    <row r="472" spans="1:45" s="401" customFormat="1" ht="18" customHeight="1" x14ac:dyDescent="0.25">
      <c r="A472" s="662">
        <v>45540</v>
      </c>
      <c r="B472" s="464"/>
      <c r="C472" s="602" t="s">
        <v>9601</v>
      </c>
      <c r="D472" s="353" t="str">
        <f>+IFERROR(INDEX('Mã KH'!$C$2:$C$4988,MATCH('Vin Hà nội  tháng 5'!$C472,'Mã KH'!$A$2:$A$4988,0)),"")</f>
        <v>613 Phố Mía, Xã Đường Lâm, Thị xã Sơn Tây, HN</v>
      </c>
      <c r="E472" s="362">
        <v>4159332067</v>
      </c>
      <c r="F472" s="470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>
        <v>6</v>
      </c>
      <c r="V472" s="17">
        <v>6</v>
      </c>
      <c r="W472" s="17"/>
      <c r="X472" s="17"/>
      <c r="Y472" s="17"/>
      <c r="Z472" s="17"/>
      <c r="AA472" s="17"/>
      <c r="AB472" s="17"/>
      <c r="AC472" s="17">
        <v>3</v>
      </c>
      <c r="AD472" s="17"/>
      <c r="AE472" s="17"/>
      <c r="AF472" s="17"/>
      <c r="AG472" s="17"/>
      <c r="AH472" s="17"/>
      <c r="AI472" s="17"/>
      <c r="AJ472" s="17"/>
      <c r="AK472" s="26"/>
      <c r="AL472" s="26"/>
      <c r="AM472" s="26"/>
      <c r="AN472" s="26"/>
      <c r="AO472" s="26"/>
      <c r="AP472" s="26"/>
      <c r="AQ472" s="26"/>
      <c r="AR472" s="26"/>
      <c r="AS472" s="26"/>
    </row>
    <row r="473" spans="1:45" s="401" customFormat="1" ht="18" customHeight="1" x14ac:dyDescent="0.25">
      <c r="A473" s="662">
        <v>45540</v>
      </c>
      <c r="B473" s="464"/>
      <c r="C473" s="602" t="s">
        <v>9453</v>
      </c>
      <c r="D473" s="353" t="str">
        <f>+IFERROR(INDEX('Mã KH'!$C$2:$C$4988,MATCH('Vin Hà nội  tháng 5'!$C473,'Mã KH'!$A$2:$A$4988,0)),"")</f>
        <v>Thôn Khoang Sau, xã Sơn Đông, th xã Sơn Tây, HN</v>
      </c>
      <c r="E473" s="362">
        <v>4159447638</v>
      </c>
      <c r="F473" s="470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>
        <v>3</v>
      </c>
      <c r="AD473" s="17">
        <v>5</v>
      </c>
      <c r="AE473" s="17"/>
      <c r="AF473" s="17">
        <v>3</v>
      </c>
      <c r="AG473" s="17"/>
      <c r="AH473" s="17"/>
      <c r="AI473" s="17"/>
      <c r="AJ473" s="17"/>
      <c r="AK473" s="26"/>
      <c r="AL473" s="26"/>
      <c r="AM473" s="26"/>
      <c r="AN473" s="26"/>
      <c r="AO473" s="26"/>
      <c r="AP473" s="26"/>
      <c r="AQ473" s="26"/>
      <c r="AR473" s="26"/>
      <c r="AS473" s="26"/>
    </row>
    <row r="474" spans="1:45" s="401" customFormat="1" ht="18" customHeight="1" x14ac:dyDescent="0.25">
      <c r="A474" s="662">
        <v>45540</v>
      </c>
      <c r="B474" s="464"/>
      <c r="C474" s="602" t="s">
        <v>9200</v>
      </c>
      <c r="D474" s="353" t="str">
        <f>+IFERROR(INDEX('Mã KH'!$C$2:$C$4988,MATCH('Vin Hà nội  tháng 5'!$C474,'Mã KH'!$A$2:$A$4988,0)),"")</f>
        <v>Ngã tư Cổ Đông, Xóm 10, Thôn Đoàn Kết, Xã Cổ Đông, Thị xã Sơn Tây, HN</v>
      </c>
      <c r="E474" s="362" t="s">
        <v>17019</v>
      </c>
      <c r="F474" s="470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>
        <v>10</v>
      </c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26"/>
      <c r="AL474" s="26"/>
      <c r="AM474" s="26"/>
      <c r="AN474" s="26"/>
      <c r="AO474" s="26"/>
      <c r="AP474" s="26"/>
      <c r="AQ474" s="26"/>
      <c r="AR474" s="26"/>
      <c r="AS474" s="26"/>
    </row>
    <row r="475" spans="1:45" s="401" customFormat="1" ht="18" customHeight="1" x14ac:dyDescent="0.25">
      <c r="A475" s="662">
        <v>45540</v>
      </c>
      <c r="B475" s="683" t="s">
        <v>17622</v>
      </c>
      <c r="C475" s="602" t="s">
        <v>17623</v>
      </c>
      <c r="D475" s="353" t="str">
        <f>+IFERROR(INDEX('Mã KH'!$C$2:$C$4988,MATCH('Vin Hà nội  tháng 5'!$C475,'Mã KH'!$A$2:$A$4988,0)),"")</f>
        <v>Thôn 4, Xã Hạ Bằng, Huyện Thạch Thất, HN</v>
      </c>
      <c r="E475" s="362" t="s">
        <v>17019</v>
      </c>
      <c r="F475" s="470"/>
      <c r="G475" s="17"/>
      <c r="H475" s="17"/>
      <c r="I475" s="17"/>
      <c r="J475" s="17"/>
      <c r="K475" s="17"/>
      <c r="L475" s="17">
        <v>5</v>
      </c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>
        <v>5</v>
      </c>
      <c r="AE475" s="17"/>
      <c r="AF475" s="17"/>
      <c r="AG475" s="17"/>
      <c r="AH475" s="17"/>
      <c r="AI475" s="17"/>
      <c r="AJ475" s="17"/>
      <c r="AK475" s="26"/>
      <c r="AL475" s="26"/>
      <c r="AM475" s="26"/>
      <c r="AN475" s="26"/>
      <c r="AO475" s="26"/>
      <c r="AP475" s="26"/>
      <c r="AQ475" s="26"/>
      <c r="AR475" s="26"/>
      <c r="AS475" s="26"/>
    </row>
    <row r="476" spans="1:45" s="401" customFormat="1" ht="18" customHeight="1" x14ac:dyDescent="0.25">
      <c r="A476" s="662">
        <v>45540</v>
      </c>
      <c r="B476" s="464"/>
      <c r="C476" s="602" t="s">
        <v>17624</v>
      </c>
      <c r="D476" s="353" t="str">
        <f>+IFERROR(INDEX('Mã KH'!$C$2:$C$4988,MATCH('Vin Hà nội  tháng 5'!$C476,'Mã KH'!$A$2:$A$4988,0)),"")</f>
        <v>Khu phố, thị trấn Liên Quan, Huyện Thạch Thất, HN</v>
      </c>
      <c r="E476" s="362" t="s">
        <v>17019</v>
      </c>
      <c r="F476" s="470"/>
      <c r="G476" s="17"/>
      <c r="H476" s="17"/>
      <c r="I476" s="17"/>
      <c r="J476" s="17"/>
      <c r="K476" s="17"/>
      <c r="L476" s="17">
        <v>6</v>
      </c>
      <c r="M476" s="17"/>
      <c r="N476" s="17"/>
      <c r="O476" s="17"/>
      <c r="P476" s="17"/>
      <c r="Q476" s="17"/>
      <c r="R476" s="17"/>
      <c r="S476" s="17"/>
      <c r="T476" s="17"/>
      <c r="U476" s="17"/>
      <c r="V476" s="17">
        <v>5</v>
      </c>
      <c r="W476" s="17"/>
      <c r="X476" s="17"/>
      <c r="Y476" s="17"/>
      <c r="Z476" s="17"/>
      <c r="AA476" s="17"/>
      <c r="AB476" s="17"/>
      <c r="AC476" s="17">
        <v>5</v>
      </c>
      <c r="AD476" s="17">
        <v>10</v>
      </c>
      <c r="AE476" s="17"/>
      <c r="AF476" s="17"/>
      <c r="AG476" s="17"/>
      <c r="AH476" s="17"/>
      <c r="AI476" s="17"/>
      <c r="AJ476" s="17"/>
      <c r="AK476" s="26"/>
      <c r="AL476" s="26"/>
      <c r="AM476" s="26"/>
      <c r="AN476" s="26"/>
      <c r="AO476" s="26"/>
      <c r="AP476" s="26"/>
      <c r="AQ476" s="26"/>
      <c r="AR476" s="26"/>
      <c r="AS476" s="26"/>
    </row>
    <row r="477" spans="1:45" s="401" customFormat="1" ht="18" customHeight="1" x14ac:dyDescent="0.25">
      <c r="A477" s="662">
        <v>45540</v>
      </c>
      <c r="B477" s="464"/>
      <c r="C477" s="602" t="s">
        <v>17625</v>
      </c>
      <c r="D477" s="353" t="str">
        <f>+IFERROR(INDEX('Mã KH'!$C$2:$C$4988,MATCH('Vin Hà nội  tháng 5'!$C477,'Mã KH'!$A$2:$A$4988,0)),"")</f>
        <v>Thôn 4, Xã Canh Nậu, Huyện Thạch Thất, HN</v>
      </c>
      <c r="E477" s="362" t="s">
        <v>17019</v>
      </c>
      <c r="F477" s="470"/>
      <c r="G477" s="17"/>
      <c r="H477" s="17"/>
      <c r="I477" s="17"/>
      <c r="J477" s="17"/>
      <c r="K477" s="17"/>
      <c r="L477" s="17">
        <v>5</v>
      </c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>
        <v>5</v>
      </c>
      <c r="AE477" s="17"/>
      <c r="AF477" s="17"/>
      <c r="AG477" s="17"/>
      <c r="AH477" s="17"/>
      <c r="AI477" s="17"/>
      <c r="AJ477" s="17"/>
      <c r="AK477" s="26"/>
      <c r="AL477" s="26"/>
      <c r="AM477" s="26"/>
      <c r="AN477" s="26"/>
      <c r="AO477" s="26"/>
      <c r="AP477" s="26"/>
      <c r="AQ477" s="26"/>
      <c r="AR477" s="26"/>
      <c r="AS477" s="26"/>
    </row>
    <row r="478" spans="1:45" s="401" customFormat="1" ht="18" customHeight="1" x14ac:dyDescent="0.25">
      <c r="A478" s="662">
        <v>45540</v>
      </c>
      <c r="B478" s="464"/>
      <c r="C478" s="602" t="s">
        <v>9709</v>
      </c>
      <c r="D478" s="353" t="str">
        <f>+IFERROR(INDEX('Mã KH'!$C$2:$C$4988,MATCH('Vin Hà nội  tháng 5'!$C478,'Mã KH'!$A$2:$A$4988,0)),"")</f>
        <v>Thôn Yên Lạc 1, Xã Cần Kiệm, Huyện Thạch Thất, HN</v>
      </c>
      <c r="E478" s="362" t="s">
        <v>17019</v>
      </c>
      <c r="F478" s="470"/>
      <c r="G478" s="17"/>
      <c r="H478" s="17"/>
      <c r="I478" s="17"/>
      <c r="J478" s="17"/>
      <c r="K478" s="17"/>
      <c r="L478" s="17">
        <v>5</v>
      </c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>
        <v>5</v>
      </c>
      <c r="AD478" s="17">
        <v>5</v>
      </c>
      <c r="AE478" s="17"/>
      <c r="AF478" s="17"/>
      <c r="AG478" s="17"/>
      <c r="AH478" s="17"/>
      <c r="AI478" s="17"/>
      <c r="AJ478" s="17"/>
      <c r="AK478" s="26"/>
      <c r="AL478" s="26"/>
      <c r="AM478" s="26"/>
      <c r="AN478" s="26"/>
      <c r="AO478" s="26"/>
      <c r="AP478" s="26"/>
      <c r="AQ478" s="26"/>
      <c r="AR478" s="26"/>
      <c r="AS478" s="26"/>
    </row>
    <row r="479" spans="1:45" s="401" customFormat="1" ht="18" customHeight="1" x14ac:dyDescent="0.25">
      <c r="A479" s="662">
        <v>45540</v>
      </c>
      <c r="B479" s="464"/>
      <c r="C479" s="602" t="s">
        <v>17626</v>
      </c>
      <c r="D479" s="353" t="str">
        <f>+IFERROR(INDEX('Mã KH'!$C$2:$C$4988,MATCH('Vin Hà nội  tháng 5'!$C479,'Mã KH'!$A$2:$A$4988,0)),"")</f>
        <v>Thôn Cống Đặng , xã Bình Phú , Huyện Thạch Thất ,HN</v>
      </c>
      <c r="E479" s="362" t="s">
        <v>17019</v>
      </c>
      <c r="F479" s="470"/>
      <c r="G479" s="17"/>
      <c r="H479" s="17"/>
      <c r="I479" s="17"/>
      <c r="J479" s="17"/>
      <c r="K479" s="17"/>
      <c r="L479" s="17">
        <v>5</v>
      </c>
      <c r="M479" s="17"/>
      <c r="N479" s="17"/>
      <c r="O479" s="17"/>
      <c r="P479" s="17"/>
      <c r="Q479" s="17"/>
      <c r="R479" s="17"/>
      <c r="S479" s="17"/>
      <c r="T479" s="17"/>
      <c r="U479" s="17"/>
      <c r="V479" s="17">
        <v>10</v>
      </c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26"/>
      <c r="AL479" s="26"/>
      <c r="AM479" s="26"/>
      <c r="AN479" s="26"/>
      <c r="AO479" s="26"/>
      <c r="AP479" s="26"/>
      <c r="AQ479" s="26"/>
      <c r="AR479" s="26"/>
      <c r="AS479" s="26"/>
    </row>
    <row r="480" spans="1:45" s="401" customFormat="1" ht="18" customHeight="1" x14ac:dyDescent="0.25">
      <c r="A480" s="662">
        <v>45540</v>
      </c>
      <c r="B480" s="464"/>
      <c r="C480" s="602" t="s">
        <v>17283</v>
      </c>
      <c r="D480" s="353" t="str">
        <f>+IFERROR(INDEX('Mã KH'!$C$2:$C$4988,MATCH('Vin Hà nội  tháng 5'!$C480,'Mã KH'!$A$2:$A$4988,0)),"")</f>
        <v>BT25, Lô TT2, Khu nhà ở C37 BCA, Khu đô thị mới Phùng Khoang, Phường Trung Văn, Quận Nam Từ Liêm, HN</v>
      </c>
      <c r="E480" s="362" t="s">
        <v>17019</v>
      </c>
      <c r="F480" s="470"/>
      <c r="G480" s="17"/>
      <c r="H480" s="17"/>
      <c r="I480" s="17"/>
      <c r="J480" s="17"/>
      <c r="K480" s="17"/>
      <c r="L480" s="17">
        <v>6</v>
      </c>
      <c r="M480" s="17"/>
      <c r="N480" s="17"/>
      <c r="O480" s="17"/>
      <c r="P480" s="17"/>
      <c r="Q480" s="17"/>
      <c r="R480" s="17"/>
      <c r="S480" s="17"/>
      <c r="T480" s="17"/>
      <c r="U480" s="17"/>
      <c r="V480" s="17">
        <v>10</v>
      </c>
      <c r="W480" s="17"/>
      <c r="X480" s="17"/>
      <c r="Y480" s="17"/>
      <c r="Z480" s="17"/>
      <c r="AA480" s="17"/>
      <c r="AB480" s="17"/>
      <c r="AC480" s="17">
        <v>8</v>
      </c>
      <c r="AD480" s="17"/>
      <c r="AE480" s="17"/>
      <c r="AF480" s="17"/>
      <c r="AG480" s="17"/>
      <c r="AH480" s="17"/>
      <c r="AI480" s="17"/>
      <c r="AJ480" s="17"/>
      <c r="AK480" s="26"/>
      <c r="AL480" s="26"/>
      <c r="AM480" s="26"/>
      <c r="AN480" s="26"/>
      <c r="AO480" s="26"/>
      <c r="AP480" s="26"/>
      <c r="AQ480" s="26"/>
      <c r="AR480" s="26"/>
      <c r="AS480" s="26"/>
    </row>
    <row r="481" spans="1:45" s="401" customFormat="1" ht="18" customHeight="1" x14ac:dyDescent="0.25">
      <c r="A481" s="662">
        <v>45540</v>
      </c>
      <c r="B481" s="464"/>
      <c r="C481" s="602" t="s">
        <v>9152</v>
      </c>
      <c r="D481" s="353" t="str">
        <f>+IFERROR(INDEX('Mã KH'!$C$2:$C$4988,MATCH('Vin Hà nội  tháng 5'!$C481,'Mã KH'!$A$2:$A$4988,0)),"")</f>
        <v>Thôn 3 Xã Phượng Cách, Huyện Quốc Oai, HN</v>
      </c>
      <c r="E481" s="362">
        <v>4159312118</v>
      </c>
      <c r="F481" s="470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>
        <v>10</v>
      </c>
      <c r="W481" s="17"/>
      <c r="X481" s="17"/>
      <c r="Y481" s="17"/>
      <c r="Z481" s="17"/>
      <c r="AA481" s="17"/>
      <c r="AB481" s="17"/>
      <c r="AC481" s="17"/>
      <c r="AD481" s="17">
        <v>5</v>
      </c>
      <c r="AE481" s="17"/>
      <c r="AF481" s="17"/>
      <c r="AG481" s="17"/>
      <c r="AH481" s="17"/>
      <c r="AI481" s="17"/>
      <c r="AJ481" s="17"/>
      <c r="AK481" s="26"/>
      <c r="AL481" s="26"/>
      <c r="AM481" s="26"/>
      <c r="AN481" s="26"/>
      <c r="AO481" s="26"/>
      <c r="AP481" s="26"/>
      <c r="AQ481" s="26"/>
      <c r="AR481" s="26"/>
      <c r="AS481" s="26"/>
    </row>
    <row r="482" spans="1:45" s="401" customFormat="1" ht="18" customHeight="1" x14ac:dyDescent="0.25">
      <c r="A482" s="662">
        <v>45540</v>
      </c>
      <c r="B482" s="677" t="s">
        <v>17016</v>
      </c>
      <c r="C482" s="602" t="s">
        <v>17627</v>
      </c>
      <c r="D482" s="353" t="str">
        <f>+IFERROR(INDEX('Mã KH'!$C$2:$C$4988,MATCH('Vin Hà nội  tháng 5'!$C482,'Mã KH'!$A$2:$A$4988,0)),"")</f>
        <v>Số 42 Đường Nghĩa Lộ, Phường Yên Nghĩa, Quận Hà Đông, HN</v>
      </c>
      <c r="E482" s="362">
        <v>4159512382</v>
      </c>
      <c r="F482" s="391"/>
      <c r="G482" s="391"/>
      <c r="H482" s="391"/>
      <c r="I482" s="391"/>
      <c r="J482" s="391"/>
      <c r="K482" s="391"/>
      <c r="L482" s="391"/>
      <c r="M482" s="391"/>
      <c r="N482" s="391"/>
      <c r="O482" s="391"/>
      <c r="P482" s="391"/>
      <c r="Q482" s="391"/>
      <c r="R482" s="391"/>
      <c r="S482" s="391"/>
      <c r="T482" s="391"/>
      <c r="U482" s="391">
        <v>8</v>
      </c>
      <c r="V482" s="391"/>
      <c r="W482" s="391"/>
      <c r="X482" s="391"/>
      <c r="Y482" s="391"/>
      <c r="Z482" s="391"/>
      <c r="AA482" s="391"/>
      <c r="AB482" s="391"/>
      <c r="AC482" s="391"/>
      <c r="AD482" s="391"/>
      <c r="AE482" s="17"/>
      <c r="AF482" s="17"/>
      <c r="AG482" s="17"/>
      <c r="AH482" s="17"/>
      <c r="AI482" s="17"/>
      <c r="AJ482" s="680" t="s">
        <v>17639</v>
      </c>
      <c r="AK482" s="26"/>
      <c r="AL482" s="26"/>
      <c r="AM482" s="26"/>
      <c r="AN482" s="26"/>
      <c r="AO482" s="26"/>
      <c r="AP482" s="26"/>
      <c r="AQ482" s="26"/>
      <c r="AR482" s="26"/>
      <c r="AS482" s="26"/>
    </row>
    <row r="483" spans="1:45" s="401" customFormat="1" ht="18" customHeight="1" x14ac:dyDescent="0.25">
      <c r="A483" s="662">
        <v>45540</v>
      </c>
      <c r="B483" s="464"/>
      <c r="C483" s="602" t="s">
        <v>9531</v>
      </c>
      <c r="D483" s="353" t="str">
        <f>+IFERROR(INDEX('Mã KH'!$C$2:$C$4988,MATCH('Vin Hà nội  tháng 5'!$C483,'Mã KH'!$A$2:$A$4988,0)),"")</f>
        <v>12 Cổ Bản, Nhân Sơn, Đồng Mai, Hà Đông</v>
      </c>
      <c r="E483" s="362">
        <v>4159438295</v>
      </c>
      <c r="F483" s="391"/>
      <c r="G483" s="391"/>
      <c r="H483" s="391"/>
      <c r="I483" s="391"/>
      <c r="J483" s="391"/>
      <c r="K483" s="391"/>
      <c r="L483" s="391"/>
      <c r="M483" s="391"/>
      <c r="N483" s="391"/>
      <c r="O483" s="391"/>
      <c r="P483" s="391"/>
      <c r="Q483" s="391"/>
      <c r="R483" s="391"/>
      <c r="S483" s="391"/>
      <c r="T483" s="391"/>
      <c r="U483" s="391">
        <v>10</v>
      </c>
      <c r="V483" s="391"/>
      <c r="W483" s="391"/>
      <c r="X483" s="391"/>
      <c r="Y483" s="391"/>
      <c r="Z483" s="391"/>
      <c r="AA483" s="391"/>
      <c r="AB483" s="391"/>
      <c r="AC483" s="391"/>
      <c r="AD483" s="391">
        <v>10</v>
      </c>
      <c r="AE483" s="17"/>
      <c r="AF483" s="17"/>
      <c r="AG483" s="17"/>
      <c r="AH483" s="17"/>
      <c r="AI483" s="17"/>
      <c r="AJ483" s="17"/>
      <c r="AK483" s="26"/>
      <c r="AL483" s="26"/>
      <c r="AM483" s="26"/>
      <c r="AN483" s="26"/>
      <c r="AO483" s="26"/>
      <c r="AP483" s="26"/>
      <c r="AQ483" s="26"/>
      <c r="AR483" s="26"/>
      <c r="AS483" s="26"/>
    </row>
    <row r="484" spans="1:45" s="401" customFormat="1" ht="18" customHeight="1" x14ac:dyDescent="0.25">
      <c r="A484" s="662">
        <v>45540</v>
      </c>
      <c r="B484" s="464"/>
      <c r="C484" s="602" t="s">
        <v>8378</v>
      </c>
      <c r="D484" s="353" t="str">
        <f>+IFERROR(INDEX('Mã KH'!$C$2:$C$4988,MATCH('Vin Hà nội  tháng 5'!$C484,'Mã KH'!$A$2:$A$4988,0)),"")</f>
        <v>BT8-1, Khu đô thị mới Văn Khê, đường Tố Hữu, phường La Khê, quận Hà Đông, HN</v>
      </c>
      <c r="E484" s="362">
        <v>4159469616</v>
      </c>
      <c r="F484" s="391"/>
      <c r="G484" s="391"/>
      <c r="H484" s="391"/>
      <c r="I484" s="391"/>
      <c r="J484" s="391"/>
      <c r="K484" s="391"/>
      <c r="L484" s="391"/>
      <c r="M484" s="391"/>
      <c r="N484" s="391"/>
      <c r="O484" s="391"/>
      <c r="P484" s="391"/>
      <c r="Q484" s="391"/>
      <c r="R484" s="391"/>
      <c r="S484" s="391"/>
      <c r="T484" s="391"/>
      <c r="U484" s="391">
        <v>15</v>
      </c>
      <c r="V484" s="391">
        <v>10</v>
      </c>
      <c r="W484" s="391"/>
      <c r="X484" s="391"/>
      <c r="Y484" s="391"/>
      <c r="Z484" s="391"/>
      <c r="AA484" s="391"/>
      <c r="AB484" s="391"/>
      <c r="AC484" s="391"/>
      <c r="AD484" s="391">
        <v>10</v>
      </c>
      <c r="AE484" s="17"/>
      <c r="AF484" s="17"/>
      <c r="AG484" s="17"/>
      <c r="AH484" s="17">
        <v>5</v>
      </c>
      <c r="AI484" s="17"/>
      <c r="AJ484" s="17"/>
      <c r="AK484" s="26"/>
      <c r="AL484" s="26"/>
      <c r="AM484" s="26"/>
      <c r="AN484" s="26"/>
      <c r="AO484" s="26"/>
      <c r="AP484" s="26"/>
      <c r="AQ484" s="26"/>
      <c r="AR484" s="26"/>
      <c r="AS484" s="26"/>
    </row>
    <row r="485" spans="1:45" s="401" customFormat="1" ht="18" customHeight="1" x14ac:dyDescent="0.25">
      <c r="A485" s="662">
        <v>45540</v>
      </c>
      <c r="B485" s="464"/>
      <c r="C485" s="602" t="s">
        <v>8638</v>
      </c>
      <c r="D485" s="353" t="str">
        <f>+IFERROR(INDEX('Mã KH'!$C$2:$C$4988,MATCH('Vin Hà nội  tháng 5'!$C485,'Mã KH'!$A$2:$A$4988,0)),"")</f>
        <v>Số 57 đường La Nội,+L681:L700 phường Dương Nội, quận Hà Đông, Hà Nội.</v>
      </c>
      <c r="E485" s="362">
        <v>4159474468</v>
      </c>
      <c r="F485" s="391"/>
      <c r="G485" s="391"/>
      <c r="H485" s="391"/>
      <c r="I485" s="391"/>
      <c r="J485" s="391"/>
      <c r="K485" s="391"/>
      <c r="L485" s="391"/>
      <c r="M485" s="391"/>
      <c r="N485" s="391"/>
      <c r="O485" s="391"/>
      <c r="P485" s="391"/>
      <c r="Q485" s="391"/>
      <c r="R485" s="391"/>
      <c r="S485" s="391"/>
      <c r="T485" s="391"/>
      <c r="U485" s="391">
        <v>5</v>
      </c>
      <c r="V485" s="391">
        <v>7</v>
      </c>
      <c r="W485" s="391"/>
      <c r="X485" s="391"/>
      <c r="Y485" s="391"/>
      <c r="Z485" s="391"/>
      <c r="AA485" s="391"/>
      <c r="AB485" s="391"/>
      <c r="AC485" s="391"/>
      <c r="AD485" s="391">
        <v>3</v>
      </c>
      <c r="AE485" s="17"/>
      <c r="AF485" s="17">
        <v>5</v>
      </c>
      <c r="AG485" s="17"/>
      <c r="AH485" s="17">
        <v>5</v>
      </c>
      <c r="AI485" s="17"/>
      <c r="AJ485" s="17"/>
      <c r="AK485" s="26"/>
      <c r="AL485" s="26"/>
      <c r="AM485" s="26"/>
      <c r="AN485" s="26"/>
      <c r="AO485" s="26"/>
      <c r="AP485" s="26"/>
      <c r="AQ485" s="26"/>
      <c r="AR485" s="26"/>
      <c r="AS485" s="26"/>
    </row>
    <row r="486" spans="1:45" s="401" customFormat="1" ht="18" customHeight="1" x14ac:dyDescent="0.25">
      <c r="A486" s="662">
        <v>45540</v>
      </c>
      <c r="B486" s="464"/>
      <c r="C486" s="602" t="s">
        <v>7871</v>
      </c>
      <c r="D486" s="353" t="str">
        <f>+IFERROR(INDEX('Mã KH'!$C$2:$C$4988,MATCH('Vin Hà nội  tháng 5'!$C486,'Mã KH'!$A$2:$A$4988,0)),"")</f>
        <v>LK6C-8 Làng Việt Kiều Châu Âu, Khu, đô thị mới Mỗ Lao, Phường Mộ Lao, Quận Hà Đông, HN</v>
      </c>
      <c r="E486" s="362">
        <v>4159483867</v>
      </c>
      <c r="F486" s="391"/>
      <c r="G486" s="391"/>
      <c r="H486" s="391"/>
      <c r="I486" s="391"/>
      <c r="J486" s="391"/>
      <c r="K486" s="391"/>
      <c r="L486" s="391"/>
      <c r="M486" s="391"/>
      <c r="N486" s="391"/>
      <c r="O486" s="391"/>
      <c r="P486" s="391"/>
      <c r="Q486" s="391"/>
      <c r="R486" s="391"/>
      <c r="S486" s="391"/>
      <c r="T486" s="391"/>
      <c r="U486" s="391"/>
      <c r="V486" s="391"/>
      <c r="W486" s="391"/>
      <c r="X486" s="391"/>
      <c r="Y486" s="391"/>
      <c r="Z486" s="391"/>
      <c r="AA486" s="391"/>
      <c r="AB486" s="391"/>
      <c r="AC486" s="391"/>
      <c r="AD486" s="391">
        <v>5</v>
      </c>
      <c r="AE486" s="17"/>
      <c r="AF486" s="17">
        <v>5</v>
      </c>
      <c r="AG486" s="17"/>
      <c r="AH486" s="17">
        <v>3</v>
      </c>
      <c r="AI486" s="17"/>
      <c r="AJ486" s="17"/>
      <c r="AK486" s="26"/>
      <c r="AL486" s="26"/>
      <c r="AM486" s="26"/>
      <c r="AN486" s="26"/>
      <c r="AO486" s="26"/>
      <c r="AP486" s="26"/>
      <c r="AQ486" s="26"/>
      <c r="AR486" s="26"/>
      <c r="AS486" s="26"/>
    </row>
    <row r="487" spans="1:45" s="401" customFormat="1" ht="18" customHeight="1" x14ac:dyDescent="0.25">
      <c r="A487" s="662">
        <v>45540</v>
      </c>
      <c r="B487" s="677" t="s">
        <v>17027</v>
      </c>
      <c r="C487" s="602" t="s">
        <v>16879</v>
      </c>
      <c r="D487" s="353" t="str">
        <f>+IFERROR(INDEX('Mã KH'!$C$2:$C$4988,MATCH('Vin Hà nội  tháng 5'!$C487,'Mã KH'!$A$2:$A$4988,0)),"")</f>
        <v xml:space="preserve">35 lê văn thiêm , phường thanh xuân trung , thanh xuân , hà nội </v>
      </c>
      <c r="E487" s="362">
        <v>4159450576</v>
      </c>
      <c r="F487" s="470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>
        <v>4</v>
      </c>
      <c r="V487" s="17">
        <v>6</v>
      </c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26"/>
      <c r="AL487" s="26"/>
      <c r="AM487" s="26"/>
      <c r="AN487" s="26"/>
      <c r="AO487" s="26"/>
      <c r="AP487" s="26"/>
      <c r="AQ487" s="26"/>
      <c r="AR487" s="26"/>
      <c r="AS487" s="26"/>
    </row>
    <row r="488" spans="1:45" s="401" customFormat="1" ht="18" customHeight="1" x14ac:dyDescent="0.25">
      <c r="A488" s="662">
        <v>45540</v>
      </c>
      <c r="B488" s="464"/>
      <c r="C488" s="602" t="s">
        <v>17496</v>
      </c>
      <c r="D488" s="353" t="str">
        <f>+IFERROR(INDEX('Mã KH'!$C$2:$C$4988,MATCH('Vin Hà nội  tháng 5'!$C488,'Mã KH'!$A$2:$A$4988,0)),"")</f>
        <v>Số 101/1 phố Nguyễn Quý Đức, phường Thanh Xuân Bắc, quận Thanh Xuân, Hà Nội</v>
      </c>
      <c r="E488" s="362">
        <v>4159433424</v>
      </c>
      <c r="F488" s="470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>
        <v>6</v>
      </c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>
        <v>5</v>
      </c>
      <c r="AI488" s="17"/>
      <c r="AJ488" s="17"/>
      <c r="AK488" s="26"/>
      <c r="AL488" s="26"/>
      <c r="AM488" s="26"/>
      <c r="AN488" s="26"/>
      <c r="AO488" s="26"/>
      <c r="AP488" s="26"/>
      <c r="AQ488" s="26"/>
      <c r="AR488" s="26"/>
      <c r="AS488" s="26"/>
    </row>
    <row r="489" spans="1:45" s="401" customFormat="1" ht="18" customHeight="1" x14ac:dyDescent="0.25">
      <c r="A489" s="662">
        <v>45540</v>
      </c>
      <c r="B489" s="464"/>
      <c r="C489" s="602" t="s">
        <v>17628</v>
      </c>
      <c r="D489" s="353" t="str">
        <f>+IFERROR(INDEX('Mã KH'!$C$2:$C$4988,MATCH('Vin Hà nội  tháng 5'!$C489,'Mã KH'!$A$2:$A$4988,0)),"")</f>
        <v>Số nhà 67 ngõ 213 phố Giáp Nhất, phường Nhân Chính, quận Thanh Xuân, Hà Nội</v>
      </c>
      <c r="E489" s="362">
        <v>4159513848</v>
      </c>
      <c r="F489" s="470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>
        <v>5</v>
      </c>
      <c r="V489" s="17">
        <v>10</v>
      </c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26"/>
      <c r="AL489" s="26"/>
      <c r="AM489" s="26"/>
      <c r="AN489" s="26"/>
      <c r="AO489" s="26"/>
      <c r="AP489" s="26"/>
      <c r="AQ489" s="26"/>
      <c r="AR489" s="26"/>
      <c r="AS489" s="26"/>
    </row>
    <row r="490" spans="1:45" s="401" customFormat="1" ht="18" customHeight="1" x14ac:dyDescent="0.25">
      <c r="A490" s="662">
        <v>45540</v>
      </c>
      <c r="B490" s="677" t="s">
        <v>17103</v>
      </c>
      <c r="C490" s="602" t="s">
        <v>17629</v>
      </c>
      <c r="D490" s="353" t="str">
        <f>+IFERROR(INDEX('Mã KH'!$C$2:$C$4988,MATCH('Vin Hà nội  tháng 5'!$C490,'Mã KH'!$A$2:$A$4988,0)),"")</f>
        <v>98 Thái Thịnh, Ngã Tư Sở, Đống Đa, Hà Nội</v>
      </c>
      <c r="E490" s="362">
        <v>4159482955</v>
      </c>
      <c r="F490" s="470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>
        <v>5</v>
      </c>
      <c r="V490" s="17">
        <v>10</v>
      </c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26"/>
      <c r="AL490" s="26"/>
      <c r="AM490" s="26"/>
      <c r="AN490" s="26"/>
      <c r="AO490" s="26"/>
      <c r="AP490" s="26"/>
      <c r="AQ490" s="26"/>
      <c r="AR490" s="26"/>
      <c r="AS490" s="26"/>
    </row>
    <row r="491" spans="1:45" s="401" customFormat="1" ht="18" customHeight="1" x14ac:dyDescent="0.25">
      <c r="A491" s="662">
        <v>45540</v>
      </c>
      <c r="B491" s="464"/>
      <c r="C491" s="602" t="s">
        <v>17630</v>
      </c>
      <c r="D491" s="353" t="str">
        <f>+IFERROR(INDEX('Mã KH'!$C$2:$C$4988,MATCH('Vin Hà nội  tháng 5'!$C491,'Mã KH'!$A$2:$A$4988,0)),"")</f>
        <v>Số 17B phố Đoàn Thị Điểm, phường Quốc Tử Giám, quận Đống Đa, Hà Nội</v>
      </c>
      <c r="E491" s="362">
        <v>4159492524</v>
      </c>
      <c r="F491" s="470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>
        <v>5</v>
      </c>
      <c r="V491" s="17">
        <v>3</v>
      </c>
      <c r="W491" s="17"/>
      <c r="X491" s="17"/>
      <c r="Y491" s="17"/>
      <c r="Z491" s="17"/>
      <c r="AA491" s="17"/>
      <c r="AB491" s="17"/>
      <c r="AC491" s="17">
        <v>3</v>
      </c>
      <c r="AD491" s="17">
        <v>3</v>
      </c>
      <c r="AE491" s="17"/>
      <c r="AF491" s="17"/>
      <c r="AG491" s="17"/>
      <c r="AH491" s="17"/>
      <c r="AI491" s="17"/>
      <c r="AJ491" s="17"/>
      <c r="AK491" s="26"/>
      <c r="AL491" s="26"/>
      <c r="AM491" s="26"/>
      <c r="AN491" s="26"/>
      <c r="AO491" s="26"/>
      <c r="AP491" s="26"/>
      <c r="AQ491" s="26"/>
      <c r="AR491" s="26"/>
      <c r="AS491" s="26"/>
    </row>
    <row r="492" spans="1:45" s="401" customFormat="1" ht="18" customHeight="1" x14ac:dyDescent="0.25">
      <c r="A492" s="662">
        <v>45540</v>
      </c>
      <c r="B492" s="464"/>
      <c r="C492" s="602" t="s">
        <v>17113</v>
      </c>
      <c r="D492" s="353" t="str">
        <f>+IFERROR(INDEX('Mã KH'!$C$2:$C$4988,MATCH('Vin Hà nội  tháng 5'!$C492,'Mã KH'!$A$2:$A$4988,0)),"")</f>
        <v>Số 129 phố Pháo Đài Láng, phường Láng Thượng, quận Đống Đa, Hà Nội</v>
      </c>
      <c r="E492" s="362">
        <v>4159522447</v>
      </c>
      <c r="F492" s="470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>
        <v>6</v>
      </c>
      <c r="V492" s="17">
        <v>3</v>
      </c>
      <c r="W492" s="17"/>
      <c r="X492" s="17"/>
      <c r="Y492" s="17"/>
      <c r="Z492" s="17"/>
      <c r="AA492" s="17"/>
      <c r="AB492" s="17"/>
      <c r="AC492" s="17"/>
      <c r="AD492" s="17">
        <v>4</v>
      </c>
      <c r="AE492" s="17"/>
      <c r="AF492" s="17"/>
      <c r="AG492" s="17"/>
      <c r="AH492" s="17"/>
      <c r="AI492" s="17"/>
      <c r="AJ492" s="17"/>
      <c r="AK492" s="26"/>
      <c r="AL492" s="26"/>
      <c r="AM492" s="26"/>
      <c r="AN492" s="26"/>
      <c r="AO492" s="26"/>
      <c r="AP492" s="26"/>
      <c r="AQ492" s="26"/>
      <c r="AR492" s="26"/>
      <c r="AS492" s="26"/>
    </row>
    <row r="493" spans="1:45" s="401" customFormat="1" ht="18" customHeight="1" x14ac:dyDescent="0.25">
      <c r="A493" s="662">
        <v>45540</v>
      </c>
      <c r="B493" s="464"/>
      <c r="C493" s="602" t="s">
        <v>17631</v>
      </c>
      <c r="D493" s="353" t="str">
        <f>+IFERROR(INDEX('Mã KH'!$C$2:$C$4988,MATCH('Vin Hà nội  tháng 5'!$C493,'Mã KH'!$A$2:$A$4988,0)),"")</f>
        <v>54A Nguyễn Chí Thanh, Quận Đống Đa, HN</v>
      </c>
      <c r="E493" s="362">
        <v>4159432318</v>
      </c>
      <c r="F493" s="470"/>
      <c r="G493" s="17">
        <v>5</v>
      </c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>
        <v>10</v>
      </c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26"/>
      <c r="AL493" s="26"/>
      <c r="AM493" s="26"/>
      <c r="AN493" s="26"/>
      <c r="AO493" s="26"/>
      <c r="AP493" s="26"/>
      <c r="AQ493" s="26"/>
      <c r="AR493" s="26"/>
      <c r="AS493" s="26"/>
    </row>
    <row r="494" spans="1:45" s="401" customFormat="1" ht="18" customHeight="1" x14ac:dyDescent="0.25">
      <c r="A494" s="662">
        <v>45540</v>
      </c>
      <c r="B494" s="677" t="s">
        <v>17135</v>
      </c>
      <c r="C494" s="602" t="s">
        <v>17632</v>
      </c>
      <c r="D494" s="353" t="str">
        <f>+IFERROR(INDEX('Mã KH'!$C$2:$C$4988,MATCH('Vin Hà nội  tháng 5'!$C494,'Mã KH'!$A$2:$A$4988,0)),"")</f>
        <v>200 Hoàng Hoa Thám, phường Thụy Khuê , Quận Tây Hồ, HN</v>
      </c>
      <c r="E494" s="362">
        <v>4159497434</v>
      </c>
      <c r="F494" s="470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>
        <v>5</v>
      </c>
      <c r="V494" s="17">
        <v>10</v>
      </c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26"/>
      <c r="AL494" s="26"/>
      <c r="AM494" s="26"/>
      <c r="AN494" s="26"/>
      <c r="AO494" s="26"/>
      <c r="AP494" s="26"/>
      <c r="AQ494" s="26"/>
      <c r="AR494" s="26"/>
      <c r="AS494" s="26"/>
    </row>
    <row r="495" spans="1:45" s="401" customFormat="1" ht="18" customHeight="1" x14ac:dyDescent="0.25">
      <c r="A495" s="662">
        <v>45540</v>
      </c>
      <c r="B495" s="464"/>
      <c r="C495" s="602" t="s">
        <v>17633</v>
      </c>
      <c r="D495" s="353" t="str">
        <f>+IFERROR(INDEX('Mã KH'!$C$2:$C$4988,MATCH('Vin Hà nội  tháng 5'!$C495,'Mã KH'!$A$2:$A$4988,0)),"")</f>
        <v>Tòa nhà Sun Plaza Thụy Khuê, Số nhà 69B đường Thụy Khuê, P. Thụy Khuê, Quận Tây Hồ, Hà Nội</v>
      </c>
      <c r="E495" s="362">
        <v>4159438965</v>
      </c>
      <c r="F495" s="470"/>
      <c r="G495" s="17"/>
      <c r="H495" s="17"/>
      <c r="I495" s="17"/>
      <c r="J495" s="17"/>
      <c r="K495" s="17"/>
      <c r="L495" s="17"/>
      <c r="M495" s="17"/>
      <c r="N495" s="17"/>
      <c r="O495" s="17">
        <v>5</v>
      </c>
      <c r="P495" s="17"/>
      <c r="Q495" s="17"/>
      <c r="R495" s="17"/>
      <c r="S495" s="17">
        <v>5</v>
      </c>
      <c r="T495" s="17"/>
      <c r="U495" s="17">
        <v>3</v>
      </c>
      <c r="V495" s="17">
        <v>5</v>
      </c>
      <c r="W495" s="17"/>
      <c r="X495" s="17"/>
      <c r="Y495" s="17"/>
      <c r="Z495" s="17"/>
      <c r="AA495" s="17"/>
      <c r="AB495" s="17"/>
      <c r="AC495" s="17"/>
      <c r="AD495" s="17">
        <v>3</v>
      </c>
      <c r="AE495" s="17"/>
      <c r="AF495" s="17">
        <v>3</v>
      </c>
      <c r="AG495" s="17"/>
      <c r="AH495" s="17"/>
      <c r="AI495" s="17"/>
      <c r="AJ495" s="17"/>
      <c r="AK495" s="26"/>
      <c r="AL495" s="26"/>
      <c r="AM495" s="26"/>
      <c r="AN495" s="26"/>
      <c r="AO495" s="26"/>
      <c r="AP495" s="26"/>
      <c r="AQ495" s="26"/>
      <c r="AR495" s="26"/>
      <c r="AS495" s="26"/>
    </row>
    <row r="496" spans="1:45" s="401" customFormat="1" ht="18" customHeight="1" x14ac:dyDescent="0.25">
      <c r="A496" s="662">
        <v>45540</v>
      </c>
      <c r="B496" s="464"/>
      <c r="C496" s="602" t="s">
        <v>17634</v>
      </c>
      <c r="D496" s="353" t="str">
        <f>+IFERROR(INDEX('Mã KH'!$C$2:$C$4988,MATCH('Vin Hà nội  tháng 5'!$C496,'Mã KH'!$A$2:$A$4988,0)),"")</f>
        <v>Số 250 đường Lạc Long Quân, phường Bưởi, quận Tây Hồ, Hà Nội</v>
      </c>
      <c r="E496" s="362">
        <v>4159472731</v>
      </c>
      <c r="F496" s="470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>
        <v>4</v>
      </c>
      <c r="V496" s="17"/>
      <c r="W496" s="17"/>
      <c r="X496" s="17"/>
      <c r="Y496" s="17"/>
      <c r="Z496" s="17"/>
      <c r="AA496" s="17"/>
      <c r="AB496" s="17"/>
      <c r="AC496" s="17"/>
      <c r="AD496" s="17">
        <v>5</v>
      </c>
      <c r="AE496" s="17"/>
      <c r="AF496" s="17">
        <v>4</v>
      </c>
      <c r="AG496" s="17"/>
      <c r="AH496" s="17"/>
      <c r="AI496" s="17"/>
      <c r="AJ496" s="17"/>
      <c r="AK496" s="26"/>
      <c r="AL496" s="26"/>
      <c r="AM496" s="26"/>
      <c r="AN496" s="26"/>
      <c r="AO496" s="26"/>
      <c r="AP496" s="26"/>
      <c r="AQ496" s="26"/>
      <c r="AR496" s="26"/>
      <c r="AS496" s="26"/>
    </row>
    <row r="497" spans="1:45" s="401" customFormat="1" ht="18" customHeight="1" x14ac:dyDescent="0.25">
      <c r="A497" s="662">
        <v>45540</v>
      </c>
      <c r="B497" s="677" t="s">
        <v>17503</v>
      </c>
      <c r="C497" s="602" t="s">
        <v>17635</v>
      </c>
      <c r="D497" s="353" t="str">
        <f>+IFERROR(INDEX('Mã KH'!$C$2:$C$4988,MATCH('Vin Hà nội  tháng 5'!$C497,'Mã KH'!$A$2:$A$4988,0)),"")</f>
        <v>Số 20 phố Nghĩa Dũng, phường Phúc Xá, quận Ba Đình, Hà Nội (31 đường Bờ Sông)</v>
      </c>
      <c r="E497" s="362">
        <v>4159477615</v>
      </c>
      <c r="F497" s="470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>
        <v>6</v>
      </c>
      <c r="V497" s="17">
        <v>6</v>
      </c>
      <c r="W497" s="17"/>
      <c r="X497" s="17"/>
      <c r="Y497" s="17"/>
      <c r="Z497" s="17"/>
      <c r="AA497" s="17"/>
      <c r="AB497" s="17"/>
      <c r="AC497" s="17">
        <v>2</v>
      </c>
      <c r="AD497" s="17"/>
      <c r="AE497" s="17"/>
      <c r="AF497" s="17">
        <v>2</v>
      </c>
      <c r="AG497" s="17"/>
      <c r="AH497" s="17"/>
      <c r="AI497" s="17"/>
      <c r="AJ497" s="17"/>
      <c r="AK497" s="26"/>
      <c r="AL497" s="26"/>
      <c r="AM497" s="26"/>
      <c r="AN497" s="26"/>
      <c r="AO497" s="26"/>
      <c r="AP497" s="26"/>
      <c r="AQ497" s="26"/>
      <c r="AR497" s="26"/>
      <c r="AS497" s="26"/>
    </row>
    <row r="498" spans="1:45" s="401" customFormat="1" ht="18" customHeight="1" x14ac:dyDescent="0.25">
      <c r="A498" s="662">
        <v>45540</v>
      </c>
      <c r="B498" s="464"/>
      <c r="C498" s="602" t="s">
        <v>17636</v>
      </c>
      <c r="D498" s="353" t="str">
        <f>+IFERROR(INDEX('Mã KH'!$C$2:$C$4988,MATCH('Vin Hà nội  tháng 5'!$C498,'Mã KH'!$A$2:$A$4988,0)),"")</f>
        <v>Số 31 Tân Ấp, phường Phúc Xá, quận Ba Đình, Hà Nội</v>
      </c>
      <c r="E498" s="362">
        <v>4159510113</v>
      </c>
      <c r="F498" s="470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>
        <v>5</v>
      </c>
      <c r="V498" s="17">
        <v>2</v>
      </c>
      <c r="W498" s="17"/>
      <c r="X498" s="17"/>
      <c r="Y498" s="17"/>
      <c r="Z498" s="17"/>
      <c r="AA498" s="17"/>
      <c r="AB498" s="17"/>
      <c r="AC498" s="17"/>
      <c r="AD498" s="17">
        <v>3</v>
      </c>
      <c r="AE498" s="17"/>
      <c r="AF498" s="17"/>
      <c r="AG498" s="17"/>
      <c r="AH498" s="17"/>
      <c r="AI498" s="17"/>
      <c r="AJ498" s="17"/>
      <c r="AK498" s="26"/>
      <c r="AL498" s="26"/>
      <c r="AM498" s="26"/>
      <c r="AN498" s="26"/>
      <c r="AO498" s="26"/>
      <c r="AP498" s="26"/>
      <c r="AQ498" s="26"/>
      <c r="AR498" s="26"/>
      <c r="AS498" s="26"/>
    </row>
    <row r="499" spans="1:45" s="401" customFormat="1" ht="18" customHeight="1" x14ac:dyDescent="0.25">
      <c r="A499" s="678"/>
      <c r="B499" s="679"/>
      <c r="C499" s="623"/>
      <c r="D499" s="624" t="str">
        <f>+IFERROR(INDEX('Mã KH'!$C$2:$C$4988,MATCH('Vin Hà nội  tháng 5'!$C499,'Mã KH'!$A$2:$A$4988,0)),"")</f>
        <v/>
      </c>
      <c r="E499" s="625"/>
      <c r="F499" s="626"/>
      <c r="G499" s="626"/>
      <c r="H499" s="626"/>
      <c r="I499" s="626"/>
      <c r="J499" s="626"/>
      <c r="K499" s="626"/>
      <c r="L499" s="626"/>
      <c r="M499" s="626"/>
      <c r="N499" s="626"/>
      <c r="O499" s="626"/>
      <c r="P499" s="626"/>
      <c r="Q499" s="626"/>
      <c r="R499" s="626"/>
      <c r="S499" s="626"/>
      <c r="T499" s="626"/>
      <c r="U499" s="626"/>
      <c r="V499" s="626"/>
      <c r="W499" s="626"/>
      <c r="X499" s="626"/>
      <c r="Y499" s="626"/>
      <c r="Z499" s="626"/>
      <c r="AA499" s="626"/>
      <c r="AB499" s="626"/>
      <c r="AC499" s="626"/>
      <c r="AD499" s="626"/>
      <c r="AE499" s="626"/>
      <c r="AF499" s="626"/>
      <c r="AG499" s="626"/>
      <c r="AH499" s="626"/>
      <c r="AI499" s="48"/>
      <c r="AJ499" s="48"/>
      <c r="AK499" s="26"/>
      <c r="AL499" s="26"/>
      <c r="AM499" s="26"/>
      <c r="AN499" s="26"/>
      <c r="AO499" s="26"/>
      <c r="AP499" s="26"/>
      <c r="AQ499" s="26"/>
      <c r="AR499" s="26"/>
      <c r="AS499" s="26"/>
    </row>
    <row r="500" spans="1:45" s="401" customFormat="1" ht="18" customHeight="1" x14ac:dyDescent="0.25">
      <c r="A500" s="503"/>
      <c r="B500" s="464"/>
      <c r="C500" s="602"/>
      <c r="D500" s="372" t="s">
        <v>17601</v>
      </c>
      <c r="E500" s="362"/>
      <c r="F500" s="470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26"/>
      <c r="AL500" s="26"/>
      <c r="AM500" s="26"/>
      <c r="AN500" s="26"/>
      <c r="AO500" s="26"/>
      <c r="AP500" s="26"/>
      <c r="AQ500" s="26"/>
      <c r="AR500" s="26"/>
      <c r="AS500" s="26"/>
    </row>
    <row r="501" spans="1:45" s="401" customFormat="1" ht="18" customHeight="1" x14ac:dyDescent="0.25">
      <c r="A501" s="662">
        <v>45570</v>
      </c>
      <c r="B501" s="682" t="s">
        <v>17191</v>
      </c>
      <c r="C501" s="602" t="s">
        <v>17691</v>
      </c>
      <c r="D501" s="353" t="str">
        <f>+IFERROR(INDEX('Mã KH'!$C$2:$C$4988,MATCH('Vin Hà nội  tháng 5'!$C501,'Mã KH'!$A$2:$A$4988,0)),"")</f>
        <v>157 Đường Đình Thôn, Phường Mỹ Đình 1, Quận Nam Từ Liêm, HN</v>
      </c>
      <c r="E501" s="362">
        <v>4159522060</v>
      </c>
      <c r="F501" s="391"/>
      <c r="G501" s="391"/>
      <c r="H501" s="391"/>
      <c r="I501" s="391"/>
      <c r="J501" s="391"/>
      <c r="K501" s="391"/>
      <c r="L501" s="391"/>
      <c r="M501" s="391"/>
      <c r="N501" s="391"/>
      <c r="O501" s="391"/>
      <c r="P501" s="391"/>
      <c r="Q501" s="391"/>
      <c r="R501" s="391"/>
      <c r="S501" s="391"/>
      <c r="T501" s="391"/>
      <c r="U501" s="391">
        <v>8</v>
      </c>
      <c r="V501" s="391">
        <v>5</v>
      </c>
      <c r="W501" s="391"/>
      <c r="X501" s="391"/>
      <c r="Y501" s="391"/>
      <c r="Z501" s="391"/>
      <c r="AA501" s="391"/>
      <c r="AB501" s="391"/>
      <c r="AC501" s="391">
        <v>3</v>
      </c>
      <c r="AD501" s="391">
        <v>5</v>
      </c>
      <c r="AE501" s="391"/>
      <c r="AF501" s="391"/>
      <c r="AG501" s="391"/>
      <c r="AH501" s="391"/>
      <c r="AI501" s="17"/>
      <c r="AJ501" s="684" t="s">
        <v>17749</v>
      </c>
      <c r="AK501" s="26"/>
      <c r="AL501" s="26"/>
      <c r="AM501" s="26"/>
      <c r="AN501" s="26"/>
      <c r="AO501" s="26"/>
      <c r="AP501" s="26"/>
      <c r="AQ501" s="26"/>
      <c r="AR501" s="26"/>
      <c r="AS501" s="26"/>
    </row>
    <row r="502" spans="1:45" s="401" customFormat="1" ht="18" customHeight="1" x14ac:dyDescent="0.25">
      <c r="A502" s="662">
        <v>45570</v>
      </c>
      <c r="B502" s="682" t="s">
        <v>17099</v>
      </c>
      <c r="C502" s="602" t="s">
        <v>7827</v>
      </c>
      <c r="D502" s="353" t="str">
        <f>+IFERROR(INDEX('Mã KH'!$C$2:$C$4988,MATCH('Vin Hà nội  tháng 5'!$C502,'Mã KH'!$A$2:$A$4988,0)),"")</f>
        <v>Số 138 Phú Diễn, phường Phú Diễn, Quận Bắc Từ Liêm, Hà Nội</v>
      </c>
      <c r="E502" s="362">
        <v>4159544872</v>
      </c>
      <c r="F502" s="391"/>
      <c r="G502" s="391"/>
      <c r="H502" s="391"/>
      <c r="I502" s="391"/>
      <c r="J502" s="391"/>
      <c r="K502" s="391"/>
      <c r="L502" s="391"/>
      <c r="M502" s="391"/>
      <c r="N502" s="391"/>
      <c r="O502" s="391"/>
      <c r="P502" s="391"/>
      <c r="Q502" s="391"/>
      <c r="R502" s="391"/>
      <c r="S502" s="391"/>
      <c r="T502" s="391"/>
      <c r="U502" s="391"/>
      <c r="V502" s="391">
        <v>5</v>
      </c>
      <c r="W502" s="391"/>
      <c r="X502" s="391"/>
      <c r="Y502" s="391"/>
      <c r="Z502" s="391"/>
      <c r="AA502" s="391">
        <v>5</v>
      </c>
      <c r="AB502" s="391"/>
      <c r="AC502" s="391"/>
      <c r="AD502" s="391"/>
      <c r="AE502" s="391"/>
      <c r="AF502" s="391"/>
      <c r="AG502" s="391"/>
      <c r="AH502" s="391"/>
      <c r="AI502" s="17"/>
      <c r="AJ502" s="17"/>
      <c r="AK502" s="26"/>
      <c r="AL502" s="26"/>
      <c r="AM502" s="26"/>
      <c r="AN502" s="26"/>
      <c r="AO502" s="26"/>
      <c r="AP502" s="26"/>
      <c r="AQ502" s="26"/>
      <c r="AR502" s="26"/>
      <c r="AS502" s="26"/>
    </row>
    <row r="503" spans="1:45" s="401" customFormat="1" ht="18" customHeight="1" x14ac:dyDescent="0.25">
      <c r="A503" s="662">
        <v>45570</v>
      </c>
      <c r="B503" s="464"/>
      <c r="C503" s="602" t="s">
        <v>17692</v>
      </c>
      <c r="D503" s="353" t="str">
        <f>+IFERROR(INDEX('Mã KH'!$C$2:$C$4988,MATCH('Vin Hà nội  tháng 5'!$C503,'Mã KH'!$A$2:$A$4988,0)),"")</f>
        <v>Số 464 đường Hoàng Công Chất, phường Phú Diễn, quận Bắc Từ Liêm, TP Hà Nội.</v>
      </c>
      <c r="E503" s="362">
        <v>4159544953</v>
      </c>
      <c r="F503" s="391"/>
      <c r="G503" s="391"/>
      <c r="H503" s="391"/>
      <c r="I503" s="391"/>
      <c r="J503" s="391"/>
      <c r="K503" s="391"/>
      <c r="L503" s="391"/>
      <c r="M503" s="391"/>
      <c r="N503" s="391"/>
      <c r="O503" s="391"/>
      <c r="P503" s="391"/>
      <c r="Q503" s="391"/>
      <c r="R503" s="391"/>
      <c r="S503" s="391"/>
      <c r="T503" s="391"/>
      <c r="U503" s="391">
        <v>5</v>
      </c>
      <c r="V503" s="391">
        <v>5</v>
      </c>
      <c r="W503" s="391"/>
      <c r="X503" s="391"/>
      <c r="Y503" s="391"/>
      <c r="Z503" s="391"/>
      <c r="AA503" s="391"/>
      <c r="AB503" s="391"/>
      <c r="AC503" s="391"/>
      <c r="AD503" s="391">
        <v>5</v>
      </c>
      <c r="AE503" s="391"/>
      <c r="AF503" s="391"/>
      <c r="AG503" s="391"/>
      <c r="AH503" s="391"/>
      <c r="AI503" s="17"/>
      <c r="AJ503" s="17"/>
      <c r="AK503" s="26"/>
      <c r="AL503" s="26"/>
      <c r="AM503" s="26"/>
      <c r="AN503" s="26"/>
      <c r="AO503" s="26"/>
      <c r="AP503" s="26"/>
      <c r="AQ503" s="26"/>
      <c r="AR503" s="26"/>
      <c r="AS503" s="26"/>
    </row>
    <row r="504" spans="1:45" s="401" customFormat="1" ht="18" customHeight="1" x14ac:dyDescent="0.25">
      <c r="A504" s="662">
        <v>45570</v>
      </c>
      <c r="B504" s="464"/>
      <c r="C504" s="602" t="s">
        <v>17693</v>
      </c>
      <c r="D504" s="353" t="str">
        <f>+IFERROR(INDEX('Mã KH'!$C$2:$C$4988,MATCH('Vin Hà nội  tháng 5'!$C504,'Mã KH'!$A$2:$A$4988,0)),"")</f>
        <v>22A Đức Diễn, Phường Phúc Diễn, Quận Bắc Từ Liêm, TP. Hà Nội Việt Nam</v>
      </c>
      <c r="E504" s="362">
        <v>4159544930</v>
      </c>
      <c r="F504" s="391"/>
      <c r="G504" s="391"/>
      <c r="H504" s="391"/>
      <c r="I504" s="391"/>
      <c r="J504" s="391"/>
      <c r="K504" s="391"/>
      <c r="L504" s="391"/>
      <c r="M504" s="391"/>
      <c r="N504" s="391"/>
      <c r="O504" s="391"/>
      <c r="P504" s="391"/>
      <c r="Q504" s="391"/>
      <c r="R504" s="391"/>
      <c r="S504" s="391"/>
      <c r="T504" s="391"/>
      <c r="U504" s="391"/>
      <c r="V504" s="391">
        <v>5</v>
      </c>
      <c r="W504" s="391"/>
      <c r="X504" s="391"/>
      <c r="Y504" s="391"/>
      <c r="Z504" s="391"/>
      <c r="AA504" s="391"/>
      <c r="AB504" s="391"/>
      <c r="AC504" s="391"/>
      <c r="AD504" s="391"/>
      <c r="AE504" s="391"/>
      <c r="AF504" s="391"/>
      <c r="AG504" s="391"/>
      <c r="AH504" s="391"/>
      <c r="AI504" s="17"/>
      <c r="AJ504" s="17"/>
      <c r="AK504" s="26"/>
      <c r="AL504" s="26"/>
      <c r="AM504" s="26"/>
      <c r="AN504" s="26"/>
      <c r="AO504" s="26"/>
      <c r="AP504" s="26"/>
      <c r="AQ504" s="26"/>
      <c r="AR504" s="26"/>
      <c r="AS504" s="26"/>
    </row>
    <row r="505" spans="1:45" s="401" customFormat="1" ht="18" customHeight="1" x14ac:dyDescent="0.25">
      <c r="A505" s="662">
        <v>45570</v>
      </c>
      <c r="B505" s="464"/>
      <c r="C505" s="602" t="s">
        <v>7901</v>
      </c>
      <c r="D505" s="353" t="str">
        <f>+IFERROR(INDEX('Mã KH'!$C$2:$C$4988,MATCH('Vin Hà nội  tháng 5'!$C505,'Mã KH'!$A$2:$A$4988,0)),"")</f>
        <v>Khu dịch vụ tầng 1&amp;2, chung cư C2 Xuân Đỉnh, lô C2, P. Xuân Đỉnh, Q.Bắc Từ Liêm, Hà Nội</v>
      </c>
      <c r="E505" s="362">
        <v>4159544879</v>
      </c>
      <c r="F505" s="391"/>
      <c r="G505" s="391"/>
      <c r="H505" s="391"/>
      <c r="I505" s="391"/>
      <c r="J505" s="391"/>
      <c r="K505" s="391"/>
      <c r="L505" s="391"/>
      <c r="M505" s="391"/>
      <c r="N505" s="391"/>
      <c r="O505" s="391"/>
      <c r="P505" s="391"/>
      <c r="Q505" s="391"/>
      <c r="R505" s="391"/>
      <c r="S505" s="391"/>
      <c r="T505" s="391"/>
      <c r="U505" s="391"/>
      <c r="V505" s="391">
        <v>5</v>
      </c>
      <c r="W505" s="391"/>
      <c r="X505" s="391"/>
      <c r="Y505" s="391"/>
      <c r="Z505" s="391"/>
      <c r="AA505" s="391">
        <v>5</v>
      </c>
      <c r="AB505" s="391"/>
      <c r="AC505" s="391"/>
      <c r="AD505" s="391">
        <v>5</v>
      </c>
      <c r="AE505" s="391"/>
      <c r="AF505" s="391"/>
      <c r="AG505" s="391"/>
      <c r="AH505" s="391"/>
      <c r="AI505" s="17"/>
      <c r="AJ505" s="17"/>
      <c r="AK505" s="26"/>
      <c r="AL505" s="26"/>
      <c r="AM505" s="26"/>
      <c r="AN505" s="26"/>
      <c r="AO505" s="26"/>
      <c r="AP505" s="26"/>
      <c r="AQ505" s="26"/>
      <c r="AR505" s="26"/>
      <c r="AS505" s="26"/>
    </row>
    <row r="506" spans="1:45" s="401" customFormat="1" ht="18" customHeight="1" x14ac:dyDescent="0.25">
      <c r="A506" s="662">
        <v>45570</v>
      </c>
      <c r="B506" s="464"/>
      <c r="C506" s="602" t="s">
        <v>17694</v>
      </c>
      <c r="D506" s="353" t="str">
        <f>+IFERROR(INDEX('Mã KH'!$C$2:$C$4988,MATCH('Vin Hà nội  tháng 5'!$C506,'Mã KH'!$A$2:$A$4988,0)),"")</f>
        <v>A8-09 Tòa nhà A8 chung cư An Bình City, KĐT Thành phố Giao Lưu, P.Cổ Nhuế 1, Q.Bắc Từ Liêm, HN</v>
      </c>
      <c r="E506" s="362">
        <v>4159545056</v>
      </c>
      <c r="F506" s="391"/>
      <c r="G506" s="391"/>
      <c r="H506" s="391"/>
      <c r="I506" s="391"/>
      <c r="J506" s="391"/>
      <c r="K506" s="391"/>
      <c r="L506" s="391"/>
      <c r="M506" s="391"/>
      <c r="N506" s="391"/>
      <c r="O506" s="391"/>
      <c r="P506" s="391"/>
      <c r="Q506" s="391"/>
      <c r="R506" s="391"/>
      <c r="S506" s="391"/>
      <c r="T506" s="391"/>
      <c r="U506" s="391">
        <v>5</v>
      </c>
      <c r="V506" s="391">
        <v>5</v>
      </c>
      <c r="W506" s="391"/>
      <c r="X506" s="391"/>
      <c r="Y506" s="391"/>
      <c r="Z506" s="391"/>
      <c r="AA506" s="391"/>
      <c r="AB506" s="391"/>
      <c r="AC506" s="391"/>
      <c r="AD506" s="391"/>
      <c r="AE506" s="391"/>
      <c r="AF506" s="391"/>
      <c r="AG506" s="391"/>
      <c r="AH506" s="391"/>
      <c r="AI506" s="17"/>
      <c r="AJ506" s="17"/>
      <c r="AK506" s="26"/>
      <c r="AL506" s="26"/>
      <c r="AM506" s="26"/>
      <c r="AN506" s="26"/>
      <c r="AO506" s="26"/>
      <c r="AP506" s="26"/>
      <c r="AQ506" s="26"/>
      <c r="AR506" s="26"/>
      <c r="AS506" s="26"/>
    </row>
    <row r="507" spans="1:45" s="401" customFormat="1" ht="18" customHeight="1" x14ac:dyDescent="0.25">
      <c r="A507" s="662">
        <v>45570</v>
      </c>
      <c r="B507" s="464"/>
      <c r="C507" s="602" t="s">
        <v>17672</v>
      </c>
      <c r="D507" s="353" t="str">
        <f>+IFERROR(INDEX('Mã KH'!$C$2:$C$4988,MATCH('Vin Hà nội  tháng 5'!$C507,'Mã KH'!$A$2:$A$4988,0)),"")</f>
        <v>313 Trần Cung, phường Cổ Nhuế, quận Bắc Từ Liêm, Hà Nội</v>
      </c>
      <c r="E507" s="362">
        <v>4159544964</v>
      </c>
      <c r="F507" s="391"/>
      <c r="G507" s="391"/>
      <c r="H507" s="391"/>
      <c r="I507" s="391"/>
      <c r="J507" s="391"/>
      <c r="K507" s="391"/>
      <c r="L507" s="391"/>
      <c r="M507" s="391"/>
      <c r="N507" s="391"/>
      <c r="O507" s="391"/>
      <c r="P507" s="391"/>
      <c r="Q507" s="391"/>
      <c r="R507" s="391"/>
      <c r="S507" s="391"/>
      <c r="T507" s="391"/>
      <c r="U507" s="391">
        <v>5</v>
      </c>
      <c r="V507" s="391"/>
      <c r="W507" s="391"/>
      <c r="X507" s="391"/>
      <c r="Y507" s="391"/>
      <c r="Z507" s="391"/>
      <c r="AA507" s="391"/>
      <c r="AB507" s="391"/>
      <c r="AC507" s="391"/>
      <c r="AD507" s="391"/>
      <c r="AE507" s="391"/>
      <c r="AF507" s="391"/>
      <c r="AG507" s="391"/>
      <c r="AH507" s="391"/>
      <c r="AI507" s="17"/>
      <c r="AJ507" s="17"/>
      <c r="AK507" s="26"/>
      <c r="AL507" s="26"/>
      <c r="AM507" s="26"/>
      <c r="AN507" s="26"/>
      <c r="AO507" s="26"/>
      <c r="AP507" s="26"/>
      <c r="AQ507" s="26"/>
      <c r="AR507" s="26"/>
      <c r="AS507" s="26"/>
    </row>
    <row r="508" spans="1:45" s="401" customFormat="1" ht="18" customHeight="1" x14ac:dyDescent="0.25">
      <c r="A508" s="662">
        <v>45570</v>
      </c>
      <c r="B508" s="464"/>
      <c r="C508" s="602" t="s">
        <v>8220</v>
      </c>
      <c r="D508" s="353" t="str">
        <f>+IFERROR(INDEX('Mã KH'!$C$2:$C$4988,MATCH('Vin Hà nội  tháng 5'!$C508,'Mã KH'!$A$2:$A$4988,0)),"")</f>
        <v>Số 29 ngõ 126 đường Xuân Đỉnh, phường Xuân Đỉnh, quận Bắc Từ Liêm, Hà Nội</v>
      </c>
      <c r="E508" s="362">
        <v>4159522653</v>
      </c>
      <c r="F508" s="391"/>
      <c r="G508" s="391"/>
      <c r="H508" s="391"/>
      <c r="I508" s="391"/>
      <c r="J508" s="391"/>
      <c r="K508" s="391"/>
      <c r="L508" s="391"/>
      <c r="M508" s="391"/>
      <c r="N508" s="391"/>
      <c r="O508" s="391"/>
      <c r="P508" s="391"/>
      <c r="Q508" s="391"/>
      <c r="R508" s="391"/>
      <c r="S508" s="391"/>
      <c r="T508" s="391"/>
      <c r="U508" s="391">
        <v>5</v>
      </c>
      <c r="V508" s="391">
        <v>4</v>
      </c>
      <c r="W508" s="391"/>
      <c r="X508" s="391"/>
      <c r="Y508" s="391"/>
      <c r="Z508" s="391"/>
      <c r="AA508" s="391"/>
      <c r="AB508" s="391"/>
      <c r="AC508" s="391"/>
      <c r="AD508" s="391"/>
      <c r="AE508" s="391"/>
      <c r="AF508" s="391"/>
      <c r="AG508" s="391"/>
      <c r="AH508" s="391"/>
      <c r="AI508" s="17"/>
      <c r="AJ508" s="17"/>
      <c r="AK508" s="26"/>
      <c r="AL508" s="26"/>
      <c r="AM508" s="26"/>
      <c r="AN508" s="26"/>
      <c r="AO508" s="26"/>
      <c r="AP508" s="26"/>
      <c r="AQ508" s="26"/>
      <c r="AR508" s="26"/>
      <c r="AS508" s="26"/>
    </row>
    <row r="509" spans="1:45" s="401" customFormat="1" ht="18" customHeight="1" x14ac:dyDescent="0.25">
      <c r="A509" s="662">
        <v>45570</v>
      </c>
      <c r="B509" s="682" t="s">
        <v>17154</v>
      </c>
      <c r="C509" s="602" t="s">
        <v>17159</v>
      </c>
      <c r="D509" s="353" t="str">
        <f>+IFERROR(INDEX('Mã KH'!$C$2:$C$4988,MATCH('Vin Hà nội  tháng 5'!$C509,'Mã KH'!$A$2:$A$4988,0)),"")</f>
        <v>Số 2 nhà B20 đường Nghĩa Tân, phường Nghĩa Tân, quận Cầu Giấy Hà Nội (Số 2 Đường Nghĩa Tân)</v>
      </c>
      <c r="E509" s="362">
        <v>4159544865</v>
      </c>
      <c r="F509" s="391"/>
      <c r="G509" s="391"/>
      <c r="H509" s="391"/>
      <c r="I509" s="391"/>
      <c r="J509" s="391"/>
      <c r="K509" s="391"/>
      <c r="L509" s="391"/>
      <c r="M509" s="391"/>
      <c r="N509" s="391"/>
      <c r="O509" s="391"/>
      <c r="P509" s="391"/>
      <c r="Q509" s="391"/>
      <c r="R509" s="391"/>
      <c r="S509" s="391"/>
      <c r="T509" s="391"/>
      <c r="U509" s="391">
        <v>5</v>
      </c>
      <c r="V509" s="391"/>
      <c r="W509" s="391"/>
      <c r="X509" s="391"/>
      <c r="Y509" s="391"/>
      <c r="Z509" s="391"/>
      <c r="AA509" s="391">
        <v>5</v>
      </c>
      <c r="AB509" s="391"/>
      <c r="AC509" s="391"/>
      <c r="AD509" s="391"/>
      <c r="AE509" s="391"/>
      <c r="AF509" s="391"/>
      <c r="AG509" s="391"/>
      <c r="AH509" s="391"/>
      <c r="AI509" s="17"/>
      <c r="AJ509" s="17"/>
      <c r="AK509" s="26"/>
      <c r="AL509" s="26"/>
      <c r="AM509" s="26"/>
      <c r="AN509" s="26"/>
      <c r="AO509" s="26"/>
      <c r="AP509" s="26"/>
      <c r="AQ509" s="26"/>
      <c r="AR509" s="26"/>
      <c r="AS509" s="26"/>
    </row>
    <row r="510" spans="1:45" s="401" customFormat="1" ht="18" customHeight="1" x14ac:dyDescent="0.25">
      <c r="A510" s="662">
        <v>45570</v>
      </c>
      <c r="B510" s="464"/>
      <c r="C510" s="602" t="s">
        <v>17156</v>
      </c>
      <c r="D510" s="353" t="str">
        <f>+IFERROR(INDEX('Mã KH'!$C$2:$C$4988,MATCH('Vin Hà nội  tháng 5'!$C510,'Mã KH'!$A$2:$A$4988,0)),"")</f>
        <v>Số 17 phốTrần Quốc Hoàn, P. Dịch Vọng Hậu, Q. Cầu Giấy, Hà Nội</v>
      </c>
      <c r="E510" s="362">
        <v>4159544903</v>
      </c>
      <c r="F510" s="391"/>
      <c r="G510" s="391"/>
      <c r="H510" s="391"/>
      <c r="I510" s="391"/>
      <c r="J510" s="391"/>
      <c r="K510" s="391"/>
      <c r="L510" s="391"/>
      <c r="M510" s="391"/>
      <c r="N510" s="391"/>
      <c r="O510" s="391"/>
      <c r="P510" s="391"/>
      <c r="Q510" s="391"/>
      <c r="R510" s="391"/>
      <c r="S510" s="391"/>
      <c r="T510" s="391"/>
      <c r="U510" s="391">
        <v>5</v>
      </c>
      <c r="V510" s="391">
        <v>5</v>
      </c>
      <c r="W510" s="391"/>
      <c r="X510" s="391"/>
      <c r="Y510" s="391"/>
      <c r="Z510" s="391"/>
      <c r="AA510" s="391"/>
      <c r="AB510" s="391"/>
      <c r="AC510" s="391"/>
      <c r="AD510" s="391">
        <v>5</v>
      </c>
      <c r="AE510" s="391"/>
      <c r="AF510" s="391"/>
      <c r="AG510" s="391"/>
      <c r="AH510" s="391"/>
      <c r="AI510" s="17"/>
      <c r="AJ510" s="17"/>
      <c r="AK510" s="26"/>
      <c r="AL510" s="26"/>
      <c r="AM510" s="26"/>
      <c r="AN510" s="26"/>
      <c r="AO510" s="26"/>
      <c r="AP510" s="26"/>
      <c r="AQ510" s="26"/>
      <c r="AR510" s="26"/>
      <c r="AS510" s="26"/>
    </row>
    <row r="511" spans="1:45" s="401" customFormat="1" ht="18" customHeight="1" x14ac:dyDescent="0.25">
      <c r="A511" s="662">
        <v>45570</v>
      </c>
      <c r="B511" s="464"/>
      <c r="C511" s="602" t="s">
        <v>17172</v>
      </c>
      <c r="D511" s="353" t="str">
        <f>+IFERROR(INDEX('Mã KH'!$C$2:$C$4988,MATCH('Vin Hà nội  tháng 5'!$C511,'Mã KH'!$A$2:$A$4988,0)),"")</f>
        <v>Số 27 ngõ 165 đường Xuân Thủy, phường Dịch Vọng Hậu, quận Cầu Giấy, Hà Nội</v>
      </c>
      <c r="E511" s="362">
        <v>4159544942</v>
      </c>
      <c r="F511" s="391"/>
      <c r="G511" s="391"/>
      <c r="H511" s="391"/>
      <c r="I511" s="391"/>
      <c r="J511" s="391"/>
      <c r="K511" s="391"/>
      <c r="L511" s="391"/>
      <c r="M511" s="391"/>
      <c r="N511" s="391"/>
      <c r="O511" s="391"/>
      <c r="P511" s="391"/>
      <c r="Q511" s="391"/>
      <c r="R511" s="391"/>
      <c r="S511" s="391"/>
      <c r="T511" s="391"/>
      <c r="U511" s="391">
        <v>5</v>
      </c>
      <c r="V511" s="391">
        <v>5</v>
      </c>
      <c r="W511" s="391"/>
      <c r="X511" s="391"/>
      <c r="Y511" s="391"/>
      <c r="Z511" s="391"/>
      <c r="AA511" s="391"/>
      <c r="AB511" s="391"/>
      <c r="AC511" s="391"/>
      <c r="AD511" s="391"/>
      <c r="AE511" s="391"/>
      <c r="AF511" s="391"/>
      <c r="AG511" s="391"/>
      <c r="AH511" s="391"/>
      <c r="AI511" s="17"/>
      <c r="AJ511" s="17"/>
      <c r="AK511" s="26"/>
      <c r="AL511" s="26"/>
      <c r="AM511" s="26"/>
      <c r="AN511" s="26"/>
      <c r="AO511" s="26"/>
      <c r="AP511" s="26"/>
      <c r="AQ511" s="26"/>
      <c r="AR511" s="26"/>
      <c r="AS511" s="26"/>
    </row>
    <row r="512" spans="1:45" s="401" customFormat="1" ht="18" customHeight="1" x14ac:dyDescent="0.25">
      <c r="A512" s="662">
        <v>45570</v>
      </c>
      <c r="B512" s="464"/>
      <c r="C512" s="602" t="s">
        <v>17173</v>
      </c>
      <c r="D512" s="353" t="str">
        <f>+IFERROR(INDEX('Mã KH'!$C$2:$C$4988,MATCH('Vin Hà nội  tháng 5'!$C512,'Mã KH'!$A$2:$A$4988,0)),"")</f>
        <v>77 Trần Quốc Vượng, phường Dịch vọng Hậu, Cầu Giấy, Hà Nội</v>
      </c>
      <c r="E512" s="362">
        <v>4159545047</v>
      </c>
      <c r="F512" s="391"/>
      <c r="G512" s="391"/>
      <c r="H512" s="391"/>
      <c r="I512" s="391"/>
      <c r="J512" s="391"/>
      <c r="K512" s="391"/>
      <c r="L512" s="391"/>
      <c r="M512" s="391"/>
      <c r="N512" s="391"/>
      <c r="O512" s="391"/>
      <c r="P512" s="391"/>
      <c r="Q512" s="391"/>
      <c r="R512" s="391"/>
      <c r="S512" s="391"/>
      <c r="T512" s="391"/>
      <c r="U512" s="391"/>
      <c r="V512" s="391">
        <v>5</v>
      </c>
      <c r="W512" s="391"/>
      <c r="X512" s="391"/>
      <c r="Y512" s="391"/>
      <c r="Z512" s="391"/>
      <c r="AA512" s="391"/>
      <c r="AB512" s="391"/>
      <c r="AC512" s="391"/>
      <c r="AD512" s="391"/>
      <c r="AE512" s="391"/>
      <c r="AF512" s="391"/>
      <c r="AG512" s="391"/>
      <c r="AH512" s="391">
        <v>2</v>
      </c>
      <c r="AI512" s="17"/>
      <c r="AJ512" s="17"/>
      <c r="AK512" s="26"/>
      <c r="AL512" s="26"/>
      <c r="AM512" s="26"/>
      <c r="AN512" s="26"/>
      <c r="AO512" s="26"/>
      <c r="AP512" s="26"/>
      <c r="AQ512" s="26"/>
      <c r="AR512" s="26"/>
      <c r="AS512" s="26"/>
    </row>
    <row r="513" spans="1:45" s="401" customFormat="1" ht="18" customHeight="1" x14ac:dyDescent="0.25">
      <c r="A513" s="662">
        <v>45570</v>
      </c>
      <c r="B513" s="464"/>
      <c r="C513" s="602" t="s">
        <v>17695</v>
      </c>
      <c r="D513" s="353" t="str">
        <f>+IFERROR(INDEX('Mã KH'!$C$2:$C$4988,MATCH('Vin Hà nội  tháng 5'!$C513,'Mã KH'!$A$2:$A$4988,0)),"")</f>
        <v>Số 144 đường Hoa Bằng, phường Yên Hòa, quận Cầu Giấy, HN</v>
      </c>
      <c r="E513" s="362">
        <v>4159566747</v>
      </c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  <c r="P513" s="391"/>
      <c r="Q513" s="391"/>
      <c r="R513" s="391"/>
      <c r="S513" s="391"/>
      <c r="T513" s="391"/>
      <c r="U513" s="391">
        <v>5</v>
      </c>
      <c r="V513" s="391"/>
      <c r="W513" s="391"/>
      <c r="X513" s="391"/>
      <c r="Y513" s="391"/>
      <c r="Z513" s="391"/>
      <c r="AA513" s="391"/>
      <c r="AB513" s="391"/>
      <c r="AC513" s="391">
        <v>5</v>
      </c>
      <c r="AD513" s="391">
        <v>5</v>
      </c>
      <c r="AE513" s="391"/>
      <c r="AF513" s="391"/>
      <c r="AG513" s="391"/>
      <c r="AH513" s="391"/>
      <c r="AI513" s="17"/>
      <c r="AJ513" s="17"/>
      <c r="AK513" s="26"/>
      <c r="AL513" s="26"/>
      <c r="AM513" s="26"/>
      <c r="AN513" s="26"/>
      <c r="AO513" s="26"/>
      <c r="AP513" s="26"/>
      <c r="AQ513" s="26"/>
      <c r="AR513" s="26"/>
      <c r="AS513" s="26"/>
    </row>
    <row r="514" spans="1:45" s="401" customFormat="1" ht="18" customHeight="1" x14ac:dyDescent="0.25">
      <c r="A514" s="662">
        <v>45570</v>
      </c>
      <c r="B514" s="464"/>
      <c r="C514" s="602" t="s">
        <v>17208</v>
      </c>
      <c r="D514" s="353" t="str">
        <f>+IFERROR(INDEX('Mã KH'!$C$2:$C$4988,MATCH('Vin Hà nội  tháng 5'!$C514,'Mã KH'!$A$2:$A$4988,0)),"")</f>
        <v>Số 373 đường Nguyễn Khang, P. Yên Hòa, Q. Cầu Giấy, Hà Nội</v>
      </c>
      <c r="E514" s="362">
        <v>4159522686</v>
      </c>
      <c r="F514" s="391"/>
      <c r="G514" s="391"/>
      <c r="H514" s="391"/>
      <c r="I514" s="391"/>
      <c r="J514" s="391"/>
      <c r="K514" s="391"/>
      <c r="L514" s="391"/>
      <c r="M514" s="391"/>
      <c r="N514" s="391"/>
      <c r="O514" s="391"/>
      <c r="P514" s="391"/>
      <c r="Q514" s="391"/>
      <c r="R514" s="391"/>
      <c r="S514" s="391"/>
      <c r="T514" s="391"/>
      <c r="U514" s="391"/>
      <c r="V514" s="391">
        <v>5</v>
      </c>
      <c r="W514" s="391"/>
      <c r="X514" s="391"/>
      <c r="Y514" s="391"/>
      <c r="Z514" s="391"/>
      <c r="AA514" s="391"/>
      <c r="AB514" s="391"/>
      <c r="AC514" s="391">
        <v>5</v>
      </c>
      <c r="AD514" s="391"/>
      <c r="AE514" s="391"/>
      <c r="AF514" s="391"/>
      <c r="AG514" s="391"/>
      <c r="AH514" s="391">
        <v>5</v>
      </c>
      <c r="AI514" s="17"/>
      <c r="AJ514" s="17"/>
      <c r="AK514" s="26"/>
      <c r="AL514" s="26"/>
      <c r="AM514" s="26"/>
      <c r="AN514" s="26"/>
      <c r="AO514" s="26"/>
      <c r="AP514" s="26"/>
      <c r="AQ514" s="26"/>
      <c r="AR514" s="26"/>
      <c r="AS514" s="26"/>
    </row>
    <row r="515" spans="1:45" s="401" customFormat="1" ht="18" customHeight="1" x14ac:dyDescent="0.25">
      <c r="A515" s="662">
        <v>45570</v>
      </c>
      <c r="B515" s="464"/>
      <c r="C515" s="602" t="s">
        <v>17203</v>
      </c>
      <c r="D515" s="353" t="str">
        <f>+IFERROR(INDEX('Mã KH'!$C$2:$C$4988,MATCH('Vin Hà nội  tháng 5'!$C515,'Mã KH'!$A$2:$A$4988,0)),"")</f>
        <v>Số 183 Đường Nguyễn Ngọc Vũ, Tổ 6, phường Trung Hòa, Quận Cầu Giấy, HN</v>
      </c>
      <c r="E515" s="362">
        <v>4159511156</v>
      </c>
      <c r="F515" s="391"/>
      <c r="G515" s="391"/>
      <c r="H515" s="391"/>
      <c r="I515" s="391"/>
      <c r="J515" s="391"/>
      <c r="K515" s="391"/>
      <c r="L515" s="391"/>
      <c r="M515" s="391"/>
      <c r="N515" s="391"/>
      <c r="O515" s="391"/>
      <c r="P515" s="391"/>
      <c r="Q515" s="391"/>
      <c r="R515" s="391"/>
      <c r="S515" s="391"/>
      <c r="T515" s="391"/>
      <c r="U515" s="391">
        <v>5</v>
      </c>
      <c r="V515" s="391">
        <v>5</v>
      </c>
      <c r="W515" s="391"/>
      <c r="X515" s="391"/>
      <c r="Y515" s="391"/>
      <c r="Z515" s="391"/>
      <c r="AA515" s="391"/>
      <c r="AB515" s="391"/>
      <c r="AC515" s="391"/>
      <c r="AD515" s="391">
        <v>5</v>
      </c>
      <c r="AE515" s="391"/>
      <c r="AF515" s="391"/>
      <c r="AG515" s="391"/>
      <c r="AH515" s="391">
        <v>5</v>
      </c>
      <c r="AI515" s="17"/>
      <c r="AJ515" s="17"/>
      <c r="AK515" s="26"/>
      <c r="AL515" s="26"/>
      <c r="AM515" s="26"/>
      <c r="AN515" s="26"/>
      <c r="AO515" s="26"/>
      <c r="AP515" s="26"/>
      <c r="AQ515" s="26"/>
      <c r="AR515" s="26"/>
      <c r="AS515" s="26"/>
    </row>
    <row r="516" spans="1:45" s="401" customFormat="1" ht="18" customHeight="1" x14ac:dyDescent="0.25">
      <c r="A516" s="662">
        <v>45570</v>
      </c>
      <c r="B516" s="464"/>
      <c r="C516" s="602" t="s">
        <v>17696</v>
      </c>
      <c r="D516" s="353" t="str">
        <f>+IFERROR(INDEX('Mã KH'!$C$2:$C$4988,MATCH('Vin Hà nội  tháng 5'!$C516,'Mã KH'!$A$2:$A$4988,0)),"")</f>
        <v>Số 23-25 đường Nguyễn Khả Trạc, phường Mai Dịch, Quận Cầu Giấy, thành phố Hà Nội</v>
      </c>
      <c r="E516" s="362">
        <v>4159542902</v>
      </c>
      <c r="F516" s="470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>
        <v>3</v>
      </c>
      <c r="V516" s="17">
        <v>5</v>
      </c>
      <c r="W516" s="17"/>
      <c r="X516" s="17"/>
      <c r="Y516" s="17"/>
      <c r="Z516" s="17"/>
      <c r="AA516" s="17"/>
      <c r="AB516" s="17"/>
      <c r="AC516" s="17">
        <v>4</v>
      </c>
      <c r="AD516" s="17">
        <v>5</v>
      </c>
      <c r="AE516" s="17"/>
      <c r="AF516" s="17"/>
      <c r="AG516" s="17"/>
      <c r="AH516" s="17"/>
      <c r="AI516" s="17"/>
      <c r="AJ516" s="17"/>
      <c r="AK516" s="26"/>
      <c r="AL516" s="26"/>
      <c r="AM516" s="26"/>
      <c r="AN516" s="26"/>
      <c r="AO516" s="26"/>
      <c r="AP516" s="26"/>
      <c r="AQ516" s="26"/>
      <c r="AR516" s="26"/>
      <c r="AS516" s="26"/>
    </row>
    <row r="517" spans="1:45" s="401" customFormat="1" ht="18" customHeight="1" x14ac:dyDescent="0.25">
      <c r="A517" s="662">
        <v>45570</v>
      </c>
      <c r="B517" s="677" t="s">
        <v>17697</v>
      </c>
      <c r="C517" s="602" t="s">
        <v>8322</v>
      </c>
      <c r="D517" s="353" t="str">
        <f>+IFERROR(INDEX('Mã KH'!$C$2:$C$4988,MATCH('Vin Hà nội  tháng 5'!$C517,'Mã KH'!$A$2:$A$4988,0)),"")</f>
        <v>Tổ dân phố 25, thị trấn Đông Anh , Huyện Đông Anh, HN</v>
      </c>
      <c r="E517" s="362" t="s">
        <v>17019</v>
      </c>
      <c r="F517" s="391"/>
      <c r="G517" s="391"/>
      <c r="H517" s="391"/>
      <c r="I517" s="391"/>
      <c r="J517" s="391"/>
      <c r="K517" s="391"/>
      <c r="L517" s="391">
        <v>10</v>
      </c>
      <c r="M517" s="391"/>
      <c r="N517" s="391"/>
      <c r="O517" s="391"/>
      <c r="P517" s="391"/>
      <c r="Q517" s="391"/>
      <c r="R517" s="391"/>
      <c r="S517" s="391"/>
      <c r="T517" s="391"/>
      <c r="U517" s="391"/>
      <c r="V517" s="391"/>
      <c r="W517" s="391"/>
      <c r="X517" s="391"/>
      <c r="Y517" s="391"/>
      <c r="Z517" s="391"/>
      <c r="AA517" s="391"/>
      <c r="AB517" s="391"/>
      <c r="AC517" s="391">
        <v>10</v>
      </c>
      <c r="AD517" s="391"/>
      <c r="AE517" s="17"/>
      <c r="AF517" s="17"/>
      <c r="AG517" s="17"/>
      <c r="AH517" s="17"/>
      <c r="AI517" s="17"/>
      <c r="AJ517" s="680" t="s">
        <v>17750</v>
      </c>
      <c r="AK517" s="26"/>
      <c r="AL517" s="26"/>
      <c r="AM517" s="26"/>
      <c r="AN517" s="26"/>
      <c r="AO517" s="26"/>
      <c r="AP517" s="26"/>
      <c r="AQ517" s="26"/>
      <c r="AR517" s="26"/>
      <c r="AS517" s="26"/>
    </row>
    <row r="518" spans="1:45" s="401" customFormat="1" ht="18" customHeight="1" x14ac:dyDescent="0.25">
      <c r="A518" s="662">
        <v>45570</v>
      </c>
      <c r="B518" s="464"/>
      <c r="C518" s="602" t="s">
        <v>8320</v>
      </c>
      <c r="D518" s="353" t="str">
        <f>+IFERROR(INDEX('Mã KH'!$C$2:$C$4988,MATCH('Vin Hà nội  tháng 5'!$C518,'Mã KH'!$A$2:$A$4988,0)),"")</f>
        <v>Số 19, Tổ 22, thị trấn Đông Anh, Huyện Đông Anh, HN</v>
      </c>
      <c r="E518" s="362" t="s">
        <v>17019</v>
      </c>
      <c r="F518" s="391"/>
      <c r="G518" s="391"/>
      <c r="H518" s="391"/>
      <c r="I518" s="391"/>
      <c r="J518" s="391"/>
      <c r="K518" s="391"/>
      <c r="L518" s="391"/>
      <c r="M518" s="391"/>
      <c r="N518" s="391"/>
      <c r="O518" s="391"/>
      <c r="P518" s="391"/>
      <c r="Q518" s="391"/>
      <c r="R518" s="391"/>
      <c r="S518" s="391"/>
      <c r="T518" s="391"/>
      <c r="U518" s="391"/>
      <c r="V518" s="391">
        <v>5</v>
      </c>
      <c r="W518" s="391"/>
      <c r="X518" s="391"/>
      <c r="Y518" s="391"/>
      <c r="Z518" s="391"/>
      <c r="AA518" s="391"/>
      <c r="AB518" s="391"/>
      <c r="AC518" s="391">
        <v>10</v>
      </c>
      <c r="AD518" s="391">
        <v>5</v>
      </c>
      <c r="AE518" s="17"/>
      <c r="AF518" s="17"/>
      <c r="AG518" s="17"/>
      <c r="AH518" s="17"/>
      <c r="AI518" s="17"/>
      <c r="AJ518" s="17"/>
      <c r="AK518" s="26"/>
      <c r="AL518" s="26"/>
      <c r="AM518" s="26"/>
      <c r="AN518" s="26"/>
      <c r="AO518" s="26"/>
      <c r="AP518" s="26"/>
      <c r="AQ518" s="26"/>
      <c r="AR518" s="26"/>
      <c r="AS518" s="26"/>
    </row>
    <row r="519" spans="1:45" s="401" customFormat="1" ht="18" customHeight="1" x14ac:dyDescent="0.25">
      <c r="A519" s="662">
        <v>45570</v>
      </c>
      <c r="B519" s="464"/>
      <c r="C519" s="602" t="s">
        <v>8298</v>
      </c>
      <c r="D519" s="353" t="str">
        <f>+IFERROR(INDEX('Mã KH'!$C$2:$C$4988,MATCH('Vin Hà nội  tháng 5'!$C519,'Mã KH'!$A$2:$A$4988,0)),"")</f>
        <v>Số 44 tổ 12 phố Lâm Tiên, thị trấn Đông Anh, huyện Đông Anh, Hà Nội</v>
      </c>
      <c r="E519" s="362" t="s">
        <v>17019</v>
      </c>
      <c r="F519" s="391"/>
      <c r="G519" s="391"/>
      <c r="H519" s="391"/>
      <c r="I519" s="391"/>
      <c r="J519" s="391"/>
      <c r="K519" s="391"/>
      <c r="L519" s="391"/>
      <c r="M519" s="391"/>
      <c r="N519" s="391"/>
      <c r="O519" s="391"/>
      <c r="P519" s="391"/>
      <c r="Q519" s="391"/>
      <c r="R519" s="391"/>
      <c r="S519" s="391"/>
      <c r="T519" s="391"/>
      <c r="U519" s="391"/>
      <c r="V519" s="391">
        <v>10</v>
      </c>
      <c r="W519" s="391"/>
      <c r="X519" s="391"/>
      <c r="Y519" s="391"/>
      <c r="Z519" s="391"/>
      <c r="AA519" s="391"/>
      <c r="AB519" s="391"/>
      <c r="AC519" s="391">
        <v>10</v>
      </c>
      <c r="AD519" s="391">
        <v>10</v>
      </c>
      <c r="AE519" s="17"/>
      <c r="AF519" s="17"/>
      <c r="AG519" s="17"/>
      <c r="AH519" s="17"/>
      <c r="AI519" s="17"/>
      <c r="AJ519" s="17"/>
      <c r="AK519" s="26"/>
      <c r="AL519" s="26"/>
      <c r="AM519" s="26"/>
      <c r="AN519" s="26"/>
      <c r="AO519" s="26"/>
      <c r="AP519" s="26"/>
      <c r="AQ519" s="26"/>
      <c r="AR519" s="26"/>
      <c r="AS519" s="26"/>
    </row>
    <row r="520" spans="1:45" s="401" customFormat="1" ht="18" customHeight="1" x14ac:dyDescent="0.25">
      <c r="A520" s="662">
        <v>45570</v>
      </c>
      <c r="B520" s="464"/>
      <c r="C520" s="602" t="s">
        <v>17698</v>
      </c>
      <c r="D520" s="353" t="str">
        <f>+IFERROR(INDEX('Mã KH'!$C$2:$C$4988,MATCH('Vin Hà nội  tháng 5'!$C520,'Mã KH'!$A$2:$A$4988,0)),"")</f>
        <v>Số 107, tổ 8, Thị trấn Đông Anh, Huyện Đông Anh, HN</v>
      </c>
      <c r="E520" s="362" t="s">
        <v>17019</v>
      </c>
      <c r="F520" s="391"/>
      <c r="G520" s="391"/>
      <c r="H520" s="391"/>
      <c r="I520" s="391"/>
      <c r="J520" s="391"/>
      <c r="K520" s="391"/>
      <c r="L520" s="391">
        <v>5</v>
      </c>
      <c r="M520" s="391"/>
      <c r="N520" s="391"/>
      <c r="O520" s="391"/>
      <c r="P520" s="391"/>
      <c r="Q520" s="391"/>
      <c r="R520" s="391"/>
      <c r="S520" s="391"/>
      <c r="T520" s="391"/>
      <c r="U520" s="391"/>
      <c r="V520" s="391">
        <v>10</v>
      </c>
      <c r="W520" s="391"/>
      <c r="X520" s="391"/>
      <c r="Y520" s="391"/>
      <c r="Z520" s="391"/>
      <c r="AA520" s="391"/>
      <c r="AB520" s="391"/>
      <c r="AC520" s="391"/>
      <c r="AD520" s="391"/>
      <c r="AE520" s="17"/>
      <c r="AF520" s="17"/>
      <c r="AG520" s="17"/>
      <c r="AH520" s="17"/>
      <c r="AI520" s="17"/>
      <c r="AJ520" s="17"/>
      <c r="AK520" s="26"/>
      <c r="AL520" s="26"/>
      <c r="AM520" s="26"/>
      <c r="AN520" s="26"/>
      <c r="AO520" s="26"/>
      <c r="AP520" s="26"/>
      <c r="AQ520" s="26"/>
      <c r="AR520" s="26"/>
      <c r="AS520" s="26"/>
    </row>
    <row r="521" spans="1:45" s="401" customFormat="1" ht="18" customHeight="1" x14ac:dyDescent="0.25">
      <c r="A521" s="662">
        <v>45570</v>
      </c>
      <c r="B521" s="464"/>
      <c r="C521" s="602" t="s">
        <v>17699</v>
      </c>
      <c r="D521" s="353" t="str">
        <f>+IFERROR(INDEX('Mã KH'!$C$2:$C$4988,MATCH('Vin Hà nội  tháng 5'!$C521,'Mã KH'!$A$2:$A$4988,0)),"")</f>
        <v>Số 15, Tổ 4, Thị trấn Đông Anh, Huyện Đông Anh, HN</v>
      </c>
      <c r="E521" s="362" t="s">
        <v>17019</v>
      </c>
      <c r="F521" s="391"/>
      <c r="G521" s="391"/>
      <c r="H521" s="391"/>
      <c r="I521" s="391"/>
      <c r="J521" s="391"/>
      <c r="K521" s="391"/>
      <c r="L521" s="391">
        <v>10</v>
      </c>
      <c r="M521" s="391"/>
      <c r="N521" s="391"/>
      <c r="O521" s="391"/>
      <c r="P521" s="391"/>
      <c r="Q521" s="391"/>
      <c r="R521" s="391"/>
      <c r="S521" s="391"/>
      <c r="T521" s="391"/>
      <c r="U521" s="391"/>
      <c r="V521" s="391">
        <v>5</v>
      </c>
      <c r="W521" s="391"/>
      <c r="X521" s="391"/>
      <c r="Y521" s="391"/>
      <c r="Z521" s="391"/>
      <c r="AA521" s="391"/>
      <c r="AB521" s="391"/>
      <c r="AC521" s="391">
        <v>10</v>
      </c>
      <c r="AD521" s="391">
        <v>6</v>
      </c>
      <c r="AE521" s="17"/>
      <c r="AF521" s="17"/>
      <c r="AG521" s="17"/>
      <c r="AH521" s="17"/>
      <c r="AI521" s="17"/>
      <c r="AJ521" s="17"/>
      <c r="AK521" s="26"/>
      <c r="AL521" s="26"/>
      <c r="AM521" s="26"/>
      <c r="AN521" s="26"/>
      <c r="AO521" s="26"/>
      <c r="AP521" s="26"/>
      <c r="AQ521" s="26"/>
      <c r="AR521" s="26"/>
      <c r="AS521" s="26"/>
    </row>
    <row r="522" spans="1:45" s="401" customFormat="1" ht="18" customHeight="1" x14ac:dyDescent="0.25">
      <c r="A522" s="662">
        <v>45570</v>
      </c>
      <c r="B522" s="464"/>
      <c r="C522" s="602" t="s">
        <v>17700</v>
      </c>
      <c r="D522" s="353" t="str">
        <f>+IFERROR(INDEX('Mã KH'!$C$2:$C$4988,MATCH('Vin Hà nội  tháng 5'!$C522,'Mã KH'!$A$2:$A$4988,0)),"")</f>
        <v>Số 371 Cao Lỗ, xã Uy Nỗ, huyện Đông Anh, HN</v>
      </c>
      <c r="E522" s="362" t="s">
        <v>17019</v>
      </c>
      <c r="F522" s="391"/>
      <c r="G522" s="391"/>
      <c r="H522" s="391"/>
      <c r="I522" s="391"/>
      <c r="J522" s="391"/>
      <c r="K522" s="391"/>
      <c r="L522" s="391"/>
      <c r="M522" s="391"/>
      <c r="N522" s="391"/>
      <c r="O522" s="391"/>
      <c r="P522" s="391"/>
      <c r="Q522" s="391"/>
      <c r="R522" s="391"/>
      <c r="S522" s="391"/>
      <c r="T522" s="391"/>
      <c r="U522" s="391"/>
      <c r="V522" s="391">
        <v>10</v>
      </c>
      <c r="W522" s="391"/>
      <c r="X522" s="391"/>
      <c r="Y522" s="391"/>
      <c r="Z522" s="391"/>
      <c r="AA522" s="391"/>
      <c r="AB522" s="391"/>
      <c r="AC522" s="391"/>
      <c r="AD522" s="391"/>
      <c r="AE522" s="17"/>
      <c r="AF522" s="17"/>
      <c r="AG522" s="17"/>
      <c r="AH522" s="17"/>
      <c r="AI522" s="17"/>
      <c r="AJ522" s="17"/>
      <c r="AK522" s="26"/>
      <c r="AL522" s="26"/>
      <c r="AM522" s="26"/>
      <c r="AN522" s="26"/>
      <c r="AO522" s="26"/>
      <c r="AP522" s="26"/>
      <c r="AQ522" s="26"/>
      <c r="AR522" s="26"/>
      <c r="AS522" s="26"/>
    </row>
    <row r="523" spans="1:45" s="401" customFormat="1" ht="18" customHeight="1" x14ac:dyDescent="0.25">
      <c r="A523" s="662">
        <v>45570</v>
      </c>
      <c r="B523" s="464"/>
      <c r="C523" s="602" t="s">
        <v>17666</v>
      </c>
      <c r="D523" s="353" t="str">
        <f>+IFERROR(INDEX('Mã KH'!$C$2:$C$4988,MATCH('Vin Hà nội  tháng 5'!$C523,'Mã KH'!$A$2:$A$4988,0)),"")</f>
        <v>Thôn Ấp Tó, Xã Uy Nỗ, Huyện Đông Anh, HN</v>
      </c>
      <c r="E523" s="362" t="s">
        <v>17019</v>
      </c>
      <c r="F523" s="391"/>
      <c r="G523" s="391"/>
      <c r="H523" s="391"/>
      <c r="I523" s="391"/>
      <c r="J523" s="391"/>
      <c r="K523" s="391"/>
      <c r="L523" s="391"/>
      <c r="M523" s="391"/>
      <c r="N523" s="391"/>
      <c r="O523" s="391"/>
      <c r="P523" s="391"/>
      <c r="Q523" s="391"/>
      <c r="R523" s="391"/>
      <c r="S523" s="391"/>
      <c r="T523" s="391"/>
      <c r="U523" s="391"/>
      <c r="V523" s="391"/>
      <c r="W523" s="391"/>
      <c r="X523" s="391"/>
      <c r="Y523" s="391"/>
      <c r="Z523" s="391"/>
      <c r="AA523" s="391"/>
      <c r="AB523" s="391"/>
      <c r="AC523" s="391"/>
      <c r="AD523" s="391">
        <v>10</v>
      </c>
      <c r="AE523" s="17"/>
      <c r="AF523" s="17"/>
      <c r="AG523" s="17"/>
      <c r="AH523" s="17"/>
      <c r="AI523" s="17"/>
      <c r="AJ523" s="17"/>
      <c r="AK523" s="26"/>
      <c r="AL523" s="26"/>
      <c r="AM523" s="26"/>
      <c r="AN523" s="26"/>
      <c r="AO523" s="26"/>
      <c r="AP523" s="26"/>
      <c r="AQ523" s="26"/>
      <c r="AR523" s="26"/>
      <c r="AS523" s="26"/>
    </row>
    <row r="524" spans="1:45" s="401" customFormat="1" ht="18" customHeight="1" x14ac:dyDescent="0.25">
      <c r="A524" s="662">
        <v>45570</v>
      </c>
      <c r="B524" s="464"/>
      <c r="C524" s="602" t="s">
        <v>17701</v>
      </c>
      <c r="D524" s="353" t="str">
        <f>+IFERROR(INDEX('Mã KH'!$C$2:$C$4988,MATCH('Vin Hà nội  tháng 5'!$C524,'Mã KH'!$A$2:$A$4988,0)),"")</f>
        <v>Ngã Ba Lương Quy, Xuân Nộn, Đông Anh, Hà Nội</v>
      </c>
      <c r="E524" s="362" t="s">
        <v>17019</v>
      </c>
      <c r="F524" s="391"/>
      <c r="G524" s="391"/>
      <c r="H524" s="391"/>
      <c r="I524" s="391"/>
      <c r="J524" s="391"/>
      <c r="K524" s="391"/>
      <c r="L524" s="391">
        <v>6</v>
      </c>
      <c r="M524" s="391"/>
      <c r="N524" s="391"/>
      <c r="O524" s="391"/>
      <c r="P524" s="391"/>
      <c r="Q524" s="391"/>
      <c r="R524" s="391"/>
      <c r="S524" s="391"/>
      <c r="T524" s="391"/>
      <c r="U524" s="391"/>
      <c r="V524" s="391">
        <v>6</v>
      </c>
      <c r="W524" s="391"/>
      <c r="X524" s="391"/>
      <c r="Y524" s="391"/>
      <c r="Z524" s="391"/>
      <c r="AA524" s="391"/>
      <c r="AB524" s="391"/>
      <c r="AC524" s="391">
        <v>5</v>
      </c>
      <c r="AD524" s="391">
        <v>10</v>
      </c>
      <c r="AE524" s="17"/>
      <c r="AF524" s="17"/>
      <c r="AG524" s="17"/>
      <c r="AH524" s="17"/>
      <c r="AI524" s="17"/>
      <c r="AJ524" s="17"/>
      <c r="AK524" s="26"/>
      <c r="AL524" s="26"/>
      <c r="AM524" s="26"/>
      <c r="AN524" s="26"/>
      <c r="AO524" s="26"/>
      <c r="AP524" s="26"/>
      <c r="AQ524" s="26"/>
      <c r="AR524" s="26"/>
      <c r="AS524" s="26"/>
    </row>
    <row r="525" spans="1:45" s="401" customFormat="1" ht="18" customHeight="1" x14ac:dyDescent="0.25">
      <c r="A525" s="662">
        <v>45570</v>
      </c>
      <c r="B525" s="464"/>
      <c r="C525" s="602" t="s">
        <v>17702</v>
      </c>
      <c r="D525" s="353" t="str">
        <f>+IFERROR(INDEX('Mã KH'!$C$2:$C$4988,MATCH('Vin Hà nội  tháng 5'!$C525,'Mã KH'!$A$2:$A$4988,0)),"")</f>
        <v>Khu 6, Thụy Lôi, xã Thụy Lâm, huyện Đông Anh, HN</v>
      </c>
      <c r="E525" s="362" t="s">
        <v>17019</v>
      </c>
      <c r="F525" s="391"/>
      <c r="G525" s="391"/>
      <c r="H525" s="391"/>
      <c r="I525" s="391"/>
      <c r="J525" s="391"/>
      <c r="K525" s="391"/>
      <c r="L525" s="391"/>
      <c r="M525" s="391"/>
      <c r="N525" s="391"/>
      <c r="O525" s="391"/>
      <c r="P525" s="391"/>
      <c r="Q525" s="391"/>
      <c r="R525" s="391"/>
      <c r="S525" s="391"/>
      <c r="T525" s="391"/>
      <c r="U525" s="391"/>
      <c r="V525" s="391">
        <v>15</v>
      </c>
      <c r="W525" s="391"/>
      <c r="X525" s="391"/>
      <c r="Y525" s="391"/>
      <c r="Z525" s="391"/>
      <c r="AA525" s="391"/>
      <c r="AB525" s="391"/>
      <c r="AC525" s="391"/>
      <c r="AD525" s="391">
        <v>6</v>
      </c>
      <c r="AE525" s="17"/>
      <c r="AF525" s="17"/>
      <c r="AG525" s="17"/>
      <c r="AH525" s="17"/>
      <c r="AI525" s="17"/>
      <c r="AJ525" s="17"/>
      <c r="AK525" s="26"/>
      <c r="AL525" s="26"/>
      <c r="AM525" s="26"/>
      <c r="AN525" s="26"/>
      <c r="AO525" s="26"/>
      <c r="AP525" s="26"/>
      <c r="AQ525" s="26"/>
      <c r="AR525" s="26"/>
      <c r="AS525" s="26"/>
    </row>
    <row r="526" spans="1:45" s="401" customFormat="1" ht="18" customHeight="1" x14ac:dyDescent="0.25">
      <c r="A526" s="662">
        <v>45570</v>
      </c>
      <c r="B526" s="464"/>
      <c r="C526" s="602" t="s">
        <v>17703</v>
      </c>
      <c r="D526" s="353" t="str">
        <f>+IFERROR(INDEX('Mã KH'!$C$2:$C$4988,MATCH('Vin Hà nội  tháng 5'!$C526,'Mã KH'!$A$2:$A$4988,0)),"")</f>
        <v>Thôn Lỗ Khê, Xã Liên Hà, Huyện Đông Anh, HN</v>
      </c>
      <c r="E526" s="362">
        <v>4159588105</v>
      </c>
      <c r="F526" s="391"/>
      <c r="G526" s="391"/>
      <c r="H526" s="391"/>
      <c r="I526" s="391"/>
      <c r="J526" s="391"/>
      <c r="K526" s="391"/>
      <c r="L526" s="391">
        <v>5</v>
      </c>
      <c r="M526" s="391"/>
      <c r="N526" s="391"/>
      <c r="O526" s="391"/>
      <c r="P526" s="391"/>
      <c r="Q526" s="391"/>
      <c r="R526" s="391"/>
      <c r="S526" s="391"/>
      <c r="T526" s="391"/>
      <c r="U526" s="391"/>
      <c r="V526" s="391">
        <v>10</v>
      </c>
      <c r="W526" s="391"/>
      <c r="X526" s="391"/>
      <c r="Y526" s="391"/>
      <c r="Z526" s="391"/>
      <c r="AA526" s="391"/>
      <c r="AB526" s="391"/>
      <c r="AC526" s="391">
        <v>5</v>
      </c>
      <c r="AD526" s="391"/>
      <c r="AE526" s="17"/>
      <c r="AF526" s="17"/>
      <c r="AG526" s="17"/>
      <c r="AH526" s="17"/>
      <c r="AI526" s="17"/>
      <c r="AJ526" s="17"/>
      <c r="AK526" s="26"/>
      <c r="AL526" s="26"/>
      <c r="AM526" s="26"/>
      <c r="AN526" s="26"/>
      <c r="AO526" s="26"/>
      <c r="AP526" s="26"/>
      <c r="AQ526" s="26"/>
      <c r="AR526" s="26"/>
      <c r="AS526" s="26"/>
    </row>
    <row r="527" spans="1:45" s="401" customFormat="1" ht="18" customHeight="1" x14ac:dyDescent="0.25">
      <c r="A527" s="662">
        <v>45570</v>
      </c>
      <c r="B527" s="464"/>
      <c r="C527" s="602" t="s">
        <v>17704</v>
      </c>
      <c r="D527" s="353" t="str">
        <f>+IFERROR(INDEX('Mã KH'!$C$2:$C$4988,MATCH('Vin Hà nội  tháng 5'!$C527,'Mã KH'!$A$2:$A$4988,0)),"")</f>
        <v>Thôn Hà Phong, xã Liên Hà, huyện Đông Anh, Hà Nội</v>
      </c>
      <c r="E527" s="362" t="s">
        <v>17019</v>
      </c>
      <c r="F527" s="391"/>
      <c r="G527" s="391"/>
      <c r="H527" s="391"/>
      <c r="I527" s="391"/>
      <c r="J527" s="391"/>
      <c r="K527" s="391"/>
      <c r="L527" s="391">
        <v>5</v>
      </c>
      <c r="M527" s="391"/>
      <c r="N527" s="391"/>
      <c r="O527" s="391"/>
      <c r="P527" s="391"/>
      <c r="Q527" s="391"/>
      <c r="R527" s="391"/>
      <c r="S527" s="391"/>
      <c r="T527" s="391"/>
      <c r="U527" s="391"/>
      <c r="V527" s="391">
        <v>15</v>
      </c>
      <c r="W527" s="391"/>
      <c r="X527" s="391"/>
      <c r="Y527" s="391"/>
      <c r="Z527" s="391"/>
      <c r="AA527" s="391"/>
      <c r="AB527" s="391"/>
      <c r="AC527" s="391">
        <v>10</v>
      </c>
      <c r="AD527" s="391">
        <v>10</v>
      </c>
      <c r="AE527" s="17"/>
      <c r="AF527" s="17"/>
      <c r="AG527" s="17"/>
      <c r="AH527" s="17"/>
      <c r="AI527" s="17"/>
      <c r="AJ527" s="17"/>
      <c r="AK527" s="26"/>
      <c r="AL527" s="26"/>
      <c r="AM527" s="26"/>
      <c r="AN527" s="26"/>
      <c r="AO527" s="26"/>
      <c r="AP527" s="26"/>
      <c r="AQ527" s="26"/>
      <c r="AR527" s="26"/>
      <c r="AS527" s="26"/>
    </row>
    <row r="528" spans="1:45" s="401" customFormat="1" ht="18" customHeight="1" x14ac:dyDescent="0.25">
      <c r="A528" s="662">
        <v>45570</v>
      </c>
      <c r="B528" s="464"/>
      <c r="C528" s="602" t="s">
        <v>17705</v>
      </c>
      <c r="D528" s="353" t="str">
        <f>+IFERROR(INDEX('Mã KH'!$C$2:$C$4988,MATCH('Vin Hà nội  tháng 5'!$C528,'Mã KH'!$A$2:$A$4988,0)),"")</f>
        <v>Thôn Thiết Bình, Xã Vân Hà, H.Đông Anh, HN</v>
      </c>
      <c r="E528" s="362" t="s">
        <v>17019</v>
      </c>
      <c r="F528" s="391"/>
      <c r="G528" s="391"/>
      <c r="H528" s="391"/>
      <c r="I528" s="391"/>
      <c r="J528" s="391"/>
      <c r="K528" s="391"/>
      <c r="L528" s="391">
        <v>10</v>
      </c>
      <c r="M528" s="391"/>
      <c r="N528" s="391"/>
      <c r="O528" s="391"/>
      <c r="P528" s="391"/>
      <c r="Q528" s="391"/>
      <c r="R528" s="391"/>
      <c r="S528" s="391"/>
      <c r="T528" s="391"/>
      <c r="U528" s="391"/>
      <c r="V528" s="391"/>
      <c r="W528" s="391"/>
      <c r="X528" s="391"/>
      <c r="Y528" s="391"/>
      <c r="Z528" s="391"/>
      <c r="AA528" s="391"/>
      <c r="AB528" s="391"/>
      <c r="AC528" s="391"/>
      <c r="AD528" s="391"/>
      <c r="AE528" s="17"/>
      <c r="AF528" s="17"/>
      <c r="AG528" s="17"/>
      <c r="AH528" s="17"/>
      <c r="AI528" s="17"/>
      <c r="AJ528" s="17"/>
      <c r="AK528" s="26"/>
      <c r="AL528" s="26"/>
      <c r="AM528" s="26"/>
      <c r="AN528" s="26"/>
      <c r="AO528" s="26"/>
      <c r="AP528" s="26"/>
      <c r="AQ528" s="26"/>
      <c r="AR528" s="26"/>
      <c r="AS528" s="26"/>
    </row>
    <row r="529" spans="1:45" s="401" customFormat="1" ht="18" customHeight="1" x14ac:dyDescent="0.25">
      <c r="A529" s="662">
        <v>45570</v>
      </c>
      <c r="B529" s="464"/>
      <c r="C529" s="602" t="s">
        <v>17706</v>
      </c>
      <c r="D529" s="353" t="str">
        <f>+IFERROR(INDEX('Mã KH'!$C$2:$C$4988,MATCH('Vin Hà nội  tháng 5'!$C529,'Mã KH'!$A$2:$A$4988,0)),"")</f>
        <v>Thôn Thiết Úng, Xã Vân Hà, Huyện Đông Anh, HN</v>
      </c>
      <c r="E529" s="362" t="s">
        <v>17019</v>
      </c>
      <c r="F529" s="391"/>
      <c r="G529" s="391"/>
      <c r="H529" s="391"/>
      <c r="I529" s="391"/>
      <c r="J529" s="391"/>
      <c r="K529" s="391"/>
      <c r="L529" s="391"/>
      <c r="M529" s="391"/>
      <c r="N529" s="391"/>
      <c r="O529" s="391"/>
      <c r="P529" s="391"/>
      <c r="Q529" s="391"/>
      <c r="R529" s="391"/>
      <c r="S529" s="391"/>
      <c r="T529" s="391"/>
      <c r="U529" s="391"/>
      <c r="V529" s="391">
        <v>10</v>
      </c>
      <c r="W529" s="391"/>
      <c r="X529" s="391"/>
      <c r="Y529" s="391"/>
      <c r="Z529" s="391"/>
      <c r="AA529" s="391"/>
      <c r="AB529" s="391"/>
      <c r="AC529" s="391"/>
      <c r="AD529" s="391"/>
      <c r="AE529" s="17"/>
      <c r="AF529" s="17"/>
      <c r="AG529" s="17"/>
      <c r="AH529" s="17"/>
      <c r="AI529" s="17"/>
      <c r="AJ529" s="17"/>
      <c r="AK529" s="26"/>
      <c r="AL529" s="26"/>
      <c r="AM529" s="26"/>
      <c r="AN529" s="26"/>
      <c r="AO529" s="26"/>
      <c r="AP529" s="26"/>
      <c r="AQ529" s="26"/>
      <c r="AR529" s="26"/>
      <c r="AS529" s="26"/>
    </row>
    <row r="530" spans="1:45" s="401" customFormat="1" ht="18" customHeight="1" x14ac:dyDescent="0.25">
      <c r="A530" s="662">
        <v>45570</v>
      </c>
      <c r="B530" s="464"/>
      <c r="C530" s="602" t="s">
        <v>17707</v>
      </c>
      <c r="D530" s="353" t="str">
        <f>+IFERROR(INDEX('Mã KH'!$C$2:$C$4988,MATCH('Vin Hà nội  tháng 5'!$C530,'Mã KH'!$A$2:$A$4988,0)),"")</f>
        <v>QL3 Phố Lộc Hà, Xã Mai Lâm, Huyện Đông Anh, Hà Nội</v>
      </c>
      <c r="E530" s="362" t="s">
        <v>17019</v>
      </c>
      <c r="F530" s="391"/>
      <c r="G530" s="391"/>
      <c r="H530" s="391"/>
      <c r="I530" s="391"/>
      <c r="J530" s="391"/>
      <c r="K530" s="391"/>
      <c r="L530" s="391"/>
      <c r="M530" s="391"/>
      <c r="N530" s="391"/>
      <c r="O530" s="391"/>
      <c r="P530" s="391"/>
      <c r="Q530" s="391"/>
      <c r="R530" s="391"/>
      <c r="S530" s="391"/>
      <c r="T530" s="391"/>
      <c r="U530" s="391"/>
      <c r="V530" s="391"/>
      <c r="W530" s="391"/>
      <c r="X530" s="391"/>
      <c r="Y530" s="391"/>
      <c r="Z530" s="391"/>
      <c r="AA530" s="391"/>
      <c r="AB530" s="391"/>
      <c r="AC530" s="391"/>
      <c r="AD530" s="391">
        <v>20</v>
      </c>
      <c r="AE530" s="17"/>
      <c r="AF530" s="17"/>
      <c r="AG530" s="17"/>
      <c r="AH530" s="17"/>
      <c r="AI530" s="17"/>
      <c r="AJ530" s="17"/>
      <c r="AK530" s="26"/>
      <c r="AL530" s="26"/>
      <c r="AM530" s="26"/>
      <c r="AN530" s="26"/>
      <c r="AO530" s="26"/>
      <c r="AP530" s="26"/>
      <c r="AQ530" s="26"/>
      <c r="AR530" s="26"/>
      <c r="AS530" s="26"/>
    </row>
    <row r="531" spans="1:45" s="401" customFormat="1" ht="18" customHeight="1" x14ac:dyDescent="0.25">
      <c r="A531" s="662">
        <v>45570</v>
      </c>
      <c r="B531" s="464"/>
      <c r="C531" s="602" t="s">
        <v>17708</v>
      </c>
      <c r="D531" s="353" t="str">
        <f>+IFERROR(INDEX('Mã KH'!$C$2:$C$4988,MATCH('Vin Hà nội  tháng 5'!$C531,'Mã KH'!$A$2:$A$4988,0)),"")</f>
        <v>Xóm Chợ, Xã Cổ Loa, Huyện Đông Anh, HN</v>
      </c>
      <c r="E531" s="362" t="s">
        <v>17019</v>
      </c>
      <c r="F531" s="391"/>
      <c r="G531" s="391"/>
      <c r="H531" s="391"/>
      <c r="I531" s="391"/>
      <c r="J531" s="391"/>
      <c r="K531" s="391"/>
      <c r="L531" s="391">
        <v>5</v>
      </c>
      <c r="M531" s="391"/>
      <c r="N531" s="391"/>
      <c r="O531" s="391"/>
      <c r="P531" s="391"/>
      <c r="Q531" s="391"/>
      <c r="R531" s="391"/>
      <c r="S531" s="391"/>
      <c r="T531" s="391"/>
      <c r="U531" s="391"/>
      <c r="V531" s="391">
        <v>5</v>
      </c>
      <c r="W531" s="391"/>
      <c r="X531" s="391"/>
      <c r="Y531" s="391"/>
      <c r="Z531" s="391"/>
      <c r="AA531" s="391"/>
      <c r="AB531" s="391"/>
      <c r="AC531" s="391">
        <v>5</v>
      </c>
      <c r="AD531" s="391">
        <v>5</v>
      </c>
      <c r="AE531" s="17"/>
      <c r="AF531" s="17"/>
      <c r="AG531" s="17"/>
      <c r="AH531" s="17"/>
      <c r="AI531" s="17"/>
      <c r="AJ531" s="17"/>
      <c r="AK531" s="26"/>
      <c r="AL531" s="26"/>
      <c r="AM531" s="26"/>
      <c r="AN531" s="26"/>
      <c r="AO531" s="26"/>
      <c r="AP531" s="26"/>
      <c r="AQ531" s="26"/>
      <c r="AR531" s="26"/>
      <c r="AS531" s="26"/>
    </row>
    <row r="532" spans="1:45" s="401" customFormat="1" ht="18" customHeight="1" x14ac:dyDescent="0.25">
      <c r="A532" s="662">
        <v>45570</v>
      </c>
      <c r="B532" s="464"/>
      <c r="C532" s="602" t="s">
        <v>17709</v>
      </c>
      <c r="D532" s="353" t="str">
        <f>+IFERROR(INDEX('Mã KH'!$C$2:$C$4988,MATCH('Vin Hà nội  tháng 5'!$C532,'Mã KH'!$A$2:$A$4988,0)),"")</f>
        <v>Số 83, Ngõ 384, Đường Đông Hội, Xã Đông Hội, Huyện Đông Anh, Hà Nội</v>
      </c>
      <c r="E532" s="362" t="s">
        <v>17019</v>
      </c>
      <c r="F532" s="470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>
        <v>6</v>
      </c>
      <c r="W532" s="17"/>
      <c r="X532" s="17"/>
      <c r="Y532" s="17"/>
      <c r="Z532" s="17"/>
      <c r="AA532" s="17"/>
      <c r="AB532" s="17"/>
      <c r="AC532" s="17">
        <v>6</v>
      </c>
      <c r="AD532" s="17">
        <v>6</v>
      </c>
      <c r="AE532" s="17"/>
      <c r="AF532" s="17"/>
      <c r="AG532" s="17"/>
      <c r="AH532" s="17"/>
      <c r="AI532" s="17"/>
      <c r="AJ532" s="17"/>
      <c r="AK532" s="26"/>
      <c r="AL532" s="26"/>
      <c r="AM532" s="26"/>
      <c r="AN532" s="26"/>
      <c r="AO532" s="26"/>
      <c r="AP532" s="26"/>
      <c r="AQ532" s="26"/>
      <c r="AR532" s="26"/>
      <c r="AS532" s="26"/>
    </row>
    <row r="533" spans="1:45" s="401" customFormat="1" ht="18" customHeight="1" x14ac:dyDescent="0.25">
      <c r="A533" s="662">
        <v>45570</v>
      </c>
      <c r="B533" s="464"/>
      <c r="C533" s="602" t="s">
        <v>17710</v>
      </c>
      <c r="D533" s="353" t="str">
        <f>+IFERROR(INDEX('Mã KH'!$C$2:$C$4988,MATCH('Vin Hà nội  tháng 5'!$C533,'Mã KH'!$A$2:$A$4988,0)),"")</f>
        <v>Thôn Đông, Xã Tầm Xá, Huyện Đông Anh, HN</v>
      </c>
      <c r="E533" s="362" t="s">
        <v>17019</v>
      </c>
      <c r="F533" s="470"/>
      <c r="G533" s="17"/>
      <c r="H533" s="17"/>
      <c r="I533" s="17"/>
      <c r="J533" s="17"/>
      <c r="K533" s="17"/>
      <c r="L533" s="17">
        <v>5</v>
      </c>
      <c r="M533" s="17"/>
      <c r="N533" s="17"/>
      <c r="O533" s="17"/>
      <c r="P533" s="17"/>
      <c r="Q533" s="17"/>
      <c r="R533" s="17"/>
      <c r="S533" s="17"/>
      <c r="T533" s="17"/>
      <c r="U533" s="17"/>
      <c r="V533" s="17">
        <v>5</v>
      </c>
      <c r="W533" s="17"/>
      <c r="X533" s="17"/>
      <c r="Y533" s="17"/>
      <c r="Z533" s="17"/>
      <c r="AA533" s="17"/>
      <c r="AB533" s="17"/>
      <c r="AC533" s="17"/>
      <c r="AD533" s="17">
        <v>5</v>
      </c>
      <c r="AE533" s="17"/>
      <c r="AF533" s="17"/>
      <c r="AG533" s="17"/>
      <c r="AH533" s="17"/>
      <c r="AI533" s="17"/>
      <c r="AJ533" s="17"/>
      <c r="AK533" s="26"/>
      <c r="AL533" s="26"/>
      <c r="AM533" s="26"/>
      <c r="AN533" s="26"/>
      <c r="AO533" s="26"/>
      <c r="AP533" s="26"/>
      <c r="AQ533" s="26"/>
      <c r="AR533" s="26"/>
      <c r="AS533" s="26"/>
    </row>
    <row r="534" spans="1:45" s="401" customFormat="1" ht="18" customHeight="1" x14ac:dyDescent="0.25">
      <c r="A534" s="662">
        <v>45570</v>
      </c>
      <c r="B534" s="464"/>
      <c r="C534" s="602" t="s">
        <v>17711</v>
      </c>
      <c r="D534" s="353" t="str">
        <f>+IFERROR(INDEX('Mã KH'!$C$2:$C$4988,MATCH('Vin Hà nội  tháng 5'!$C534,'Mã KH'!$A$2:$A$4988,0)),"")</f>
        <v>Thôn Ngọc Chi ( Ngã tư Chợ Ngọc Chi), Xã Vĩnh Ngọc, Huyện Đông Anh, HN</v>
      </c>
      <c r="E534" s="362" t="s">
        <v>17019</v>
      </c>
      <c r="F534" s="470"/>
      <c r="G534" s="17"/>
      <c r="H534" s="17"/>
      <c r="I534" s="17"/>
      <c r="J534" s="17"/>
      <c r="K534" s="17"/>
      <c r="L534" s="17">
        <v>5</v>
      </c>
      <c r="M534" s="17"/>
      <c r="N534" s="17"/>
      <c r="O534" s="17"/>
      <c r="P534" s="17"/>
      <c r="Q534" s="17"/>
      <c r="R534" s="17"/>
      <c r="S534" s="17"/>
      <c r="T534" s="17"/>
      <c r="U534" s="17"/>
      <c r="V534" s="17">
        <v>10</v>
      </c>
      <c r="W534" s="17"/>
      <c r="X534" s="17"/>
      <c r="Y534" s="17"/>
      <c r="Z534" s="17"/>
      <c r="AA534" s="17"/>
      <c r="AB534" s="17"/>
      <c r="AC534" s="17">
        <v>5</v>
      </c>
      <c r="AD534" s="17">
        <v>5</v>
      </c>
      <c r="AE534" s="17"/>
      <c r="AF534" s="17"/>
      <c r="AG534" s="17"/>
      <c r="AH534" s="17"/>
      <c r="AI534" s="17"/>
      <c r="AJ534" s="17"/>
      <c r="AK534" s="26"/>
      <c r="AL534" s="26"/>
      <c r="AM534" s="26"/>
      <c r="AN534" s="26"/>
      <c r="AO534" s="26"/>
      <c r="AP534" s="26"/>
      <c r="AQ534" s="26"/>
      <c r="AR534" s="26"/>
      <c r="AS534" s="26"/>
    </row>
    <row r="535" spans="1:45" s="401" customFormat="1" ht="18" customHeight="1" x14ac:dyDescent="0.25">
      <c r="A535" s="662">
        <v>45570</v>
      </c>
      <c r="B535" s="464"/>
      <c r="C535" s="602" t="s">
        <v>17712</v>
      </c>
      <c r="D535" s="353" t="str">
        <f>+IFERROR(INDEX('Mã KH'!$C$2:$C$4988,MATCH('Vin Hà nội  tháng 5'!$C535,'Mã KH'!$A$2:$A$4988,0)),"")</f>
        <v>Thôn Đoài, xã Kim Nỗ, huyện Đông Anh, Hà Nội</v>
      </c>
      <c r="E535" s="362" t="s">
        <v>17019</v>
      </c>
      <c r="F535" s="470"/>
      <c r="G535" s="17"/>
      <c r="H535" s="17"/>
      <c r="I535" s="17"/>
      <c r="J535" s="17"/>
      <c r="K535" s="17"/>
      <c r="L535" s="17">
        <v>5</v>
      </c>
      <c r="M535" s="17"/>
      <c r="N535" s="17"/>
      <c r="O535" s="17"/>
      <c r="P535" s="17"/>
      <c r="Q535" s="17"/>
      <c r="R535" s="17"/>
      <c r="S535" s="17"/>
      <c r="T535" s="17"/>
      <c r="U535" s="17"/>
      <c r="V535" s="17">
        <v>10</v>
      </c>
      <c r="W535" s="17"/>
      <c r="X535" s="17"/>
      <c r="Y535" s="17"/>
      <c r="Z535" s="17"/>
      <c r="AA535" s="17"/>
      <c r="AB535" s="17"/>
      <c r="AC535" s="17"/>
      <c r="AD535" s="17">
        <v>5</v>
      </c>
      <c r="AE535" s="17"/>
      <c r="AF535" s="17"/>
      <c r="AG535" s="17"/>
      <c r="AH535" s="17"/>
      <c r="AI535" s="17"/>
      <c r="AJ535" s="17"/>
      <c r="AK535" s="26"/>
      <c r="AL535" s="26"/>
      <c r="AM535" s="26"/>
      <c r="AN535" s="26"/>
      <c r="AO535" s="26"/>
      <c r="AP535" s="26"/>
      <c r="AQ535" s="26"/>
      <c r="AR535" s="26"/>
      <c r="AS535" s="26"/>
    </row>
    <row r="536" spans="1:45" s="401" customFormat="1" ht="18" customHeight="1" x14ac:dyDescent="0.25">
      <c r="A536" s="662">
        <v>45570</v>
      </c>
      <c r="B536" s="464"/>
      <c r="C536" s="602" t="s">
        <v>17713</v>
      </c>
      <c r="D536" s="353" t="str">
        <f>+IFERROR(INDEX('Mã KH'!$C$2:$C$4988,MATCH('Vin Hà nội  tháng 5'!$C536,'Mã KH'!$A$2:$A$4988,0)),"")</f>
        <v>Số 58, Đường Liên Xã, Thôn Nhuế, Kim Chung, Đông Anh, Hà Nội</v>
      </c>
      <c r="E536" s="362" t="s">
        <v>17019</v>
      </c>
      <c r="F536" s="470"/>
      <c r="G536" s="17"/>
      <c r="H536" s="17"/>
      <c r="I536" s="17"/>
      <c r="J536" s="17"/>
      <c r="K536" s="17"/>
      <c r="L536" s="17">
        <v>10</v>
      </c>
      <c r="M536" s="17"/>
      <c r="N536" s="17"/>
      <c r="O536" s="17"/>
      <c r="P536" s="17"/>
      <c r="Q536" s="17"/>
      <c r="R536" s="17"/>
      <c r="S536" s="17"/>
      <c r="T536" s="17"/>
      <c r="U536" s="17"/>
      <c r="V536" s="17">
        <v>5</v>
      </c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26"/>
      <c r="AL536" s="26"/>
      <c r="AM536" s="26"/>
      <c r="AN536" s="26"/>
      <c r="AO536" s="26"/>
      <c r="AP536" s="26"/>
      <c r="AQ536" s="26"/>
      <c r="AR536" s="26"/>
      <c r="AS536" s="26"/>
    </row>
    <row r="537" spans="1:45" s="401" customFormat="1" ht="18" customHeight="1" x14ac:dyDescent="0.25">
      <c r="A537" s="662">
        <v>45570</v>
      </c>
      <c r="B537" s="464"/>
      <c r="C537" s="602" t="s">
        <v>17714</v>
      </c>
      <c r="D537" s="353" t="str">
        <f>+IFERROR(INDEX('Mã KH'!$C$2:$C$4988,MATCH('Vin Hà nội  tháng 5'!$C537,'Mã KH'!$A$2:$A$4988,0)),"")</f>
        <v>Phố Vân Trì, xã Vân Nội, huyện Đông Anh, HN</v>
      </c>
      <c r="E537" s="362" t="s">
        <v>17019</v>
      </c>
      <c r="F537" s="470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>
        <v>15</v>
      </c>
      <c r="AE537" s="17"/>
      <c r="AF537" s="17"/>
      <c r="AG537" s="17"/>
      <c r="AH537" s="17"/>
      <c r="AI537" s="17"/>
      <c r="AJ537" s="17"/>
      <c r="AK537" s="26"/>
      <c r="AL537" s="26"/>
      <c r="AM537" s="26"/>
      <c r="AN537" s="26"/>
      <c r="AO537" s="26"/>
      <c r="AP537" s="26"/>
      <c r="AQ537" s="26"/>
      <c r="AR537" s="26"/>
      <c r="AS537" s="26"/>
    </row>
    <row r="538" spans="1:45" s="401" customFormat="1" ht="18" customHeight="1" x14ac:dyDescent="0.25">
      <c r="A538" s="662">
        <v>45570</v>
      </c>
      <c r="B538" s="464"/>
      <c r="C538" s="602" t="s">
        <v>17715</v>
      </c>
      <c r="D538" s="353" t="str">
        <f>+IFERROR(INDEX('Mã KH'!$C$2:$C$4988,MATCH('Vin Hà nội  tháng 5'!$C538,'Mã KH'!$A$2:$A$4988,0)),"")</f>
        <v>Thôn Cổ Dương, Xã Tiên Dương, Huyện Đông Anh, HN</v>
      </c>
      <c r="E538" s="362" t="s">
        <v>17019</v>
      </c>
      <c r="F538" s="470"/>
      <c r="G538" s="17"/>
      <c r="H538" s="17"/>
      <c r="I538" s="17"/>
      <c r="J538" s="17"/>
      <c r="K538" s="17"/>
      <c r="L538" s="17">
        <v>10</v>
      </c>
      <c r="M538" s="17"/>
      <c r="N538" s="17"/>
      <c r="O538" s="17"/>
      <c r="P538" s="17"/>
      <c r="Q538" s="17"/>
      <c r="R538" s="17"/>
      <c r="S538" s="17"/>
      <c r="T538" s="17"/>
      <c r="U538" s="17"/>
      <c r="V538" s="17">
        <v>10</v>
      </c>
      <c r="W538" s="17"/>
      <c r="X538" s="17"/>
      <c r="Y538" s="17"/>
      <c r="Z538" s="17"/>
      <c r="AA538" s="17"/>
      <c r="AB538" s="17"/>
      <c r="AC538" s="17">
        <v>10</v>
      </c>
      <c r="AD538" s="17">
        <v>6</v>
      </c>
      <c r="AE538" s="17"/>
      <c r="AF538" s="17"/>
      <c r="AG538" s="17"/>
      <c r="AH538" s="17"/>
      <c r="AI538" s="17"/>
      <c r="AJ538" s="17"/>
      <c r="AK538" s="26"/>
      <c r="AL538" s="26"/>
      <c r="AM538" s="26"/>
      <c r="AN538" s="26"/>
      <c r="AO538" s="26"/>
      <c r="AP538" s="26"/>
      <c r="AQ538" s="26"/>
      <c r="AR538" s="26"/>
      <c r="AS538" s="26"/>
    </row>
    <row r="539" spans="1:45" s="401" customFormat="1" ht="18" customHeight="1" x14ac:dyDescent="0.25">
      <c r="A539" s="662">
        <v>45570</v>
      </c>
      <c r="B539" s="464"/>
      <c r="C539" s="602" t="s">
        <v>17716</v>
      </c>
      <c r="D539" s="353" t="str">
        <f>+IFERROR(INDEX('Mã KH'!$C$2:$C$4988,MATCH('Vin Hà nội  tháng 5'!$C539,'Mã KH'!$A$2:$A$4988,0)),"")</f>
        <v>Thôn Bến Trung, Xã Bắc Hồng, Huyện Đông Anh, HN</v>
      </c>
      <c r="E539" s="362" t="s">
        <v>17019</v>
      </c>
      <c r="F539" s="470"/>
      <c r="G539" s="17"/>
      <c r="H539" s="17"/>
      <c r="I539" s="17"/>
      <c r="J539" s="17"/>
      <c r="K539" s="17"/>
      <c r="L539" s="17">
        <v>10</v>
      </c>
      <c r="M539" s="17"/>
      <c r="N539" s="17"/>
      <c r="O539" s="17"/>
      <c r="P539" s="17"/>
      <c r="Q539" s="17"/>
      <c r="R539" s="17"/>
      <c r="S539" s="17"/>
      <c r="T539" s="17"/>
      <c r="U539" s="17"/>
      <c r="V539" s="17">
        <v>5</v>
      </c>
      <c r="W539" s="17"/>
      <c r="X539" s="17"/>
      <c r="Y539" s="17"/>
      <c r="Z539" s="17"/>
      <c r="AA539" s="17"/>
      <c r="AB539" s="17"/>
      <c r="AC539" s="17">
        <v>5</v>
      </c>
      <c r="AD539" s="17"/>
      <c r="AE539" s="17"/>
      <c r="AF539" s="17"/>
      <c r="AG539" s="17"/>
      <c r="AH539" s="17"/>
      <c r="AI539" s="17"/>
      <c r="AJ539" s="17"/>
      <c r="AK539" s="26"/>
      <c r="AL539" s="26"/>
      <c r="AM539" s="26"/>
      <c r="AN539" s="26"/>
      <c r="AO539" s="26"/>
      <c r="AP539" s="26"/>
      <c r="AQ539" s="26"/>
      <c r="AR539" s="26"/>
      <c r="AS539" s="26"/>
    </row>
    <row r="540" spans="1:45" s="401" customFormat="1" ht="18" customHeight="1" x14ac:dyDescent="0.25">
      <c r="A540" s="662">
        <v>45570</v>
      </c>
      <c r="B540" s="677" t="s">
        <v>17717</v>
      </c>
      <c r="C540" s="602" t="s">
        <v>9481</v>
      </c>
      <c r="D540" s="353" t="str">
        <f>+IFERROR(INDEX('Mã KH'!$C$2:$C$4988,MATCH('Vin Hà nội  tháng 5'!$C540,'Mã KH'!$A$2:$A$4988,0)),"")</f>
        <v>Thôn Thanh Trí, xã Minh Phú, huyện Sóc Sơn, HN</v>
      </c>
      <c r="E540" s="362" t="s">
        <v>17019</v>
      </c>
      <c r="F540" s="470"/>
      <c r="G540" s="17"/>
      <c r="H540" s="17"/>
      <c r="I540" s="17"/>
      <c r="J540" s="17"/>
      <c r="K540" s="17"/>
      <c r="L540" s="17">
        <v>10</v>
      </c>
      <c r="M540" s="17"/>
      <c r="N540" s="17"/>
      <c r="O540" s="17"/>
      <c r="P540" s="17"/>
      <c r="Q540" s="17"/>
      <c r="R540" s="17"/>
      <c r="S540" s="17"/>
      <c r="T540" s="17"/>
      <c r="U540" s="17"/>
      <c r="V540" s="17">
        <v>5</v>
      </c>
      <c r="W540" s="17"/>
      <c r="X540" s="17"/>
      <c r="Y540" s="17"/>
      <c r="Z540" s="17"/>
      <c r="AA540" s="17"/>
      <c r="AB540" s="17"/>
      <c r="AC540" s="17">
        <v>5</v>
      </c>
      <c r="AD540" s="17">
        <v>5</v>
      </c>
      <c r="AE540" s="17"/>
      <c r="AF540" s="17"/>
      <c r="AG540" s="17"/>
      <c r="AH540" s="17"/>
      <c r="AI540" s="17"/>
      <c r="AJ540" s="17"/>
      <c r="AK540" s="26"/>
      <c r="AL540" s="26"/>
      <c r="AM540" s="26"/>
      <c r="AN540" s="26"/>
      <c r="AO540" s="26"/>
      <c r="AP540" s="26"/>
      <c r="AQ540" s="26"/>
      <c r="AR540" s="26"/>
      <c r="AS540" s="26"/>
    </row>
    <row r="541" spans="1:45" s="401" customFormat="1" ht="18" customHeight="1" x14ac:dyDescent="0.25">
      <c r="A541" s="662">
        <v>45570</v>
      </c>
      <c r="B541" s="464"/>
      <c r="C541" s="602" t="s">
        <v>17718</v>
      </c>
      <c r="D541" s="353" t="str">
        <f>+IFERROR(INDEX('Mã KH'!$C$2:$C$4988,MATCH('Vin Hà nội  tháng 5'!$C541,'Mã KH'!$A$2:$A$4988,0)),"")</f>
        <v>Thôn Thắng Trí, xã Minh Trí, huyện Sóc Sơn, HN</v>
      </c>
      <c r="E541" s="362" t="s">
        <v>17019</v>
      </c>
      <c r="F541" s="470"/>
      <c r="G541" s="17"/>
      <c r="H541" s="17"/>
      <c r="I541" s="17"/>
      <c r="J541" s="17"/>
      <c r="K541" s="17"/>
      <c r="L541" s="17">
        <v>5</v>
      </c>
      <c r="M541" s="17"/>
      <c r="N541" s="17"/>
      <c r="O541" s="17"/>
      <c r="P541" s="17"/>
      <c r="Q541" s="17"/>
      <c r="R541" s="17"/>
      <c r="S541" s="17"/>
      <c r="T541" s="17"/>
      <c r="U541" s="17"/>
      <c r="V541" s="17">
        <v>10</v>
      </c>
      <c r="W541" s="17"/>
      <c r="X541" s="17"/>
      <c r="Y541" s="17"/>
      <c r="Z541" s="17"/>
      <c r="AA541" s="17"/>
      <c r="AB541" s="17"/>
      <c r="AC541" s="17">
        <v>5</v>
      </c>
      <c r="AD541" s="17"/>
      <c r="AE541" s="17"/>
      <c r="AF541" s="17"/>
      <c r="AG541" s="17"/>
      <c r="AH541" s="17"/>
      <c r="AI541" s="17"/>
      <c r="AJ541" s="17"/>
      <c r="AK541" s="26"/>
      <c r="AL541" s="26"/>
      <c r="AM541" s="26"/>
      <c r="AN541" s="26"/>
      <c r="AO541" s="26"/>
      <c r="AP541" s="26"/>
      <c r="AQ541" s="26"/>
      <c r="AR541" s="26"/>
      <c r="AS541" s="26"/>
    </row>
    <row r="542" spans="1:45" s="401" customFormat="1" ht="18" customHeight="1" x14ac:dyDescent="0.25">
      <c r="A542" s="662">
        <v>45570</v>
      </c>
      <c r="B542" s="464"/>
      <c r="C542" s="602" t="s">
        <v>17719</v>
      </c>
      <c r="D542" s="353" t="str">
        <f>+IFERROR(INDEX('Mã KH'!$C$2:$C$4988,MATCH('Vin Hà nội  tháng 5'!$C542,'Mã KH'!$A$2:$A$4988,0)),"")</f>
        <v>Chợ Cầu Xây, thôn Thanh Vân, xã Tân Dân, huyện Sóc Sơn , HN</v>
      </c>
      <c r="E542" s="362" t="s">
        <v>17019</v>
      </c>
      <c r="F542" s="470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>
        <v>6</v>
      </c>
      <c r="W542" s="17"/>
      <c r="X542" s="17"/>
      <c r="Y542" s="17"/>
      <c r="Z542" s="17"/>
      <c r="AA542" s="17"/>
      <c r="AB542" s="17"/>
      <c r="AC542" s="17">
        <v>6</v>
      </c>
      <c r="AD542" s="17"/>
      <c r="AE542" s="17"/>
      <c r="AF542" s="17"/>
      <c r="AG542" s="17"/>
      <c r="AH542" s="17"/>
      <c r="AI542" s="17"/>
      <c r="AJ542" s="17"/>
      <c r="AK542" s="26"/>
      <c r="AL542" s="26"/>
      <c r="AM542" s="26"/>
      <c r="AN542" s="26"/>
      <c r="AO542" s="26"/>
      <c r="AP542" s="26"/>
      <c r="AQ542" s="26"/>
      <c r="AR542" s="26"/>
      <c r="AS542" s="26"/>
    </row>
    <row r="543" spans="1:45" s="401" customFormat="1" ht="18" customHeight="1" x14ac:dyDescent="0.25">
      <c r="A543" s="662">
        <v>45570</v>
      </c>
      <c r="B543" s="464"/>
      <c r="C543" s="602" t="s">
        <v>17720</v>
      </c>
      <c r="D543" s="353" t="str">
        <f>+IFERROR(INDEX('Mã KH'!$C$2:$C$4988,MATCH('Vin Hà nội  tháng 5'!$C543,'Mã KH'!$A$2:$A$4988,0)),"")</f>
        <v>Đội 2, thôn Xuân Bách, xã Quang Tiến, huyện Sóc Sơn, HN</v>
      </c>
      <c r="E543" s="362" t="s">
        <v>17019</v>
      </c>
      <c r="F543" s="470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>
        <v>10</v>
      </c>
      <c r="W543" s="17"/>
      <c r="X543" s="17"/>
      <c r="Y543" s="17"/>
      <c r="Z543" s="17"/>
      <c r="AA543" s="17"/>
      <c r="AB543" s="17"/>
      <c r="AC543" s="17">
        <v>5</v>
      </c>
      <c r="AD543" s="17">
        <v>10</v>
      </c>
      <c r="AE543" s="17"/>
      <c r="AF543" s="17"/>
      <c r="AG543" s="17"/>
      <c r="AH543" s="17"/>
      <c r="AI543" s="17"/>
      <c r="AJ543" s="17"/>
      <c r="AK543" s="26"/>
      <c r="AL543" s="26"/>
      <c r="AM543" s="26"/>
      <c r="AN543" s="26"/>
      <c r="AO543" s="26"/>
      <c r="AP543" s="26"/>
      <c r="AQ543" s="26"/>
      <c r="AR543" s="26"/>
      <c r="AS543" s="26"/>
    </row>
    <row r="544" spans="1:45" s="401" customFormat="1" ht="18" customHeight="1" x14ac:dyDescent="0.25">
      <c r="A544" s="662">
        <v>45570</v>
      </c>
      <c r="B544" s="464"/>
      <c r="C544" s="602" t="s">
        <v>17721</v>
      </c>
      <c r="D544" s="353" t="str">
        <f>+IFERROR(INDEX('Mã KH'!$C$2:$C$4988,MATCH('Vin Hà nội  tháng 5'!$C544,'Mã KH'!$A$2:$A$4988,0)),"")</f>
        <v>Số 103- 105 đường Đa Phúc, thôn Dược Thượng, xã Tiên Dược, huyện Sóc Sơn, HN</v>
      </c>
      <c r="E544" s="362" t="s">
        <v>17019</v>
      </c>
      <c r="F544" s="470"/>
      <c r="G544" s="17"/>
      <c r="H544" s="17"/>
      <c r="I544" s="17"/>
      <c r="J544" s="17"/>
      <c r="K544" s="17"/>
      <c r="L544" s="17">
        <v>10</v>
      </c>
      <c r="M544" s="17"/>
      <c r="N544" s="17"/>
      <c r="O544" s="17"/>
      <c r="P544" s="17"/>
      <c r="Q544" s="17"/>
      <c r="R544" s="17"/>
      <c r="S544" s="17"/>
      <c r="T544" s="17"/>
      <c r="U544" s="17"/>
      <c r="V544" s="17">
        <v>10</v>
      </c>
      <c r="W544" s="17"/>
      <c r="X544" s="17"/>
      <c r="Y544" s="17"/>
      <c r="Z544" s="17"/>
      <c r="AA544" s="17"/>
      <c r="AB544" s="17"/>
      <c r="AC544" s="17"/>
      <c r="AD544" s="17">
        <v>10</v>
      </c>
      <c r="AE544" s="17"/>
      <c r="AF544" s="17"/>
      <c r="AG544" s="17"/>
      <c r="AH544" s="17"/>
      <c r="AI544" s="17"/>
      <c r="AJ544" s="17"/>
      <c r="AK544" s="26"/>
      <c r="AL544" s="26"/>
      <c r="AM544" s="26"/>
      <c r="AN544" s="26"/>
      <c r="AO544" s="26"/>
      <c r="AP544" s="26"/>
      <c r="AQ544" s="26"/>
      <c r="AR544" s="26"/>
      <c r="AS544" s="26"/>
    </row>
    <row r="545" spans="1:45" s="401" customFormat="1" ht="18" customHeight="1" x14ac:dyDescent="0.25">
      <c r="A545" s="662">
        <v>45570</v>
      </c>
      <c r="B545" s="464"/>
      <c r="C545" s="602" t="s">
        <v>17722</v>
      </c>
      <c r="D545" s="353" t="str">
        <f>+IFERROR(INDEX('Mã KH'!$C$2:$C$4988,MATCH('Vin Hà nội  tháng 5'!$C545,'Mã KH'!$A$2:$A$4988,0)),"")</f>
        <v>98 Miếu Thờ, Xã Tiên Dược, Huyện Sóc Sơn, Hà Nội</v>
      </c>
      <c r="E545" s="362" t="s">
        <v>17019</v>
      </c>
      <c r="F545" s="470"/>
      <c r="G545" s="17"/>
      <c r="H545" s="17"/>
      <c r="I545" s="17"/>
      <c r="J545" s="17"/>
      <c r="K545" s="17"/>
      <c r="L545" s="17">
        <v>10</v>
      </c>
      <c r="M545" s="17"/>
      <c r="N545" s="17"/>
      <c r="O545" s="17"/>
      <c r="P545" s="17"/>
      <c r="Q545" s="17"/>
      <c r="R545" s="17"/>
      <c r="S545" s="17"/>
      <c r="T545" s="17"/>
      <c r="U545" s="17"/>
      <c r="V545" s="17">
        <v>10</v>
      </c>
      <c r="W545" s="17"/>
      <c r="X545" s="17"/>
      <c r="Y545" s="17"/>
      <c r="Z545" s="17"/>
      <c r="AA545" s="17"/>
      <c r="AB545" s="17"/>
      <c r="AC545" s="17">
        <v>5</v>
      </c>
      <c r="AD545" s="17"/>
      <c r="AE545" s="17"/>
      <c r="AF545" s="17"/>
      <c r="AG545" s="17"/>
      <c r="AH545" s="17"/>
      <c r="AI545" s="17"/>
      <c r="AJ545" s="17"/>
      <c r="AK545" s="26"/>
      <c r="AL545" s="26"/>
      <c r="AM545" s="26"/>
      <c r="AN545" s="26"/>
      <c r="AO545" s="26"/>
      <c r="AP545" s="26"/>
      <c r="AQ545" s="26"/>
      <c r="AR545" s="26"/>
      <c r="AS545" s="26"/>
    </row>
    <row r="546" spans="1:45" s="401" customFormat="1" ht="18" customHeight="1" x14ac:dyDescent="0.25">
      <c r="A546" s="662">
        <v>45570</v>
      </c>
      <c r="B546" s="464"/>
      <c r="C546" s="602" t="s">
        <v>17723</v>
      </c>
      <c r="D546" s="353" t="str">
        <f>+IFERROR(INDEX('Mã KH'!$C$2:$C$4988,MATCH('Vin Hà nội  tháng 5'!$C546,'Mã KH'!$A$2:$A$4988,0)),"")</f>
        <v>120 Phố Mã, Phù Linh, Sóc Sơn, Hà Nội</v>
      </c>
      <c r="E546" s="362" t="s">
        <v>17019</v>
      </c>
      <c r="F546" s="470"/>
      <c r="G546" s="17"/>
      <c r="H546" s="17"/>
      <c r="I546" s="17"/>
      <c r="J546" s="17"/>
      <c r="K546" s="17"/>
      <c r="L546" s="17">
        <v>10</v>
      </c>
      <c r="M546" s="17"/>
      <c r="N546" s="17"/>
      <c r="O546" s="17"/>
      <c r="P546" s="17"/>
      <c r="Q546" s="17"/>
      <c r="R546" s="17"/>
      <c r="S546" s="17"/>
      <c r="T546" s="17"/>
      <c r="U546" s="17"/>
      <c r="V546" s="17">
        <v>10</v>
      </c>
      <c r="W546" s="17"/>
      <c r="X546" s="17"/>
      <c r="Y546" s="17"/>
      <c r="Z546" s="17"/>
      <c r="AA546" s="17"/>
      <c r="AB546" s="17"/>
      <c r="AC546" s="17">
        <v>5</v>
      </c>
      <c r="AD546" s="17"/>
      <c r="AE546" s="17"/>
      <c r="AF546" s="17"/>
      <c r="AG546" s="17"/>
      <c r="AH546" s="17"/>
      <c r="AI546" s="17"/>
      <c r="AJ546" s="17"/>
      <c r="AK546" s="26"/>
      <c r="AL546" s="26"/>
      <c r="AM546" s="26"/>
      <c r="AN546" s="26"/>
      <c r="AO546" s="26"/>
      <c r="AP546" s="26"/>
      <c r="AQ546" s="26"/>
      <c r="AR546" s="26"/>
      <c r="AS546" s="26"/>
    </row>
    <row r="547" spans="1:45" s="401" customFormat="1" ht="18" customHeight="1" x14ac:dyDescent="0.25">
      <c r="A547" s="662">
        <v>45570</v>
      </c>
      <c r="B547" s="464"/>
      <c r="C547" s="602" t="s">
        <v>17724</v>
      </c>
      <c r="D547" s="353" t="str">
        <f>+IFERROR(INDEX('Mã KH'!$C$2:$C$4988,MATCH('Vin Hà nội  tháng 5'!$C547,'Mã KH'!$A$2:$A$4988,0)),"")</f>
        <v>Thôn Vệ Sơn Đông, Xã Tân Minh, Huyện Sóc Sơn, HN</v>
      </c>
      <c r="E547" s="362" t="s">
        <v>17019</v>
      </c>
      <c r="F547" s="470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>
        <v>15</v>
      </c>
      <c r="W547" s="17"/>
      <c r="X547" s="17"/>
      <c r="Y547" s="17"/>
      <c r="Z547" s="17"/>
      <c r="AA547" s="17"/>
      <c r="AB547" s="17"/>
      <c r="AC547" s="17"/>
      <c r="AD547" s="17">
        <v>15</v>
      </c>
      <c r="AE547" s="17"/>
      <c r="AF547" s="17"/>
      <c r="AG547" s="17"/>
      <c r="AH547" s="17"/>
      <c r="AI547" s="17"/>
      <c r="AJ547" s="17"/>
      <c r="AK547" s="26"/>
      <c r="AL547" s="26"/>
      <c r="AM547" s="26"/>
      <c r="AN547" s="26"/>
      <c r="AO547" s="26"/>
      <c r="AP547" s="26"/>
      <c r="AQ547" s="26"/>
      <c r="AR547" s="26"/>
      <c r="AS547" s="26"/>
    </row>
    <row r="548" spans="1:45" s="401" customFormat="1" ht="18" customHeight="1" x14ac:dyDescent="0.25">
      <c r="A548" s="662">
        <v>45570</v>
      </c>
      <c r="B548" s="464"/>
      <c r="C548" s="602" t="s">
        <v>16251</v>
      </c>
      <c r="D548" s="353" t="str">
        <f>+IFERROR(INDEX('Mã KH'!$C$2:$C$4988,MATCH('Vin Hà nội  tháng 5'!$C548,'Mã KH'!$A$2:$A$4988,0)),"")</f>
        <v xml:space="preserve"> Đường QL3, Thôn Xuân Sơn, Xã Trung Giã, Huyện Sóc Sơn, TP. Hà Nội</v>
      </c>
      <c r="E548" s="362" t="s">
        <v>17019</v>
      </c>
      <c r="F548" s="470"/>
      <c r="G548" s="17"/>
      <c r="H548" s="17"/>
      <c r="I548" s="17"/>
      <c r="J548" s="17"/>
      <c r="K548" s="17"/>
      <c r="L548" s="17">
        <v>10</v>
      </c>
      <c r="M548" s="17"/>
      <c r="N548" s="17"/>
      <c r="O548" s="17"/>
      <c r="P548" s="17"/>
      <c r="Q548" s="17"/>
      <c r="R548" s="17"/>
      <c r="S548" s="17"/>
      <c r="T548" s="17"/>
      <c r="U548" s="17"/>
      <c r="V548" s="17">
        <v>10</v>
      </c>
      <c r="W548" s="17"/>
      <c r="X548" s="17"/>
      <c r="Y548" s="17"/>
      <c r="Z548" s="17"/>
      <c r="AA548" s="17"/>
      <c r="AB548" s="17"/>
      <c r="AC548" s="17">
        <v>5</v>
      </c>
      <c r="AD548" s="17"/>
      <c r="AE548" s="17"/>
      <c r="AF548" s="17"/>
      <c r="AG548" s="17"/>
      <c r="AH548" s="17"/>
      <c r="AI548" s="17"/>
      <c r="AJ548" s="17"/>
      <c r="AK548" s="26"/>
      <c r="AL548" s="26"/>
      <c r="AM548" s="26"/>
      <c r="AN548" s="26"/>
      <c r="AO548" s="26"/>
      <c r="AP548" s="26"/>
      <c r="AQ548" s="26"/>
      <c r="AR548" s="26"/>
      <c r="AS548" s="26"/>
    </row>
    <row r="549" spans="1:45" s="401" customFormat="1" ht="18" customHeight="1" x14ac:dyDescent="0.25">
      <c r="A549" s="662">
        <v>45570</v>
      </c>
      <c r="B549" s="464"/>
      <c r="C549" s="602" t="s">
        <v>17725</v>
      </c>
      <c r="D549" s="353" t="str">
        <f>+IFERROR(INDEX('Mã KH'!$C$2:$C$4988,MATCH('Vin Hà nội  tháng 5'!$C549,'Mã KH'!$A$2:$A$4988,0)),"")</f>
        <v>Thôn Thống Nhất, xã trung giã, huyện Sóc sơn, hà nội</v>
      </c>
      <c r="E549" s="362" t="s">
        <v>17019</v>
      </c>
      <c r="F549" s="470"/>
      <c r="G549" s="17"/>
      <c r="H549" s="17"/>
      <c r="I549" s="17"/>
      <c r="J549" s="17"/>
      <c r="K549" s="17"/>
      <c r="L549" s="17">
        <v>6</v>
      </c>
      <c r="M549" s="17"/>
      <c r="N549" s="17"/>
      <c r="O549" s="17"/>
      <c r="P549" s="17"/>
      <c r="Q549" s="17"/>
      <c r="R549" s="17"/>
      <c r="S549" s="17"/>
      <c r="T549" s="17"/>
      <c r="U549" s="17"/>
      <c r="V549" s="17">
        <v>6</v>
      </c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26"/>
      <c r="AL549" s="26"/>
      <c r="AM549" s="26"/>
      <c r="AN549" s="26"/>
      <c r="AO549" s="26"/>
      <c r="AP549" s="26"/>
      <c r="AQ549" s="26"/>
      <c r="AR549" s="26"/>
      <c r="AS549" s="26"/>
    </row>
    <row r="550" spans="1:45" s="401" customFormat="1" ht="18" customHeight="1" x14ac:dyDescent="0.25">
      <c r="A550" s="662">
        <v>45570</v>
      </c>
      <c r="B550" s="464"/>
      <c r="C550" s="602" t="s">
        <v>17726</v>
      </c>
      <c r="D550" s="353" t="str">
        <f>+IFERROR(INDEX('Mã KH'!$C$2:$C$4988,MATCH('Vin Hà nội  tháng 5'!$C550,'Mã KH'!$A$2:$A$4988,0)),"")</f>
        <v>Phố Nỷ, xã Trung Giã, huyện Sóc Sơn, HN</v>
      </c>
      <c r="E550" s="362" t="s">
        <v>17019</v>
      </c>
      <c r="F550" s="470"/>
      <c r="G550" s="17"/>
      <c r="H550" s="17"/>
      <c r="I550" s="17"/>
      <c r="J550" s="17"/>
      <c r="K550" s="17"/>
      <c r="L550" s="17">
        <v>5</v>
      </c>
      <c r="M550" s="17"/>
      <c r="N550" s="17"/>
      <c r="O550" s="17"/>
      <c r="P550" s="17"/>
      <c r="Q550" s="17"/>
      <c r="R550" s="17"/>
      <c r="S550" s="17"/>
      <c r="T550" s="17"/>
      <c r="U550" s="17"/>
      <c r="V550" s="17">
        <v>5</v>
      </c>
      <c r="W550" s="17"/>
      <c r="X550" s="17"/>
      <c r="Y550" s="17"/>
      <c r="Z550" s="17"/>
      <c r="AA550" s="17"/>
      <c r="AB550" s="17"/>
      <c r="AC550" s="17">
        <v>10</v>
      </c>
      <c r="AD550" s="17">
        <v>10</v>
      </c>
      <c r="AE550" s="17"/>
      <c r="AF550" s="17"/>
      <c r="AG550" s="17"/>
      <c r="AH550" s="17"/>
      <c r="AI550" s="17"/>
      <c r="AJ550" s="17"/>
      <c r="AK550" s="26"/>
      <c r="AL550" s="26"/>
      <c r="AM550" s="26"/>
      <c r="AN550" s="26"/>
      <c r="AO550" s="26"/>
      <c r="AP550" s="26"/>
      <c r="AQ550" s="26"/>
      <c r="AR550" s="26"/>
      <c r="AS550" s="26"/>
    </row>
    <row r="551" spans="1:45" s="401" customFormat="1" ht="18" customHeight="1" x14ac:dyDescent="0.25">
      <c r="A551" s="662">
        <v>45570</v>
      </c>
      <c r="B551" s="464"/>
      <c r="C551" s="602" t="s">
        <v>17727</v>
      </c>
      <c r="D551" s="353" t="str">
        <f>+IFERROR(INDEX('Mã KH'!$C$2:$C$4988,MATCH('Vin Hà nội  tháng 5'!$C551,'Mã KH'!$A$2:$A$4988,0)),"")</f>
        <v>Khu đấu giá Tổ 1 Thị trấn Sóc Sơn, Huyện Sóc Sơn, TP Hà Nội</v>
      </c>
      <c r="E551" s="362">
        <v>4159600166</v>
      </c>
      <c r="F551" s="470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>
        <v>10</v>
      </c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26"/>
      <c r="AL551" s="26"/>
      <c r="AM551" s="26"/>
      <c r="AN551" s="26"/>
      <c r="AO551" s="26"/>
      <c r="AP551" s="26"/>
      <c r="AQ551" s="26"/>
      <c r="AR551" s="26"/>
      <c r="AS551" s="26"/>
    </row>
    <row r="552" spans="1:45" s="401" customFormat="1" ht="18" customHeight="1" x14ac:dyDescent="0.25">
      <c r="A552" s="662">
        <v>45570</v>
      </c>
      <c r="B552" s="464"/>
      <c r="C552" s="602" t="s">
        <v>17728</v>
      </c>
      <c r="D552" s="353" t="str">
        <f>+IFERROR(INDEX('Mã KH'!$C$2:$C$4988,MATCH('Vin Hà nội  tháng 5'!$C552,'Mã KH'!$A$2:$A$4988,0)),"")</f>
        <v>Thôn Đan Tảo, xã Tân Minh, huyện Sóc Sơn, HN</v>
      </c>
      <c r="E552" s="362" t="s">
        <v>17019</v>
      </c>
      <c r="F552" s="470"/>
      <c r="G552" s="17"/>
      <c r="H552" s="17"/>
      <c r="I552" s="17"/>
      <c r="J552" s="17"/>
      <c r="K552" s="17"/>
      <c r="L552" s="17">
        <v>10</v>
      </c>
      <c r="M552" s="17"/>
      <c r="N552" s="17"/>
      <c r="O552" s="17"/>
      <c r="P552" s="17"/>
      <c r="Q552" s="17"/>
      <c r="R552" s="17"/>
      <c r="S552" s="17"/>
      <c r="T552" s="17"/>
      <c r="U552" s="17"/>
      <c r="V552" s="17">
        <v>10</v>
      </c>
      <c r="W552" s="17"/>
      <c r="X552" s="17"/>
      <c r="Y552" s="17"/>
      <c r="Z552" s="17"/>
      <c r="AA552" s="17"/>
      <c r="AB552" s="17"/>
      <c r="AC552" s="17">
        <v>5</v>
      </c>
      <c r="AD552" s="17"/>
      <c r="AE552" s="17"/>
      <c r="AF552" s="17"/>
      <c r="AG552" s="17"/>
      <c r="AH552" s="17"/>
      <c r="AI552" s="17"/>
      <c r="AJ552" s="17"/>
      <c r="AK552" s="26"/>
      <c r="AL552" s="26"/>
      <c r="AM552" s="26"/>
      <c r="AN552" s="26"/>
      <c r="AO552" s="26"/>
      <c r="AP552" s="26"/>
      <c r="AQ552" s="26"/>
      <c r="AR552" s="26"/>
      <c r="AS552" s="26"/>
    </row>
    <row r="553" spans="1:45" s="401" customFormat="1" ht="18" customHeight="1" x14ac:dyDescent="0.25">
      <c r="A553" s="662">
        <v>45570</v>
      </c>
      <c r="B553" s="464"/>
      <c r="C553" s="602" t="s">
        <v>17729</v>
      </c>
      <c r="D553" s="353" t="str">
        <f>+IFERROR(INDEX('Mã KH'!$C$2:$C$4988,MATCH('Vin Hà nội  tháng 5'!$C553,'Mã KH'!$A$2:$A$4988,0)),"")</f>
        <v>Thôn Xuân Tảo, xã Xuân Giang, huyện Sóc Sơn, HN</v>
      </c>
      <c r="E553" s="362">
        <v>4159353489</v>
      </c>
      <c r="F553" s="470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>
        <v>20</v>
      </c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26"/>
      <c r="AL553" s="26"/>
      <c r="AM553" s="26"/>
      <c r="AN553" s="26"/>
      <c r="AO553" s="26"/>
      <c r="AP553" s="26"/>
      <c r="AQ553" s="26"/>
      <c r="AR553" s="26"/>
      <c r="AS553" s="26"/>
    </row>
    <row r="554" spans="1:45" s="401" customFormat="1" ht="18" customHeight="1" x14ac:dyDescent="0.25">
      <c r="A554" s="662">
        <v>45570</v>
      </c>
      <c r="B554" s="464"/>
      <c r="C554" s="602" t="s">
        <v>17730</v>
      </c>
      <c r="D554" s="353" t="str">
        <f>+IFERROR(INDEX('Mã KH'!$C$2:$C$4988,MATCH('Vin Hà nội  tháng 5'!$C554,'Mã KH'!$A$2:$A$4988,0)),"")</f>
        <v>Xóm Mới, thôn Đức Hậu, xã Đức Hòa, huyện Sóc Sơn, Hà Nội</v>
      </c>
      <c r="E554" s="362" t="s">
        <v>17019</v>
      </c>
      <c r="F554" s="470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>
        <v>15</v>
      </c>
      <c r="W554" s="17"/>
      <c r="X554" s="17"/>
      <c r="Y554" s="17"/>
      <c r="Z554" s="17"/>
      <c r="AA554" s="17"/>
      <c r="AB554" s="17"/>
      <c r="AC554" s="17">
        <v>5</v>
      </c>
      <c r="AD554" s="17"/>
      <c r="AE554" s="17"/>
      <c r="AF554" s="17"/>
      <c r="AG554" s="17"/>
      <c r="AH554" s="17"/>
      <c r="AI554" s="17"/>
      <c r="AJ554" s="17"/>
      <c r="AK554" s="26"/>
      <c r="AL554" s="26"/>
      <c r="AM554" s="26"/>
      <c r="AN554" s="26"/>
      <c r="AO554" s="26"/>
      <c r="AP554" s="26"/>
      <c r="AQ554" s="26"/>
      <c r="AR554" s="26"/>
      <c r="AS554" s="26"/>
    </row>
    <row r="555" spans="1:45" s="401" customFormat="1" ht="18" customHeight="1" x14ac:dyDescent="0.25">
      <c r="A555" s="662">
        <v>45570</v>
      </c>
      <c r="B555" s="464"/>
      <c r="C555" s="602" t="s">
        <v>17731</v>
      </c>
      <c r="D555" s="353" t="str">
        <f>+IFERROR(INDEX('Mã KH'!$C$2:$C$4988,MATCH('Vin Hà nội  tháng 5'!$C555,'Mã KH'!$A$2:$A$4988,0)),"")</f>
        <v>Thôn Cả, Xã Đông Xuân, Huyện Sóc Sơn, HN</v>
      </c>
      <c r="E555" s="362" t="s">
        <v>17019</v>
      </c>
      <c r="F555" s="470"/>
      <c r="G555" s="17"/>
      <c r="H555" s="17"/>
      <c r="I555" s="17"/>
      <c r="J555" s="17"/>
      <c r="K555" s="17"/>
      <c r="L555" s="17">
        <v>15</v>
      </c>
      <c r="M555" s="17"/>
      <c r="N555" s="17"/>
      <c r="O555" s="17"/>
      <c r="P555" s="17"/>
      <c r="Q555" s="17"/>
      <c r="R555" s="17"/>
      <c r="S555" s="17"/>
      <c r="T555" s="17"/>
      <c r="U555" s="17"/>
      <c r="V555" s="17">
        <v>15</v>
      </c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26"/>
      <c r="AL555" s="26"/>
      <c r="AM555" s="26"/>
      <c r="AN555" s="26"/>
      <c r="AO555" s="26"/>
      <c r="AP555" s="26"/>
      <c r="AQ555" s="26"/>
      <c r="AR555" s="26"/>
      <c r="AS555" s="26"/>
    </row>
    <row r="556" spans="1:45" s="401" customFormat="1" ht="18" customHeight="1" x14ac:dyDescent="0.25">
      <c r="A556" s="662">
        <v>45570</v>
      </c>
      <c r="B556" s="464"/>
      <c r="C556" s="602" t="s">
        <v>17732</v>
      </c>
      <c r="D556" s="353" t="str">
        <f>+IFERROR(INDEX('Mã KH'!$C$2:$C$4988,MATCH('Vin Hà nội  tháng 5'!$C556,'Mã KH'!$A$2:$A$4988,0)),"")</f>
        <v>Thôn Nội Phật, xã Mai Đình, huyện Sóc Sơn, HN</v>
      </c>
      <c r="E556" s="362" t="s">
        <v>17019</v>
      </c>
      <c r="F556" s="470"/>
      <c r="G556" s="17"/>
      <c r="H556" s="17"/>
      <c r="I556" s="17"/>
      <c r="J556" s="17"/>
      <c r="K556" s="17"/>
      <c r="L556" s="17">
        <v>5</v>
      </c>
      <c r="M556" s="17"/>
      <c r="N556" s="17"/>
      <c r="O556" s="17"/>
      <c r="P556" s="17"/>
      <c r="Q556" s="17"/>
      <c r="R556" s="17"/>
      <c r="S556" s="17"/>
      <c r="T556" s="17"/>
      <c r="U556" s="17"/>
      <c r="V556" s="17">
        <v>15</v>
      </c>
      <c r="W556" s="17"/>
      <c r="X556" s="17"/>
      <c r="Y556" s="17"/>
      <c r="Z556" s="17"/>
      <c r="AA556" s="17"/>
      <c r="AB556" s="17"/>
      <c r="AC556" s="17">
        <v>5</v>
      </c>
      <c r="AD556" s="17"/>
      <c r="AE556" s="17"/>
      <c r="AF556" s="17"/>
      <c r="AG556" s="17"/>
      <c r="AH556" s="17"/>
      <c r="AI556" s="17"/>
      <c r="AJ556" s="17"/>
      <c r="AK556" s="26"/>
      <c r="AL556" s="26"/>
      <c r="AM556" s="26"/>
      <c r="AN556" s="26"/>
      <c r="AO556" s="26"/>
      <c r="AP556" s="26"/>
      <c r="AQ556" s="26"/>
      <c r="AR556" s="26"/>
      <c r="AS556" s="26"/>
    </row>
    <row r="557" spans="1:45" s="401" customFormat="1" ht="18" customHeight="1" x14ac:dyDescent="0.25">
      <c r="A557" s="662">
        <v>45570</v>
      </c>
      <c r="B557" s="464"/>
      <c r="C557" s="602" t="s">
        <v>17733</v>
      </c>
      <c r="D557" s="353" t="str">
        <f>+IFERROR(INDEX('Mã KH'!$C$2:$C$4988,MATCH('Vin Hà nội  tháng 5'!$C557,'Mã KH'!$A$2:$A$4988,0)),"")</f>
        <v>47 Quốc Lộ 2, khối 2, Phù Lỗ, Sóc Sơn, Hà Nội</v>
      </c>
      <c r="E557" s="362" t="s">
        <v>17019</v>
      </c>
      <c r="F557" s="470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>
        <v>10</v>
      </c>
      <c r="W557" s="17"/>
      <c r="X557" s="17"/>
      <c r="Y557" s="17"/>
      <c r="Z557" s="17"/>
      <c r="AA557" s="17"/>
      <c r="AB557" s="17"/>
      <c r="AC557" s="17">
        <v>5</v>
      </c>
      <c r="AD557" s="17"/>
      <c r="AE557" s="17"/>
      <c r="AF557" s="17"/>
      <c r="AG557" s="17"/>
      <c r="AH557" s="17"/>
      <c r="AI557" s="17"/>
      <c r="AJ557" s="17"/>
      <c r="AK557" s="26"/>
      <c r="AL557" s="26"/>
      <c r="AM557" s="26"/>
      <c r="AN557" s="26"/>
      <c r="AO557" s="26"/>
      <c r="AP557" s="26"/>
      <c r="AQ557" s="26"/>
      <c r="AR557" s="26"/>
      <c r="AS557" s="26"/>
    </row>
    <row r="558" spans="1:45" s="401" customFormat="1" ht="18" customHeight="1" x14ac:dyDescent="0.25">
      <c r="A558" s="662">
        <v>45570</v>
      </c>
      <c r="B558" s="464"/>
      <c r="C558" s="602" t="s">
        <v>17734</v>
      </c>
      <c r="D558" s="353" t="str">
        <f>+IFERROR(INDEX('Mã KH'!$C$2:$C$4988,MATCH('Vin Hà nội  tháng 5'!$C558,'Mã KH'!$A$2:$A$4988,0)),"")</f>
        <v>Số 67 Đường 2, khu 2 xã Phú Minh, huyện Sóc Sơn, HN</v>
      </c>
      <c r="E558" s="362" t="s">
        <v>17019</v>
      </c>
      <c r="F558" s="470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>
        <v>10</v>
      </c>
      <c r="W558" s="17"/>
      <c r="X558" s="17"/>
      <c r="Y558" s="17"/>
      <c r="Z558" s="17"/>
      <c r="AA558" s="17"/>
      <c r="AB558" s="17"/>
      <c r="AC558" s="17">
        <v>10</v>
      </c>
      <c r="AD558" s="17"/>
      <c r="AE558" s="17"/>
      <c r="AF558" s="17"/>
      <c r="AG558" s="17"/>
      <c r="AH558" s="17"/>
      <c r="AI558" s="17"/>
      <c r="AJ558" s="17"/>
      <c r="AK558" s="26"/>
      <c r="AL558" s="26"/>
      <c r="AM558" s="26"/>
      <c r="AN558" s="26"/>
      <c r="AO558" s="26"/>
      <c r="AP558" s="26"/>
      <c r="AQ558" s="26"/>
      <c r="AR558" s="26"/>
      <c r="AS558" s="26"/>
    </row>
    <row r="559" spans="1:45" s="401" customFormat="1" ht="18" customHeight="1" x14ac:dyDescent="0.25">
      <c r="A559" s="662">
        <v>45570</v>
      </c>
      <c r="B559" s="464"/>
      <c r="C559" s="602" t="s">
        <v>17735</v>
      </c>
      <c r="D559" s="353" t="str">
        <f>+IFERROR(INDEX('Mã KH'!$C$2:$C$4988,MATCH('Vin Hà nội  tháng 5'!$C559,'Mã KH'!$A$2:$A$4988,0)),"")</f>
        <v>Số 121 Phú Minh ( khu 1, đường 2 xã Phú Minh), huyện Sóc Sơn, HN</v>
      </c>
      <c r="E559" s="362" t="s">
        <v>17019</v>
      </c>
      <c r="F559" s="470"/>
      <c r="G559" s="17"/>
      <c r="H559" s="17"/>
      <c r="I559" s="17"/>
      <c r="J559" s="17"/>
      <c r="K559" s="17"/>
      <c r="L559" s="17">
        <v>10</v>
      </c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26"/>
      <c r="AL559" s="26"/>
      <c r="AM559" s="26"/>
      <c r="AN559" s="26"/>
      <c r="AO559" s="26"/>
      <c r="AP559" s="26"/>
      <c r="AQ559" s="26"/>
      <c r="AR559" s="26"/>
      <c r="AS559" s="26"/>
    </row>
    <row r="560" spans="1:45" s="401" customFormat="1" ht="18" customHeight="1" x14ac:dyDescent="0.25">
      <c r="A560" s="662">
        <v>45570</v>
      </c>
      <c r="B560" s="464"/>
      <c r="C560" s="602" t="s">
        <v>17736</v>
      </c>
      <c r="D560" s="353" t="str">
        <f>+IFERROR(INDEX('Mã KH'!$C$2:$C$4988,MATCH('Vin Hà nội  tháng 5'!$C560,'Mã KH'!$A$2:$A$4988,0)),"")</f>
        <v>Số 78 đường quốc lộ 3, xã Phù Lỗ, huyện Sóc Sơn, Hà Nội</v>
      </c>
      <c r="E560" s="362" t="s">
        <v>17019</v>
      </c>
      <c r="F560" s="470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>
        <v>5</v>
      </c>
      <c r="AD560" s="17">
        <v>5</v>
      </c>
      <c r="AE560" s="17"/>
      <c r="AF560" s="17"/>
      <c r="AG560" s="17"/>
      <c r="AH560" s="17"/>
      <c r="AI560" s="17"/>
      <c r="AJ560" s="17"/>
      <c r="AK560" s="26"/>
      <c r="AL560" s="26"/>
      <c r="AM560" s="26"/>
      <c r="AN560" s="26"/>
      <c r="AO560" s="26"/>
      <c r="AP560" s="26"/>
      <c r="AQ560" s="26"/>
      <c r="AR560" s="26"/>
      <c r="AS560" s="26"/>
    </row>
    <row r="561" spans="1:45" s="401" customFormat="1" ht="18" customHeight="1" x14ac:dyDescent="0.25">
      <c r="A561" s="662">
        <v>45570</v>
      </c>
      <c r="B561" s="683" t="s">
        <v>17374</v>
      </c>
      <c r="C561" s="602" t="s">
        <v>17375</v>
      </c>
      <c r="D561" s="353" t="str">
        <f>+IFERROR(INDEX('Mã KH'!$C$2:$C$4988,MATCH('Vin Hà nội  tháng 5'!$C561,'Mã KH'!$A$2:$A$4988,0)),"")</f>
        <v>Tầng 1 tòa nhà CT1 - Khu nhà ở cao cấp Skylight, 125D phố Minh Khai, phường Minh Khai, quận Hai Bà Trưng, HN</v>
      </c>
      <c r="E561" s="362">
        <v>4159563772</v>
      </c>
      <c r="F561" s="391"/>
      <c r="G561" s="391"/>
      <c r="H561" s="391"/>
      <c r="I561" s="391"/>
      <c r="J561" s="391"/>
      <c r="K561" s="391"/>
      <c r="L561" s="391"/>
      <c r="M561" s="391"/>
      <c r="N561" s="391"/>
      <c r="O561" s="391"/>
      <c r="P561" s="391"/>
      <c r="Q561" s="391"/>
      <c r="R561" s="391"/>
      <c r="S561" s="391"/>
      <c r="T561" s="391"/>
      <c r="U561" s="391"/>
      <c r="V561" s="391">
        <v>10</v>
      </c>
      <c r="W561" s="17"/>
      <c r="X561" s="17"/>
      <c r="Y561" s="17"/>
      <c r="Z561" s="17"/>
      <c r="AA561" s="17"/>
      <c r="AB561" s="17"/>
      <c r="AC561" s="17"/>
      <c r="AD561" s="17">
        <v>6</v>
      </c>
      <c r="AE561" s="17"/>
      <c r="AF561" s="17"/>
      <c r="AG561" s="17"/>
      <c r="AH561" s="17"/>
      <c r="AI561" s="17"/>
      <c r="AJ561" s="685" t="s">
        <v>17751</v>
      </c>
      <c r="AK561" s="26"/>
      <c r="AL561" s="26"/>
      <c r="AM561" s="26"/>
      <c r="AN561" s="26"/>
      <c r="AO561" s="26"/>
      <c r="AP561" s="26"/>
      <c r="AQ561" s="26"/>
      <c r="AR561" s="26"/>
      <c r="AS561" s="26"/>
    </row>
    <row r="562" spans="1:45" s="401" customFormat="1" ht="18" customHeight="1" x14ac:dyDescent="0.25">
      <c r="A562" s="662">
        <v>45570</v>
      </c>
      <c r="B562" s="464"/>
      <c r="C562" s="602" t="s">
        <v>7728</v>
      </c>
      <c r="D562" s="353" t="str">
        <f>+IFERROR(INDEX('Mã KH'!$C$2:$C$4988,MATCH('Vin Hà nội  tháng 5'!$C562,'Mã KH'!$A$2:$A$4988,0)),"")</f>
        <v>163 VinMart Đại La</v>
      </c>
      <c r="E562" s="362">
        <v>4159561210</v>
      </c>
      <c r="F562" s="391"/>
      <c r="G562" s="391"/>
      <c r="H562" s="391"/>
      <c r="I562" s="391"/>
      <c r="J562" s="391"/>
      <c r="K562" s="391"/>
      <c r="L562" s="391"/>
      <c r="M562" s="391"/>
      <c r="N562" s="391"/>
      <c r="O562" s="391"/>
      <c r="P562" s="391"/>
      <c r="Q562" s="391"/>
      <c r="R562" s="391"/>
      <c r="S562" s="391"/>
      <c r="T562" s="391"/>
      <c r="U562" s="391">
        <v>5</v>
      </c>
      <c r="V562" s="391">
        <v>15</v>
      </c>
      <c r="W562" s="17"/>
      <c r="X562" s="17"/>
      <c r="Y562" s="17"/>
      <c r="Z562" s="17"/>
      <c r="AA562" s="17">
        <v>5</v>
      </c>
      <c r="AB562" s="17"/>
      <c r="AC562" s="17"/>
      <c r="AD562" s="17">
        <v>15</v>
      </c>
      <c r="AE562" s="17"/>
      <c r="AF562" s="17"/>
      <c r="AG562" s="17"/>
      <c r="AH562" s="17"/>
      <c r="AI562" s="17"/>
      <c r="AJ562" s="17"/>
      <c r="AK562" s="26"/>
      <c r="AL562" s="26"/>
      <c r="AM562" s="26"/>
      <c r="AN562" s="26"/>
      <c r="AO562" s="26"/>
      <c r="AP562" s="26"/>
      <c r="AQ562" s="26"/>
      <c r="AR562" s="26"/>
      <c r="AS562" s="26"/>
    </row>
    <row r="563" spans="1:45" s="401" customFormat="1" ht="18" customHeight="1" x14ac:dyDescent="0.25">
      <c r="A563" s="662">
        <v>45570</v>
      </c>
      <c r="B563" s="464"/>
      <c r="C563" s="602" t="s">
        <v>17383</v>
      </c>
      <c r="D563" s="353" t="str">
        <f>+IFERROR(INDEX('Mã KH'!$C$2:$C$4988,MATCH('Vin Hà nội  tháng 5'!$C563,'Mã KH'!$A$2:$A$4988,0)),"")</f>
        <v>Số 35B Phố Nguyễn Bỉnh Khiêm, P. Lê Đại Hành, Q. Hai Bà Trưng, Hà Nội</v>
      </c>
      <c r="E563" s="362">
        <v>4159561582</v>
      </c>
      <c r="F563" s="470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>
        <v>5</v>
      </c>
      <c r="V563" s="17"/>
      <c r="W563" s="17"/>
      <c r="X563" s="17"/>
      <c r="Y563" s="17"/>
      <c r="Z563" s="17"/>
      <c r="AA563" s="17">
        <v>2</v>
      </c>
      <c r="AB563" s="17"/>
      <c r="AC563" s="17">
        <v>5</v>
      </c>
      <c r="AD563" s="17"/>
      <c r="AE563" s="17"/>
      <c r="AF563" s="17"/>
      <c r="AG563" s="17"/>
      <c r="AH563" s="17"/>
      <c r="AI563" s="17"/>
      <c r="AJ563" s="17"/>
      <c r="AK563" s="26"/>
      <c r="AL563" s="26"/>
      <c r="AM563" s="26"/>
      <c r="AN563" s="26"/>
      <c r="AO563" s="26"/>
      <c r="AP563" s="26"/>
      <c r="AQ563" s="26"/>
      <c r="AR563" s="26"/>
      <c r="AS563" s="26"/>
    </row>
    <row r="564" spans="1:45" s="401" customFormat="1" ht="18" customHeight="1" x14ac:dyDescent="0.25">
      <c r="A564" s="662">
        <v>45570</v>
      </c>
      <c r="B564" s="464"/>
      <c r="C564" s="602" t="s">
        <v>17737</v>
      </c>
      <c r="D564" s="353" t="str">
        <f>+IFERROR(INDEX('Mã KH'!$C$2:$C$4988,MATCH('Vin Hà nội  tháng 5'!$C564,'Mã KH'!$A$2:$A$4988,0)),"")</f>
        <v>Tầng 1, tòa nhà N3, đường Nguyễn Công Trứ, phường Phố Huế, quận Hai Bà Trưng, Hà Nội</v>
      </c>
      <c r="E564" s="362">
        <v>4159388389</v>
      </c>
      <c r="F564" s="470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>
        <v>10</v>
      </c>
      <c r="W564" s="17"/>
      <c r="X564" s="17"/>
      <c r="Y564" s="17"/>
      <c r="Z564" s="17"/>
      <c r="AA564" s="17">
        <v>2</v>
      </c>
      <c r="AB564" s="17"/>
      <c r="AC564" s="17">
        <v>7</v>
      </c>
      <c r="AD564" s="17"/>
      <c r="AE564" s="17"/>
      <c r="AF564" s="17"/>
      <c r="AG564" s="17"/>
      <c r="AH564" s="17"/>
      <c r="AI564" s="17"/>
      <c r="AJ564" s="17"/>
      <c r="AK564" s="26"/>
      <c r="AL564" s="26"/>
      <c r="AM564" s="26"/>
      <c r="AN564" s="26"/>
      <c r="AO564" s="26"/>
      <c r="AP564" s="26"/>
      <c r="AQ564" s="26"/>
      <c r="AR564" s="26"/>
      <c r="AS564" s="26"/>
    </row>
    <row r="565" spans="1:45" s="401" customFormat="1" ht="18" customHeight="1" x14ac:dyDescent="0.25">
      <c r="A565" s="662">
        <v>45570</v>
      </c>
      <c r="B565" s="464"/>
      <c r="C565" s="602" t="s">
        <v>17738</v>
      </c>
      <c r="D565" s="353" t="str">
        <f>+IFERROR(INDEX('Mã KH'!$C$2:$C$4988,MATCH('Vin Hà nội  tháng 5'!$C565,'Mã KH'!$A$2:$A$4988,0)),"")</f>
        <v>Tầng 1 Tòa nhà Kinh Đô, số 93 Lò Đúc, phường Phạm Đình Hổ, quận Hai Bà Trưng, HN</v>
      </c>
      <c r="E565" s="362">
        <v>4159563811</v>
      </c>
      <c r="F565" s="470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>
        <v>5</v>
      </c>
      <c r="V565" s="17">
        <v>10</v>
      </c>
      <c r="W565" s="17"/>
      <c r="X565" s="17"/>
      <c r="Y565" s="17"/>
      <c r="Z565" s="17"/>
      <c r="AA565" s="17"/>
      <c r="AB565" s="17"/>
      <c r="AC565" s="17">
        <v>6</v>
      </c>
      <c r="AD565" s="17"/>
      <c r="AE565" s="17"/>
      <c r="AF565" s="17"/>
      <c r="AG565" s="17"/>
      <c r="AH565" s="17"/>
      <c r="AI565" s="17"/>
      <c r="AJ565" s="17"/>
      <c r="AK565" s="26"/>
      <c r="AL565" s="26"/>
      <c r="AM565" s="26"/>
      <c r="AN565" s="26"/>
      <c r="AO565" s="26"/>
      <c r="AP565" s="26"/>
      <c r="AQ565" s="26"/>
      <c r="AR565" s="26"/>
      <c r="AS565" s="26"/>
    </row>
    <row r="566" spans="1:45" s="401" customFormat="1" ht="18" customHeight="1" x14ac:dyDescent="0.25">
      <c r="A566" s="662">
        <v>45570</v>
      </c>
      <c r="B566" s="464"/>
      <c r="C566" s="602" t="s">
        <v>17739</v>
      </c>
      <c r="D566" s="353" t="str">
        <f>+IFERROR(INDEX('Mã KH'!$C$2:$C$4988,MATCH('Vin Hà nội  tháng 5'!$C566,'Mã KH'!$A$2:$A$4988,0)),"")</f>
        <v>Số 777 đường Bạch Đằng, Phường Bạch Đằng, Hai Bà Trưng, Hà Nội</v>
      </c>
      <c r="E566" s="362">
        <v>4159563778</v>
      </c>
      <c r="F566" s="470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>
        <v>5</v>
      </c>
      <c r="V566" s="17">
        <v>5</v>
      </c>
      <c r="W566" s="17"/>
      <c r="X566" s="17"/>
      <c r="Y566" s="17"/>
      <c r="Z566" s="17"/>
      <c r="AA566" s="17"/>
      <c r="AB566" s="17"/>
      <c r="AC566" s="17"/>
      <c r="AD566" s="17">
        <v>3</v>
      </c>
      <c r="AE566" s="17"/>
      <c r="AF566" s="17"/>
      <c r="AG566" s="17"/>
      <c r="AH566" s="17"/>
      <c r="AI566" s="17"/>
      <c r="AJ566" s="17"/>
      <c r="AK566" s="26"/>
      <c r="AL566" s="26"/>
      <c r="AM566" s="26"/>
      <c r="AN566" s="26"/>
      <c r="AO566" s="26"/>
      <c r="AP566" s="26"/>
      <c r="AQ566" s="26"/>
      <c r="AR566" s="26"/>
      <c r="AS566" s="26"/>
    </row>
    <row r="567" spans="1:45" s="401" customFormat="1" ht="18" customHeight="1" x14ac:dyDescent="0.25">
      <c r="A567" s="662">
        <v>45570</v>
      </c>
      <c r="B567" s="464"/>
      <c r="C567" s="602" t="s">
        <v>17379</v>
      </c>
      <c r="D567" s="353" t="str">
        <f>+IFERROR(INDEX('Mã KH'!$C$2:$C$4988,MATCH('Vin Hà nội  tháng 5'!$C567,'Mã KH'!$A$2:$A$4988,0)),"")</f>
        <v>4-TT2A, Khu nhà liền kề 622 Minh Khai, phường Vĩnh Tuy, quận Hai Bà Trưng, HN</v>
      </c>
      <c r="E567" s="362">
        <v>4159563798</v>
      </c>
      <c r="F567" s="470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>
        <v>10</v>
      </c>
      <c r="W567" s="17"/>
      <c r="X567" s="17"/>
      <c r="Y567" s="17"/>
      <c r="Z567" s="17"/>
      <c r="AA567" s="17"/>
      <c r="AB567" s="17"/>
      <c r="AC567" s="17">
        <v>3</v>
      </c>
      <c r="AD567" s="17">
        <v>3</v>
      </c>
      <c r="AE567" s="17"/>
      <c r="AF567" s="17"/>
      <c r="AG567" s="17"/>
      <c r="AH567" s="17"/>
      <c r="AI567" s="17"/>
      <c r="AJ567" s="17"/>
      <c r="AK567" s="26"/>
      <c r="AL567" s="26"/>
      <c r="AM567" s="26"/>
      <c r="AN567" s="26"/>
      <c r="AO567" s="26"/>
      <c r="AP567" s="26"/>
      <c r="AQ567" s="26"/>
      <c r="AR567" s="26"/>
      <c r="AS567" s="26"/>
    </row>
    <row r="568" spans="1:45" s="401" customFormat="1" ht="18" customHeight="1" x14ac:dyDescent="0.25">
      <c r="A568" s="662">
        <v>45570</v>
      </c>
      <c r="B568" s="464"/>
      <c r="C568" s="602" t="s">
        <v>17441</v>
      </c>
      <c r="D568" s="353" t="str">
        <f>+IFERROR(INDEX('Mã KH'!$C$2:$C$4988,MATCH('Vin Hà nội  tháng 5'!$C568,'Mã KH'!$A$2:$A$4988,0)),"")</f>
        <v>42 Vĩnh Tuy, phường Vĩnh Tuy, quận Hai Bà Trưng, HN</v>
      </c>
      <c r="E568" s="362">
        <v>4159563796</v>
      </c>
      <c r="F568" s="470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>
        <v>5</v>
      </c>
      <c r="V568" s="17">
        <v>5</v>
      </c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26"/>
      <c r="AL568" s="26"/>
      <c r="AM568" s="26"/>
      <c r="AN568" s="26"/>
      <c r="AO568" s="26"/>
      <c r="AP568" s="26"/>
      <c r="AQ568" s="26"/>
      <c r="AR568" s="26"/>
      <c r="AS568" s="26"/>
    </row>
    <row r="569" spans="1:45" s="401" customFormat="1" ht="18" customHeight="1" x14ac:dyDescent="0.25">
      <c r="A569" s="662">
        <v>45570</v>
      </c>
      <c r="B569" s="683" t="s">
        <v>17316</v>
      </c>
      <c r="C569" s="602" t="s">
        <v>17340</v>
      </c>
      <c r="D569" s="353" t="str">
        <f>+IFERROR(INDEX('Mã KH'!$C$2:$C$4988,MATCH('Vin Hà nội  tháng 5'!$C569,'Mã KH'!$A$2:$A$4988,0)),"")</f>
        <v>Ô số 62 + 63 khu di dân Đền Lừ II, phường Hoàng Văn Thụ, quận Hoàng Mai, Hà Nội</v>
      </c>
      <c r="E569" s="362">
        <v>4159563701</v>
      </c>
      <c r="F569" s="470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>
        <v>10</v>
      </c>
      <c r="W569" s="17"/>
      <c r="X569" s="17"/>
      <c r="Y569" s="17"/>
      <c r="Z569" s="17"/>
      <c r="AA569" s="17"/>
      <c r="AB569" s="17"/>
      <c r="AC569" s="17"/>
      <c r="AD569" s="17">
        <v>3</v>
      </c>
      <c r="AE569" s="17"/>
      <c r="AF569" s="17"/>
      <c r="AG569" s="17"/>
      <c r="AH569" s="17"/>
      <c r="AI569" s="17"/>
      <c r="AJ569" s="17"/>
      <c r="AK569" s="26"/>
      <c r="AL569" s="26"/>
      <c r="AM569" s="26"/>
      <c r="AN569" s="26"/>
      <c r="AO569" s="26"/>
      <c r="AP569" s="26"/>
      <c r="AQ569" s="26"/>
      <c r="AR569" s="26"/>
      <c r="AS569" s="26"/>
    </row>
    <row r="570" spans="1:45" s="401" customFormat="1" ht="18" customHeight="1" x14ac:dyDescent="0.25">
      <c r="A570" s="662">
        <v>45570</v>
      </c>
      <c r="B570" s="464"/>
      <c r="C570" s="602" t="s">
        <v>17239</v>
      </c>
      <c r="D570" s="353" t="str">
        <f>+IFERROR(INDEX('Mã KH'!$C$2:$C$4988,MATCH('Vin Hà nội  tháng 5'!$C570,'Mã KH'!$A$2:$A$4988,0)),"")</f>
        <v>Số 97  ngõ 168 Đường Kim Giang , Q. Hoàng Mai,HN</v>
      </c>
      <c r="E570" s="362">
        <v>4159563759</v>
      </c>
      <c r="F570" s="470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>
        <v>5</v>
      </c>
      <c r="V570" s="17">
        <v>5</v>
      </c>
      <c r="W570" s="17"/>
      <c r="X570" s="17"/>
      <c r="Y570" s="17"/>
      <c r="Z570" s="17"/>
      <c r="AA570" s="17"/>
      <c r="AB570" s="17"/>
      <c r="AC570" s="17">
        <v>3</v>
      </c>
      <c r="AD570" s="17"/>
      <c r="AE570" s="17"/>
      <c r="AF570" s="17"/>
      <c r="AG570" s="17"/>
      <c r="AH570" s="17"/>
      <c r="AI570" s="17"/>
      <c r="AJ570" s="17"/>
      <c r="AK570" s="26"/>
      <c r="AL570" s="26"/>
      <c r="AM570" s="26"/>
      <c r="AN570" s="26"/>
      <c r="AO570" s="26"/>
      <c r="AP570" s="26"/>
      <c r="AQ570" s="26"/>
      <c r="AR570" s="26"/>
      <c r="AS570" s="26"/>
    </row>
    <row r="571" spans="1:45" s="401" customFormat="1" ht="18" customHeight="1" x14ac:dyDescent="0.25">
      <c r="A571" s="662">
        <v>45570</v>
      </c>
      <c r="B571" s="464"/>
      <c r="C571" s="602" t="s">
        <v>17740</v>
      </c>
      <c r="D571" s="353" t="str">
        <f>+IFERROR(INDEX('Mã KH'!$C$2:$C$4988,MATCH('Vin Hà nội  tháng 5'!$C571,'Mã KH'!$A$2:$A$4988,0)),"")</f>
        <v>Số 17 ngõ 77 phố Đặng Xuân Bảng, phường Đại Kim, quận Hoàng Mai, Hà Nội</v>
      </c>
      <c r="E571" s="362">
        <v>4159563725</v>
      </c>
      <c r="F571" s="470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>
        <v>5</v>
      </c>
      <c r="V571" s="17">
        <v>5</v>
      </c>
      <c r="W571" s="17"/>
      <c r="X571" s="17"/>
      <c r="Y571" s="17"/>
      <c r="Z571" s="17"/>
      <c r="AA571" s="17"/>
      <c r="AB571" s="17"/>
      <c r="AC571" s="17">
        <v>3</v>
      </c>
      <c r="AD571" s="17"/>
      <c r="AE571" s="17"/>
      <c r="AF571" s="17"/>
      <c r="AG571" s="17"/>
      <c r="AH571" s="17"/>
      <c r="AI571" s="17"/>
      <c r="AJ571" s="17"/>
      <c r="AK571" s="26"/>
      <c r="AL571" s="26"/>
      <c r="AM571" s="26"/>
      <c r="AN571" s="26"/>
      <c r="AO571" s="26"/>
      <c r="AP571" s="26"/>
      <c r="AQ571" s="26"/>
      <c r="AR571" s="26"/>
      <c r="AS571" s="26"/>
    </row>
    <row r="572" spans="1:45" s="401" customFormat="1" ht="18" customHeight="1" x14ac:dyDescent="0.25">
      <c r="A572" s="662">
        <v>45570</v>
      </c>
      <c r="B572" s="464"/>
      <c r="C572" s="602" t="s">
        <v>17741</v>
      </c>
      <c r="D572" s="353" t="str">
        <f>+IFERROR(INDEX('Mã KH'!$C$2:$C$4988,MATCH('Vin Hà nội  tháng 5'!$C572,'Mã KH'!$A$2:$A$4988,0)),"")</f>
        <v>số 237 Định Công , P.Định Công ,Q.Hoàng Mai ,HN</v>
      </c>
      <c r="E572" s="362">
        <v>4159563758</v>
      </c>
      <c r="F572" s="470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>
        <v>5</v>
      </c>
      <c r="V572" s="17">
        <v>5</v>
      </c>
      <c r="W572" s="17"/>
      <c r="X572" s="17"/>
      <c r="Y572" s="17"/>
      <c r="Z572" s="17"/>
      <c r="AA572" s="17"/>
      <c r="AB572" s="17"/>
      <c r="AC572" s="17">
        <v>3</v>
      </c>
      <c r="AD572" s="17"/>
      <c r="AE572" s="17"/>
      <c r="AF572" s="17"/>
      <c r="AG572" s="17"/>
      <c r="AH572" s="17"/>
      <c r="AI572" s="17"/>
      <c r="AJ572" s="17"/>
      <c r="AK572" s="26"/>
      <c r="AL572" s="26"/>
      <c r="AM572" s="26"/>
      <c r="AN572" s="26"/>
      <c r="AO572" s="26"/>
      <c r="AP572" s="26"/>
      <c r="AQ572" s="26"/>
      <c r="AR572" s="26"/>
      <c r="AS572" s="26"/>
    </row>
    <row r="573" spans="1:45" s="401" customFormat="1" ht="18" customHeight="1" x14ac:dyDescent="0.25">
      <c r="A573" s="662">
        <v>45570</v>
      </c>
      <c r="B573" s="464"/>
      <c r="C573" s="602" t="s">
        <v>9777</v>
      </c>
      <c r="D573" s="353" t="str">
        <f>+IFERROR(INDEX('Mã KH'!$C$2:$C$4988,MATCH('Vin Hà nội  tháng 5'!$C573,'Mã KH'!$A$2:$A$4988,0)),"")</f>
        <v>SH2A, Tầng 1, Tòa nhà HH02 thuộc công trình Nhà ở cao tầng kết hợp DV TM Eco Lakeview, Số 32 Phố Đại Từ, P.Đại Kim, Q.Hoàng Mai, HN</v>
      </c>
      <c r="E573" s="362">
        <v>4159563837</v>
      </c>
      <c r="F573" s="470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>
        <v>5</v>
      </c>
      <c r="V573" s="17">
        <v>5</v>
      </c>
      <c r="W573" s="17"/>
      <c r="X573" s="17"/>
      <c r="Y573" s="17"/>
      <c r="Z573" s="17"/>
      <c r="AA573" s="17"/>
      <c r="AB573" s="17"/>
      <c r="AC573" s="17">
        <v>6</v>
      </c>
      <c r="AD573" s="17">
        <v>3</v>
      </c>
      <c r="AE573" s="17"/>
      <c r="AF573" s="17"/>
      <c r="AG573" s="17"/>
      <c r="AH573" s="17"/>
      <c r="AI573" s="17"/>
      <c r="AJ573" s="17"/>
      <c r="AK573" s="26"/>
      <c r="AL573" s="26"/>
      <c r="AM573" s="26"/>
      <c r="AN573" s="26"/>
      <c r="AO573" s="26"/>
      <c r="AP573" s="26"/>
      <c r="AQ573" s="26"/>
      <c r="AR573" s="26"/>
      <c r="AS573" s="26"/>
    </row>
    <row r="574" spans="1:45" s="401" customFormat="1" ht="18" customHeight="1" x14ac:dyDescent="0.25">
      <c r="A574" s="662">
        <v>45570</v>
      </c>
      <c r="B574" s="464"/>
      <c r="C574" s="602" t="s">
        <v>17242</v>
      </c>
      <c r="D574" s="353" t="str">
        <f>+IFERROR(INDEX('Mã KH'!$C$2:$C$4988,MATCH('Vin Hà nội  tháng 5'!$C574,'Mã KH'!$A$2:$A$4988,0)),"")</f>
        <v>Ki ốt 36, Chung cư HH1C Linh Đàm, Đường Nguyễn Phan Chánh, Phường Hoàng Liệt, Quận Hoàng Mai, HN</v>
      </c>
      <c r="E574" s="362">
        <v>4159563828</v>
      </c>
      <c r="F574" s="470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>
        <v>5</v>
      </c>
      <c r="V574" s="17">
        <v>5</v>
      </c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26"/>
      <c r="AL574" s="26"/>
      <c r="AM574" s="26"/>
      <c r="AN574" s="26"/>
      <c r="AO574" s="26"/>
      <c r="AP574" s="26"/>
      <c r="AQ574" s="26"/>
      <c r="AR574" s="26"/>
      <c r="AS574" s="26"/>
    </row>
    <row r="575" spans="1:45" s="401" customFormat="1" ht="18" customHeight="1" x14ac:dyDescent="0.25">
      <c r="A575" s="662">
        <v>45570</v>
      </c>
      <c r="B575" s="464"/>
      <c r="C575" s="602" t="s">
        <v>17344</v>
      </c>
      <c r="D575" s="353" t="str">
        <f>+IFERROR(INDEX('Mã KH'!$C$2:$C$4988,MATCH('Vin Hà nội  tháng 5'!$C575,'Mã KH'!$A$2:$A$4988,0)),"")</f>
        <v>Ô DVTM-07, Tầng 1+2 tòa nhà CT3 Khu đô thị Gelexia Riverside
, Ngõ 885 Tam Trinh, Phường Yên Sở, Quận Hoàng Mai, HN</v>
      </c>
      <c r="E575" s="362">
        <v>4159563818</v>
      </c>
      <c r="F575" s="470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>
        <v>5</v>
      </c>
      <c r="V575" s="17">
        <v>5</v>
      </c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26"/>
      <c r="AL575" s="26"/>
      <c r="AM575" s="26"/>
      <c r="AN575" s="26"/>
      <c r="AO575" s="26"/>
      <c r="AP575" s="26"/>
      <c r="AQ575" s="26"/>
      <c r="AR575" s="26"/>
      <c r="AS575" s="26"/>
    </row>
    <row r="576" spans="1:45" s="401" customFormat="1" ht="18" customHeight="1" x14ac:dyDescent="0.25">
      <c r="A576" s="662">
        <v>45570</v>
      </c>
      <c r="B576" s="464"/>
      <c r="C576" s="602" t="s">
        <v>17345</v>
      </c>
      <c r="D576" s="353" t="str">
        <f>+IFERROR(INDEX('Mã KH'!$C$2:$C$4988,MATCH('Vin Hà nội  tháng 5'!$C576,'Mã KH'!$A$2:$A$4988,0)),"")</f>
        <v>Shophouse CH02-20, Số 2 Gamuda Gardens 2-2, Phường Trần Phú, Quận Hoàng Mai, Hà Nội</v>
      </c>
      <c r="E576" s="362">
        <v>4159556196</v>
      </c>
      <c r="F576" s="470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>
        <v>10</v>
      </c>
      <c r="W576" s="17"/>
      <c r="X576" s="17"/>
      <c r="Y576" s="17"/>
      <c r="Z576" s="17"/>
      <c r="AA576" s="17"/>
      <c r="AB576" s="17"/>
      <c r="AC576" s="17">
        <v>5</v>
      </c>
      <c r="AD576" s="17"/>
      <c r="AE576" s="17"/>
      <c r="AF576" s="17"/>
      <c r="AG576" s="17"/>
      <c r="AH576" s="17"/>
      <c r="AI576" s="17"/>
      <c r="AJ576" s="17"/>
      <c r="AK576" s="26"/>
      <c r="AL576" s="26"/>
      <c r="AM576" s="26"/>
      <c r="AN576" s="26"/>
      <c r="AO576" s="26"/>
      <c r="AP576" s="26"/>
      <c r="AQ576" s="26"/>
      <c r="AR576" s="26"/>
      <c r="AS576" s="26"/>
    </row>
    <row r="577" spans="1:45" s="401" customFormat="1" ht="18" customHeight="1" x14ac:dyDescent="0.25">
      <c r="A577" s="662">
        <v>45570</v>
      </c>
      <c r="B577" s="464"/>
      <c r="C577" s="602" t="s">
        <v>17261</v>
      </c>
      <c r="D577" s="353" t="str">
        <f>+IFERROR(INDEX('Mã KH'!$C$2:$C$4988,MATCH('Vin Hà nội  tháng 5'!$C577,'Mã KH'!$A$2:$A$4988,0)),"")</f>
        <v>số 50 Thúy lĩnh, Hoàng Mai hà nội</v>
      </c>
      <c r="E577" s="362">
        <v>4159563822</v>
      </c>
      <c r="F577" s="470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>
        <v>10</v>
      </c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26"/>
      <c r="AL577" s="26"/>
      <c r="AM577" s="26"/>
      <c r="AN577" s="26"/>
      <c r="AO577" s="26"/>
      <c r="AP577" s="26"/>
      <c r="AQ577" s="26"/>
      <c r="AR577" s="26"/>
      <c r="AS577" s="26"/>
    </row>
    <row r="578" spans="1:45" s="401" customFormat="1" ht="18" customHeight="1" x14ac:dyDescent="0.25">
      <c r="A578" s="662">
        <v>45570</v>
      </c>
      <c r="B578" s="464"/>
      <c r="C578" s="602" t="s">
        <v>17742</v>
      </c>
      <c r="D578" s="353" t="str">
        <f>+IFERROR(INDEX('Mã KH'!$C$2:$C$4988,MATCH('Vin Hà nội  tháng 5'!$C578,'Mã KH'!$A$2:$A$4988,0)),"")</f>
        <v>Số 353 đường Nam Dư, phường Trần Phú, quận Hoàng Mai, Hà Nội</v>
      </c>
      <c r="E578" s="362">
        <v>4159563720</v>
      </c>
      <c r="F578" s="470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>
        <v>10</v>
      </c>
      <c r="W578" s="17"/>
      <c r="X578" s="17"/>
      <c r="Y578" s="17"/>
      <c r="Z578" s="17"/>
      <c r="AA578" s="17"/>
      <c r="AB578" s="17"/>
      <c r="AC578" s="17"/>
      <c r="AD578" s="17">
        <v>3</v>
      </c>
      <c r="AE578" s="17"/>
      <c r="AF578" s="17"/>
      <c r="AG578" s="17"/>
      <c r="AH578" s="17"/>
      <c r="AI578" s="17"/>
      <c r="AJ578" s="17"/>
      <c r="AK578" s="26"/>
      <c r="AL578" s="26"/>
      <c r="AM578" s="26"/>
      <c r="AN578" s="26"/>
      <c r="AO578" s="26"/>
      <c r="AP578" s="26"/>
      <c r="AQ578" s="26"/>
      <c r="AR578" s="26"/>
      <c r="AS578" s="26"/>
    </row>
    <row r="579" spans="1:45" s="401" customFormat="1" ht="18" customHeight="1" x14ac:dyDescent="0.25">
      <c r="A579" s="662">
        <v>45570</v>
      </c>
      <c r="B579" s="464"/>
      <c r="C579" s="602" t="s">
        <v>17255</v>
      </c>
      <c r="D579" s="353" t="str">
        <f>+IFERROR(INDEX('Mã KH'!$C$2:$C$4988,MATCH('Vin Hà nội  tháng 5'!$C579,'Mã KH'!$A$2:$A$4988,0)),"")</f>
        <v>262 Lĩnh Nam, phường Lĩnh Nam, quận Hoàng Mai, HN</v>
      </c>
      <c r="E579" s="362">
        <v>4159563803</v>
      </c>
      <c r="F579" s="470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>
        <v>5</v>
      </c>
      <c r="V579" s="17">
        <v>5</v>
      </c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26"/>
      <c r="AL579" s="26"/>
      <c r="AM579" s="26"/>
      <c r="AN579" s="26"/>
      <c r="AO579" s="26"/>
      <c r="AP579" s="26"/>
      <c r="AQ579" s="26"/>
      <c r="AR579" s="26"/>
      <c r="AS579" s="26"/>
    </row>
    <row r="580" spans="1:45" s="401" customFormat="1" ht="18" customHeight="1" x14ac:dyDescent="0.25">
      <c r="A580" s="662">
        <v>45570</v>
      </c>
      <c r="B580" s="464"/>
      <c r="C580" s="602" t="s">
        <v>7716</v>
      </c>
      <c r="D580" s="353" t="str">
        <f>+IFERROR(INDEX('Mã KH'!$C$2:$C$4988,MATCH('Vin Hà nội  tháng 5'!$C580,'Mã KH'!$A$2:$A$4988,0)),"")</f>
        <v>Tầng 1, số 609 đường Trương Định, Quận Hoàng Mai, Hà Nội</v>
      </c>
      <c r="E580" s="362">
        <v>4159560001</v>
      </c>
      <c r="F580" s="470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>
        <v>6</v>
      </c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26"/>
      <c r="AL580" s="26"/>
      <c r="AM580" s="26"/>
      <c r="AN580" s="26"/>
      <c r="AO580" s="26"/>
      <c r="AP580" s="26"/>
      <c r="AQ580" s="26"/>
      <c r="AR580" s="26"/>
      <c r="AS580" s="26"/>
    </row>
    <row r="581" spans="1:45" s="401" customFormat="1" ht="18" customHeight="1" x14ac:dyDescent="0.25">
      <c r="A581" s="662">
        <v>45570</v>
      </c>
      <c r="B581" s="464"/>
      <c r="C581" s="602" t="s">
        <v>17253</v>
      </c>
      <c r="D581" s="353" t="str">
        <f>+IFERROR(INDEX('Mã KH'!$C$2:$C$4988,MATCH('Vin Hà nội  tháng 5'!$C581,'Mã KH'!$A$2:$A$4988,0)),"")</f>
        <v>Số 120A Nguyễn An Ninh, phường Tương Mai, quận Hoàng Mai, Hà Nội</v>
      </c>
      <c r="E581" s="362">
        <v>4159563736</v>
      </c>
      <c r="F581" s="470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>
        <v>5</v>
      </c>
      <c r="V581" s="17">
        <v>5</v>
      </c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26"/>
      <c r="AL581" s="26"/>
      <c r="AM581" s="26"/>
      <c r="AN581" s="26"/>
      <c r="AO581" s="26"/>
      <c r="AP581" s="26"/>
      <c r="AQ581" s="26"/>
      <c r="AR581" s="26"/>
      <c r="AS581" s="26"/>
    </row>
    <row r="582" spans="1:45" s="401" customFormat="1" ht="18" customHeight="1" x14ac:dyDescent="0.25">
      <c r="A582" s="662">
        <v>45570</v>
      </c>
      <c r="B582" s="464"/>
      <c r="C582" s="602" t="s">
        <v>17743</v>
      </c>
      <c r="D582" s="353" t="str">
        <f>+IFERROR(INDEX('Mã KH'!$C$2:$C$4988,MATCH('Vin Hà nội  tháng 5'!$C582,'Mã KH'!$A$2:$A$4988,0)),"")</f>
        <v>Số 848 đường Trương Định, Phường Giáp Bát, Quận Hoàng Mai, HN</v>
      </c>
      <c r="E582" s="362">
        <v>4159563742</v>
      </c>
      <c r="F582" s="470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>
        <v>5</v>
      </c>
      <c r="V582" s="17">
        <v>5</v>
      </c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26"/>
      <c r="AL582" s="26"/>
      <c r="AM582" s="26"/>
      <c r="AN582" s="26"/>
      <c r="AO582" s="26"/>
      <c r="AP582" s="26"/>
      <c r="AQ582" s="26"/>
      <c r="AR582" s="26"/>
      <c r="AS582" s="26"/>
    </row>
    <row r="583" spans="1:45" s="401" customFormat="1" ht="18" customHeight="1" x14ac:dyDescent="0.25">
      <c r="A583" s="662">
        <v>45570</v>
      </c>
      <c r="B583" s="464"/>
      <c r="C583" s="602" t="s">
        <v>17744</v>
      </c>
      <c r="D583" s="353" t="str">
        <f>+IFERROR(INDEX('Mã KH'!$C$2:$C$4988,MATCH('Vin Hà nội  tháng 5'!$C583,'Mã KH'!$A$2:$A$4988,0)),"")</f>
        <v>10 tổ 30 Thịnh Liệt - KĐT Đồng Tàu, P.Thịnh Liệt, Q.Hoàng Mai, Hà Nội</v>
      </c>
      <c r="E583" s="362">
        <v>4159563726</v>
      </c>
      <c r="F583" s="470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>
        <v>5</v>
      </c>
      <c r="W583" s="17"/>
      <c r="X583" s="17"/>
      <c r="Y583" s="17"/>
      <c r="Z583" s="17"/>
      <c r="AA583" s="17"/>
      <c r="AB583" s="17"/>
      <c r="AC583" s="17">
        <v>10</v>
      </c>
      <c r="AD583" s="17"/>
      <c r="AE583" s="17"/>
      <c r="AF583" s="17"/>
      <c r="AG583" s="17"/>
      <c r="AH583" s="17"/>
      <c r="AI583" s="17"/>
      <c r="AJ583" s="17"/>
      <c r="AK583" s="26"/>
      <c r="AL583" s="26"/>
      <c r="AM583" s="26"/>
      <c r="AN583" s="26"/>
      <c r="AO583" s="26"/>
      <c r="AP583" s="26"/>
      <c r="AQ583" s="26"/>
      <c r="AR583" s="26"/>
      <c r="AS583" s="26"/>
    </row>
    <row r="584" spans="1:45" s="401" customFormat="1" ht="18" customHeight="1" x14ac:dyDescent="0.25">
      <c r="A584" s="662">
        <v>45570</v>
      </c>
      <c r="B584" s="464"/>
      <c r="C584" s="602" t="s">
        <v>17243</v>
      </c>
      <c r="D584" s="353" t="str">
        <f>+IFERROR(INDEX('Mã KH'!$C$2:$C$4988,MATCH('Vin Hà nội  tháng 5'!$C584,'Mã KH'!$A$2:$A$4988,0)),"")</f>
        <v>SH-5B tại tầng trệt tòa nhà thuộc dự án tại khu c1 , đường Pháp Vân , Hoàng Mai,HN</v>
      </c>
      <c r="E584" s="362">
        <v>4159563755</v>
      </c>
      <c r="F584" s="470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>
        <v>10</v>
      </c>
      <c r="W584" s="17"/>
      <c r="X584" s="17"/>
      <c r="Y584" s="17"/>
      <c r="Z584" s="17"/>
      <c r="AA584" s="17"/>
      <c r="AB584" s="17"/>
      <c r="AC584" s="17"/>
      <c r="AD584" s="17">
        <v>3</v>
      </c>
      <c r="AE584" s="17"/>
      <c r="AF584" s="17"/>
      <c r="AG584" s="17"/>
      <c r="AH584" s="17"/>
      <c r="AI584" s="17"/>
      <c r="AJ584" s="17"/>
      <c r="AK584" s="26"/>
      <c r="AL584" s="26"/>
      <c r="AM584" s="26"/>
      <c r="AN584" s="26"/>
      <c r="AO584" s="26"/>
      <c r="AP584" s="26"/>
      <c r="AQ584" s="26"/>
      <c r="AR584" s="26"/>
      <c r="AS584" s="26"/>
    </row>
    <row r="585" spans="1:45" s="401" customFormat="1" ht="18" customHeight="1" x14ac:dyDescent="0.25">
      <c r="A585" s="662">
        <v>45570</v>
      </c>
      <c r="B585" s="683" t="s">
        <v>17373</v>
      </c>
      <c r="C585" s="602" t="s">
        <v>17745</v>
      </c>
      <c r="D585" s="353" t="str">
        <f>+IFERROR(INDEX('Mã KH'!$C$2:$C$4988,MATCH('Vin Hà nội  tháng 5'!$C585,'Mã KH'!$A$2:$A$4988,0)),"")</f>
        <v>Kiot 03A+03B+04, Tầng 1 Tòa nhà chung cư CT6,  Xã Tứ Hiệp, Huyện Thanh Trì, HN</v>
      </c>
      <c r="E585" s="362" t="s">
        <v>17019</v>
      </c>
      <c r="F585" s="470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>
        <v>3</v>
      </c>
      <c r="AB585" s="17"/>
      <c r="AC585" s="17"/>
      <c r="AD585" s="17"/>
      <c r="AE585" s="17"/>
      <c r="AF585" s="17"/>
      <c r="AG585" s="17"/>
      <c r="AH585" s="17">
        <v>5</v>
      </c>
      <c r="AI585" s="17"/>
      <c r="AJ585" s="17"/>
      <c r="AK585" s="26"/>
      <c r="AL585" s="26"/>
      <c r="AM585" s="26"/>
      <c r="AN585" s="26"/>
      <c r="AO585" s="26"/>
      <c r="AP585" s="26"/>
      <c r="AQ585" s="26"/>
      <c r="AR585" s="26"/>
      <c r="AS585" s="26"/>
    </row>
    <row r="586" spans="1:45" s="401" customFormat="1" ht="18" customHeight="1" x14ac:dyDescent="0.25">
      <c r="A586" s="662">
        <v>45570</v>
      </c>
      <c r="B586" s="464"/>
      <c r="C586" s="602" t="s">
        <v>8432</v>
      </c>
      <c r="D586" s="353" t="str">
        <f>+IFERROR(INDEX('Mã KH'!$C$2:$C$4988,MATCH('Vin Hà nội  tháng 5'!$C586,'Mã KH'!$A$2:$A$4988,0)),"")</f>
        <v>E13, đường Yên Xá, Khu đấu giá quyền sử dụng đất, xã Tân Triều, Thanh Trì, Hà Nội</v>
      </c>
      <c r="E586" s="362" t="s">
        <v>17019</v>
      </c>
      <c r="F586" s="470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>
        <v>5</v>
      </c>
      <c r="AD586" s="17">
        <v>5</v>
      </c>
      <c r="AE586" s="17"/>
      <c r="AF586" s="17"/>
      <c r="AG586" s="17"/>
      <c r="AH586" s="17">
        <v>5</v>
      </c>
      <c r="AI586" s="17"/>
      <c r="AJ586" s="17"/>
      <c r="AK586" s="26"/>
      <c r="AL586" s="26"/>
      <c r="AM586" s="26"/>
      <c r="AN586" s="26"/>
      <c r="AO586" s="26"/>
      <c r="AP586" s="26"/>
      <c r="AQ586" s="26"/>
      <c r="AR586" s="26"/>
      <c r="AS586" s="26"/>
    </row>
    <row r="587" spans="1:45" s="401" customFormat="1" ht="18" customHeight="1" x14ac:dyDescent="0.25">
      <c r="A587" s="662">
        <v>45570</v>
      </c>
      <c r="B587" s="464"/>
      <c r="C587" s="602" t="s">
        <v>17746</v>
      </c>
      <c r="D587" s="353" t="str">
        <f>+IFERROR(INDEX('Mã KH'!$C$2:$C$4988,MATCH('Vin Hà nội  tháng 5'!$C587,'Mã KH'!$A$2:$A$4988,0)),"")</f>
        <v>BT4 -13 khu đấu giá quyền sử dụng đất Ngũ Hiệp , Tứ Hiệp , Thanh Trì ,HN</v>
      </c>
      <c r="E587" s="362">
        <v>4159563762</v>
      </c>
      <c r="F587" s="470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>
        <v>10</v>
      </c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26"/>
      <c r="AL587" s="26"/>
      <c r="AM587" s="26"/>
      <c r="AN587" s="26"/>
      <c r="AO587" s="26"/>
      <c r="AP587" s="26"/>
      <c r="AQ587" s="26"/>
      <c r="AR587" s="26"/>
      <c r="AS587" s="26"/>
    </row>
    <row r="588" spans="1:45" s="401" customFormat="1" ht="18" customHeight="1" x14ac:dyDescent="0.25">
      <c r="A588" s="662">
        <v>45570</v>
      </c>
      <c r="B588" s="464"/>
      <c r="C588" s="602" t="s">
        <v>17747</v>
      </c>
      <c r="D588" s="353" t="str">
        <f>+IFERROR(INDEX('Mã KH'!$C$2:$C$4988,MATCH('Vin Hà nội  tháng 5'!$C588,'Mã KH'!$A$2:$A$4988,0)),"")</f>
        <v>Thôn Lưu Phái, Xã Ngũ Hiệp, Huyện Thanh Trì, HN</v>
      </c>
      <c r="E588" s="362" t="s">
        <v>17019</v>
      </c>
      <c r="F588" s="470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>
        <v>6</v>
      </c>
      <c r="W588" s="17"/>
      <c r="X588" s="17"/>
      <c r="Y588" s="17"/>
      <c r="Z588" s="17"/>
      <c r="AA588" s="17"/>
      <c r="AB588" s="17"/>
      <c r="AC588" s="17">
        <v>5</v>
      </c>
      <c r="AD588" s="17"/>
      <c r="AE588" s="17"/>
      <c r="AF588" s="17"/>
      <c r="AG588" s="17"/>
      <c r="AH588" s="17"/>
      <c r="AI588" s="17"/>
      <c r="AJ588" s="17"/>
      <c r="AK588" s="26"/>
      <c r="AL588" s="26"/>
      <c r="AM588" s="26"/>
      <c r="AN588" s="26"/>
      <c r="AO588" s="26"/>
      <c r="AP588" s="26"/>
      <c r="AQ588" s="26"/>
      <c r="AR588" s="26"/>
      <c r="AS588" s="26"/>
    </row>
    <row r="589" spans="1:45" s="401" customFormat="1" ht="18" customHeight="1" x14ac:dyDescent="0.25">
      <c r="A589" s="662">
        <v>45570</v>
      </c>
      <c r="B589" s="464"/>
      <c r="C589" s="602" t="s">
        <v>17662</v>
      </c>
      <c r="D589" s="353" t="str">
        <f>+IFERROR(INDEX('Mã KH'!$C$2:$C$4988,MATCH('Vin Hà nội  tháng 5'!$C589,'Mã KH'!$A$2:$A$4988,0)),"")</f>
        <v>Đội 5, thôn Yên Kiện, xã Ngọc Hồi, Thanh trì, HN</v>
      </c>
      <c r="E589" s="362" t="s">
        <v>17019</v>
      </c>
      <c r="F589" s="470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>
        <v>3</v>
      </c>
      <c r="W589" s="17"/>
      <c r="X589" s="17"/>
      <c r="Y589" s="17"/>
      <c r="Z589" s="17"/>
      <c r="AA589" s="17"/>
      <c r="AB589" s="17"/>
      <c r="AC589" s="17">
        <v>2</v>
      </c>
      <c r="AD589" s="17">
        <v>5</v>
      </c>
      <c r="AE589" s="17"/>
      <c r="AF589" s="17"/>
      <c r="AG589" s="17"/>
      <c r="AH589" s="17"/>
      <c r="AI589" s="17"/>
      <c r="AJ589" s="17"/>
      <c r="AK589" s="26"/>
      <c r="AL589" s="26"/>
      <c r="AM589" s="26"/>
      <c r="AN589" s="26"/>
      <c r="AO589" s="26"/>
      <c r="AP589" s="26"/>
      <c r="AQ589" s="26"/>
      <c r="AR589" s="26"/>
      <c r="AS589" s="26"/>
    </row>
    <row r="590" spans="1:45" s="401" customFormat="1" ht="18" customHeight="1" x14ac:dyDescent="0.25">
      <c r="A590" s="662">
        <v>45570</v>
      </c>
      <c r="B590" s="464"/>
      <c r="C590" s="602" t="s">
        <v>17748</v>
      </c>
      <c r="D590" s="353" t="str">
        <f>+IFERROR(INDEX('Mã KH'!$C$2:$C$4988,MATCH('Vin Hà nội  tháng 5'!$C590,'Mã KH'!$A$2:$A$4988,0)),"")</f>
        <v>Đội 3, thôn Lạc Thị, xã Ngọc Hồi, huyện Thanh trì, HN</v>
      </c>
      <c r="E590" s="362" t="s">
        <v>17019</v>
      </c>
      <c r="F590" s="470"/>
      <c r="G590" s="17"/>
      <c r="H590" s="17"/>
      <c r="I590" s="17"/>
      <c r="J590" s="17"/>
      <c r="K590" s="17"/>
      <c r="L590" s="17">
        <v>6</v>
      </c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>
        <v>4</v>
      </c>
      <c r="AD590" s="17">
        <v>3</v>
      </c>
      <c r="AE590" s="17"/>
      <c r="AF590" s="17"/>
      <c r="AG590" s="17"/>
      <c r="AH590" s="17"/>
      <c r="AI590" s="17"/>
      <c r="AJ590" s="17"/>
      <c r="AK590" s="26"/>
      <c r="AL590" s="26"/>
      <c r="AM590" s="26"/>
      <c r="AN590" s="26"/>
      <c r="AO590" s="26"/>
      <c r="AP590" s="26"/>
      <c r="AQ590" s="26"/>
      <c r="AR590" s="26"/>
      <c r="AS590" s="26"/>
    </row>
    <row r="591" spans="1:45" s="401" customFormat="1" ht="18" customHeight="1" x14ac:dyDescent="0.25">
      <c r="A591" s="662">
        <v>45570</v>
      </c>
      <c r="B591" s="464"/>
      <c r="C591" s="602" t="s">
        <v>17663</v>
      </c>
      <c r="D591" s="353" t="str">
        <f>+IFERROR(INDEX('Mã KH'!$C$2:$C$4988,MATCH('Vin Hà nội  tháng 5'!$C591,'Mã KH'!$A$2:$A$4988,0)),"")</f>
        <v>Thôn vĩnh Ninh, Xã Vĩnh Quỳnh, Huyện Thanh Trì, TP.Hà Nội</v>
      </c>
      <c r="E591" s="362" t="s">
        <v>17019</v>
      </c>
      <c r="F591" s="470"/>
      <c r="G591" s="17"/>
      <c r="H591" s="17"/>
      <c r="I591" s="17"/>
      <c r="J591" s="17"/>
      <c r="K591" s="17"/>
      <c r="L591" s="17">
        <v>5</v>
      </c>
      <c r="M591" s="17"/>
      <c r="N591" s="17"/>
      <c r="O591" s="17"/>
      <c r="P591" s="17"/>
      <c r="Q591" s="17"/>
      <c r="R591" s="17"/>
      <c r="S591" s="17"/>
      <c r="T591" s="17"/>
      <c r="U591" s="17"/>
      <c r="V591" s="17">
        <v>5</v>
      </c>
      <c r="W591" s="17"/>
      <c r="X591" s="17"/>
      <c r="Y591" s="17"/>
      <c r="Z591" s="17"/>
      <c r="AA591" s="17"/>
      <c r="AB591" s="17"/>
      <c r="AC591" s="17">
        <v>3</v>
      </c>
      <c r="AD591" s="17"/>
      <c r="AE591" s="17"/>
      <c r="AF591" s="17"/>
      <c r="AG591" s="17"/>
      <c r="AH591" s="17"/>
      <c r="AI591" s="17"/>
      <c r="AJ591" s="17"/>
      <c r="AK591" s="26"/>
      <c r="AL591" s="26"/>
      <c r="AM591" s="26"/>
      <c r="AN591" s="26"/>
      <c r="AO591" s="26"/>
      <c r="AP591" s="26"/>
      <c r="AQ591" s="26"/>
      <c r="AR591" s="26"/>
      <c r="AS591" s="26"/>
    </row>
    <row r="592" spans="1:45" s="401" customFormat="1" ht="18" customHeight="1" x14ac:dyDescent="0.25">
      <c r="A592" s="662">
        <v>45570</v>
      </c>
      <c r="B592" s="464"/>
      <c r="C592" s="602" t="s">
        <v>17664</v>
      </c>
      <c r="D592" s="353" t="str">
        <f>+IFERROR(INDEX('Mã KH'!$C$2:$C$4988,MATCH('Vin Hà nội  tháng 5'!$C592,'Mã KH'!$A$2:$A$4988,0)),"")</f>
        <v>284 Tựu Liệt, xã Tam Hiệp, Thanh Trì, Hà Nội</v>
      </c>
      <c r="E592" s="362" t="s">
        <v>17019</v>
      </c>
      <c r="F592" s="470"/>
      <c r="G592" s="17"/>
      <c r="H592" s="17"/>
      <c r="I592" s="17"/>
      <c r="J592" s="17"/>
      <c r="K592" s="17"/>
      <c r="L592" s="17">
        <v>5</v>
      </c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>
        <v>5</v>
      </c>
      <c r="AD592" s="17"/>
      <c r="AE592" s="17"/>
      <c r="AF592" s="17"/>
      <c r="AG592" s="17"/>
      <c r="AH592" s="17"/>
      <c r="AI592" s="17"/>
      <c r="AJ592" s="17"/>
      <c r="AK592" s="26"/>
      <c r="AL592" s="26"/>
      <c r="AM592" s="26"/>
      <c r="AN592" s="26"/>
      <c r="AO592" s="26"/>
      <c r="AP592" s="26"/>
      <c r="AQ592" s="26"/>
      <c r="AR592" s="26"/>
      <c r="AS592" s="26"/>
    </row>
    <row r="593" spans="1:45" s="401" customFormat="1" ht="18" customHeight="1" x14ac:dyDescent="0.25">
      <c r="A593" s="662">
        <v>45570</v>
      </c>
      <c r="B593" s="464"/>
      <c r="C593" s="602" t="s">
        <v>17385</v>
      </c>
      <c r="D593" s="353" t="str">
        <f>+IFERROR(INDEX('Mã KH'!$C$2:$C$4988,MATCH('Vin Hà nội  tháng 5'!$C593,'Mã KH'!$A$2:$A$4988,0)),"")</f>
        <v>Sl20- Lô M2 , ĐAXD nhà ở cho CBNV Viện Bỏng Lê Hữu Trác - Học Viện Quân Y , X.Tân Triều , H.Thanh Trì , TP.HN</v>
      </c>
      <c r="E593" s="362">
        <v>4159563763</v>
      </c>
      <c r="F593" s="470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>
        <v>10</v>
      </c>
      <c r="W593" s="17"/>
      <c r="X593" s="17"/>
      <c r="Y593" s="17"/>
      <c r="Z593" s="17"/>
      <c r="AA593" s="17"/>
      <c r="AB593" s="17"/>
      <c r="AC593" s="17">
        <v>3</v>
      </c>
      <c r="AD593" s="17">
        <v>6</v>
      </c>
      <c r="AE593" s="17"/>
      <c r="AF593" s="17"/>
      <c r="AG593" s="17"/>
      <c r="AH593" s="17"/>
      <c r="AI593" s="17"/>
      <c r="AJ593" s="17"/>
      <c r="AK593" s="26"/>
      <c r="AL593" s="26"/>
      <c r="AM593" s="26"/>
      <c r="AN593" s="26"/>
      <c r="AO593" s="26"/>
      <c r="AP593" s="26"/>
      <c r="AQ593" s="26"/>
      <c r="AR593" s="26"/>
      <c r="AS593" s="26"/>
    </row>
    <row r="594" spans="1:45" s="401" customFormat="1" ht="18" customHeight="1" x14ac:dyDescent="0.25">
      <c r="A594" s="662">
        <v>45570</v>
      </c>
      <c r="B594" s="464"/>
      <c r="C594" s="602" t="s">
        <v>17056</v>
      </c>
      <c r="D594" s="353" t="str">
        <f>+IFERROR(INDEX('Mã KH'!$C$2:$C$4988,MATCH('Vin Hà nội  tháng 5'!$C594,'Mã KH'!$A$2:$A$4988,0)),"")</f>
        <v>Số 75 Thôn Yên Xá, xã Tân Triều, huyện Thanh Trì, Hà Nội</v>
      </c>
      <c r="E594" s="362">
        <v>4159473583</v>
      </c>
      <c r="F594" s="470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>
        <v>10</v>
      </c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26"/>
      <c r="AL594" s="26"/>
      <c r="AM594" s="26"/>
      <c r="AN594" s="26"/>
      <c r="AO594" s="26"/>
      <c r="AP594" s="26"/>
      <c r="AQ594" s="26"/>
      <c r="AR594" s="26"/>
      <c r="AS594" s="26"/>
    </row>
    <row r="595" spans="1:45" s="401" customFormat="1" ht="18" customHeight="1" x14ac:dyDescent="0.25">
      <c r="A595" s="678"/>
      <c r="B595" s="679"/>
      <c r="C595" s="623"/>
      <c r="D595" s="624" t="str">
        <f>+IFERROR(INDEX('Mã KH'!$C$2:$C$4988,MATCH('Vin Hà nội  tháng 5'!$C595,'Mã KH'!$A$2:$A$4988,0)),"")</f>
        <v/>
      </c>
      <c r="E595" s="625"/>
      <c r="F595" s="626"/>
      <c r="G595" s="626"/>
      <c r="H595" s="626"/>
      <c r="I595" s="626"/>
      <c r="J595" s="626"/>
      <c r="K595" s="626"/>
      <c r="L595" s="626"/>
      <c r="M595" s="626"/>
      <c r="N595" s="626"/>
      <c r="O595" s="626"/>
      <c r="P595" s="626"/>
      <c r="Q595" s="626"/>
      <c r="R595" s="626"/>
      <c r="S595" s="626"/>
      <c r="T595" s="626"/>
      <c r="U595" s="626"/>
      <c r="V595" s="626"/>
      <c r="W595" s="626"/>
      <c r="X595" s="626"/>
      <c r="Y595" s="626"/>
      <c r="Z595" s="626"/>
      <c r="AA595" s="626"/>
      <c r="AB595" s="626"/>
      <c r="AC595" s="626"/>
      <c r="AD595" s="626"/>
      <c r="AE595" s="48"/>
      <c r="AF595" s="48"/>
      <c r="AG595" s="48"/>
      <c r="AH595" s="48"/>
      <c r="AI595" s="48"/>
      <c r="AJ595" s="48"/>
      <c r="AK595" s="26"/>
      <c r="AL595" s="26"/>
      <c r="AM595" s="26"/>
      <c r="AN595" s="26"/>
      <c r="AO595" s="26"/>
      <c r="AP595" s="26"/>
      <c r="AQ595" s="26"/>
      <c r="AR595" s="26"/>
      <c r="AS595" s="26"/>
    </row>
    <row r="596" spans="1:45" s="401" customFormat="1" ht="18" customHeight="1" x14ac:dyDescent="0.25">
      <c r="A596" s="503"/>
      <c r="B596" s="464"/>
      <c r="C596" s="602"/>
      <c r="D596" s="353" t="str">
        <f>+IFERROR(INDEX('Mã KH'!$C$2:$C$4988,MATCH('Vin Hà nội  tháng 5'!$C596,'Mã KH'!$A$2:$A$4988,0)),"")</f>
        <v/>
      </c>
      <c r="E596" s="362"/>
      <c r="F596" s="391"/>
      <c r="G596" s="391"/>
      <c r="H596" s="391"/>
      <c r="I596" s="391"/>
      <c r="J596" s="391"/>
      <c r="K596" s="391"/>
      <c r="L596" s="391"/>
      <c r="M596" s="391"/>
      <c r="N596" s="391"/>
      <c r="O596" s="391"/>
      <c r="P596" s="391"/>
      <c r="Q596" s="391"/>
      <c r="R596" s="391"/>
      <c r="S596" s="391"/>
      <c r="T596" s="391"/>
      <c r="U596" s="391"/>
      <c r="V596" s="391"/>
      <c r="W596" s="391"/>
      <c r="X596" s="391"/>
      <c r="Y596" s="391"/>
      <c r="Z596" s="391"/>
      <c r="AA596" s="391"/>
      <c r="AB596" s="391"/>
      <c r="AC596" s="391"/>
      <c r="AD596" s="391"/>
      <c r="AE596" s="17"/>
      <c r="AF596" s="17"/>
      <c r="AG596" s="17"/>
      <c r="AH596" s="17"/>
      <c r="AI596" s="17"/>
      <c r="AJ596" s="17"/>
      <c r="AK596" s="26"/>
      <c r="AL596" s="26"/>
      <c r="AM596" s="26"/>
      <c r="AN596" s="26"/>
      <c r="AO596" s="26"/>
      <c r="AP596" s="26"/>
      <c r="AQ596" s="26"/>
      <c r="AR596" s="26"/>
      <c r="AS596" s="26"/>
    </row>
    <row r="597" spans="1:45" s="401" customFormat="1" ht="18" customHeight="1" x14ac:dyDescent="0.25">
      <c r="A597" s="503"/>
      <c r="B597" s="697" t="s">
        <v>17752</v>
      </c>
      <c r="C597" s="602" t="s">
        <v>9619</v>
      </c>
      <c r="D597" s="353" t="str">
        <f>+IFERROR(INDEX('Mã KH'!$C$2:$C$4988,MATCH('Vin Hà nội  tháng 5'!$C597,'Mã KH'!$A$2:$A$4988,0)),"")</f>
        <v>Thôn Yến Vỹ, X.Hương Sơn, H.Mỹ Đức, HN</v>
      </c>
      <c r="E597" s="362" t="s">
        <v>17019</v>
      </c>
      <c r="F597" s="391"/>
      <c r="G597" s="391"/>
      <c r="H597" s="391"/>
      <c r="I597" s="391"/>
      <c r="J597" s="391"/>
      <c r="K597" s="391"/>
      <c r="L597" s="391">
        <v>10</v>
      </c>
      <c r="M597" s="391"/>
      <c r="N597" s="391"/>
      <c r="O597" s="391"/>
      <c r="P597" s="391"/>
      <c r="Q597" s="391"/>
      <c r="R597" s="391"/>
      <c r="S597" s="391"/>
      <c r="T597" s="391"/>
      <c r="U597" s="391"/>
      <c r="V597" s="391">
        <v>25</v>
      </c>
      <c r="W597" s="391"/>
      <c r="X597" s="391"/>
      <c r="Y597" s="391"/>
      <c r="Z597" s="391"/>
      <c r="AA597" s="391"/>
      <c r="AB597" s="391"/>
      <c r="AC597" s="391">
        <v>5</v>
      </c>
      <c r="AD597" s="391">
        <v>5</v>
      </c>
      <c r="AE597" s="17"/>
      <c r="AF597" s="17"/>
      <c r="AG597" s="17"/>
      <c r="AH597" s="17"/>
      <c r="AI597" s="17"/>
      <c r="AJ597" s="25" t="s">
        <v>5926</v>
      </c>
      <c r="AK597" s="26"/>
      <c r="AL597" s="26"/>
      <c r="AM597" s="26"/>
      <c r="AN597" s="26"/>
      <c r="AO597" s="26"/>
      <c r="AP597" s="26"/>
      <c r="AQ597" s="26"/>
      <c r="AR597" s="26"/>
      <c r="AS597" s="26"/>
    </row>
    <row r="598" spans="1:45" s="401" customFormat="1" ht="18" customHeight="1" x14ac:dyDescent="0.25">
      <c r="A598" s="503"/>
      <c r="B598" s="464"/>
      <c r="C598" s="602"/>
      <c r="D598" s="353" t="str">
        <f>+IFERROR(INDEX('Mã KH'!$C$2:$C$4988,MATCH('Vin Hà nội  tháng 5'!$C598,'Mã KH'!$A$2:$A$4988,0)),"")</f>
        <v/>
      </c>
      <c r="E598" s="362"/>
      <c r="F598" s="470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26"/>
      <c r="AL598" s="26"/>
      <c r="AM598" s="26"/>
      <c r="AN598" s="26"/>
      <c r="AO598" s="26"/>
      <c r="AP598" s="26"/>
      <c r="AQ598" s="26"/>
      <c r="AR598" s="26"/>
      <c r="AS598" s="26"/>
    </row>
    <row r="599" spans="1:45" s="401" customFormat="1" ht="18" customHeight="1" x14ac:dyDescent="0.25">
      <c r="A599" s="503"/>
      <c r="B599" s="464"/>
      <c r="C599" s="602"/>
      <c r="D599" s="353" t="str">
        <f>+IFERROR(INDEX('Mã KH'!$C$2:$C$4988,MATCH('Vin Hà nội  tháng 5'!$C599,'Mã KH'!$A$2:$A$4988,0)),"")</f>
        <v/>
      </c>
      <c r="E599" s="362"/>
      <c r="F599" s="470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26"/>
      <c r="AL599" s="26"/>
      <c r="AM599" s="26"/>
      <c r="AN599" s="26"/>
      <c r="AO599" s="26"/>
      <c r="AP599" s="26"/>
      <c r="AQ599" s="26"/>
      <c r="AR599" s="26"/>
      <c r="AS599" s="26"/>
    </row>
    <row r="600" spans="1:45" s="401" customFormat="1" ht="18" customHeight="1" x14ac:dyDescent="0.25">
      <c r="A600" s="503"/>
      <c r="B600" s="464"/>
      <c r="C600" s="602"/>
      <c r="D600" s="353" t="str">
        <f>+IFERROR(INDEX('Mã KH'!$C$2:$C$4988,MATCH('Vin Hà nội  tháng 5'!$C600,'Mã KH'!$A$2:$A$4988,0)),"")</f>
        <v/>
      </c>
      <c r="E600" s="362"/>
      <c r="F600" s="470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26"/>
      <c r="AL600" s="26"/>
      <c r="AM600" s="26"/>
      <c r="AN600" s="26"/>
      <c r="AO600" s="26"/>
      <c r="AP600" s="26"/>
      <c r="AQ600" s="26"/>
      <c r="AR600" s="26"/>
      <c r="AS600" s="26"/>
    </row>
    <row r="601" spans="1:45" s="401" customFormat="1" ht="18" customHeight="1" x14ac:dyDescent="0.25">
      <c r="A601" s="503"/>
      <c r="B601" s="464"/>
      <c r="C601" s="602"/>
      <c r="D601" s="353" t="str">
        <f>+IFERROR(INDEX('Mã KH'!$C$2:$C$4988,MATCH('Vin Hà nội  tháng 5'!$C601,'Mã KH'!$A$2:$A$4988,0)),"")</f>
        <v/>
      </c>
      <c r="E601" s="362"/>
      <c r="F601" s="470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26"/>
      <c r="AL601" s="26"/>
      <c r="AM601" s="26"/>
      <c r="AN601" s="26"/>
      <c r="AO601" s="26"/>
      <c r="AP601" s="26"/>
      <c r="AQ601" s="26"/>
      <c r="AR601" s="26"/>
      <c r="AS601" s="26"/>
    </row>
    <row r="602" spans="1:45" s="401" customFormat="1" ht="18" customHeight="1" x14ac:dyDescent="0.25">
      <c r="A602" s="503"/>
      <c r="B602" s="464"/>
      <c r="C602" s="602"/>
      <c r="D602" s="353" t="str">
        <f>+IFERROR(INDEX('Mã KH'!$C$2:$C$4988,MATCH('Vin Hà nội  tháng 5'!$C602,'Mã KH'!$A$2:$A$4988,0)),"")</f>
        <v/>
      </c>
      <c r="E602" s="362"/>
      <c r="F602" s="470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26"/>
      <c r="AL602" s="26"/>
      <c r="AM602" s="26"/>
      <c r="AN602" s="26"/>
      <c r="AO602" s="26"/>
      <c r="AP602" s="26"/>
      <c r="AQ602" s="26"/>
      <c r="AR602" s="26"/>
      <c r="AS602" s="26"/>
    </row>
    <row r="603" spans="1:45" s="401" customFormat="1" ht="18" customHeight="1" x14ac:dyDescent="0.25">
      <c r="A603" s="503"/>
      <c r="B603" s="464"/>
      <c r="C603" s="602"/>
      <c r="D603" s="353" t="str">
        <f>+IFERROR(INDEX('Mã KH'!$C$2:$C$4988,MATCH('Vin Hà nội  tháng 5'!$C603,'Mã KH'!$A$2:$A$4988,0)),"")</f>
        <v/>
      </c>
      <c r="E603" s="362"/>
      <c r="F603" s="470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26"/>
      <c r="AL603" s="26"/>
      <c r="AM603" s="26"/>
      <c r="AN603" s="26"/>
      <c r="AO603" s="26"/>
      <c r="AP603" s="26"/>
      <c r="AQ603" s="26"/>
      <c r="AR603" s="26"/>
      <c r="AS603" s="26"/>
    </row>
    <row r="604" spans="1:45" s="401" customFormat="1" ht="18" customHeight="1" x14ac:dyDescent="0.25">
      <c r="A604" s="503"/>
      <c r="B604" s="464"/>
      <c r="C604" s="602"/>
      <c r="D604" s="353" t="str">
        <f>+IFERROR(INDEX('Mã KH'!$C$2:$C$4988,MATCH('Vin Hà nội  tháng 5'!$C604,'Mã KH'!$A$2:$A$4988,0)),"")</f>
        <v/>
      </c>
      <c r="E604" s="362"/>
      <c r="F604" s="470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26"/>
      <c r="AL604" s="26"/>
      <c r="AM604" s="26"/>
      <c r="AN604" s="26"/>
      <c r="AO604" s="26"/>
      <c r="AP604" s="26"/>
      <c r="AQ604" s="26"/>
      <c r="AR604" s="26"/>
      <c r="AS604" s="26"/>
    </row>
    <row r="605" spans="1:45" s="401" customFormat="1" ht="18" customHeight="1" x14ac:dyDescent="0.25">
      <c r="A605" s="503"/>
      <c r="B605" s="464"/>
      <c r="C605" s="602"/>
      <c r="D605" s="353" t="str">
        <f>+IFERROR(INDEX('Mã KH'!$C$2:$C$4988,MATCH('Vin Hà nội  tháng 5'!$C605,'Mã KH'!$A$2:$A$4988,0)),"")</f>
        <v/>
      </c>
      <c r="E605" s="362"/>
      <c r="F605" s="470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26"/>
      <c r="AL605" s="26"/>
      <c r="AM605" s="26"/>
      <c r="AN605" s="26"/>
      <c r="AO605" s="26"/>
      <c r="AP605" s="26"/>
      <c r="AQ605" s="26"/>
      <c r="AR605" s="26"/>
      <c r="AS605" s="26"/>
    </row>
    <row r="606" spans="1:45" s="401" customFormat="1" ht="18" customHeight="1" x14ac:dyDescent="0.25">
      <c r="A606" s="503"/>
      <c r="B606" s="464"/>
      <c r="C606" s="602"/>
      <c r="D606" s="353" t="str">
        <f>+IFERROR(INDEX('Mã KH'!$C$2:$C$4988,MATCH('Vin Hà nội  tháng 5'!$C606,'Mã KH'!$A$2:$A$4988,0)),"")</f>
        <v/>
      </c>
      <c r="E606" s="362"/>
      <c r="F606" s="470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26"/>
      <c r="AL606" s="26"/>
      <c r="AM606" s="26"/>
      <c r="AN606" s="26"/>
      <c r="AO606" s="26"/>
      <c r="AP606" s="26"/>
      <c r="AQ606" s="26"/>
      <c r="AR606" s="26"/>
      <c r="AS606" s="26"/>
    </row>
    <row r="607" spans="1:45" s="401" customFormat="1" ht="18" customHeight="1" x14ac:dyDescent="0.25">
      <c r="A607" s="503"/>
      <c r="B607" s="464"/>
      <c r="C607" s="602"/>
      <c r="D607" s="353" t="str">
        <f>+IFERROR(INDEX('Mã KH'!$C$2:$C$4988,MATCH('Vin Hà nội  tháng 5'!$C607,'Mã KH'!$A$2:$A$4988,0)),"")</f>
        <v/>
      </c>
      <c r="E607" s="362"/>
      <c r="F607" s="470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26"/>
      <c r="AL607" s="26"/>
      <c r="AM607" s="26"/>
      <c r="AN607" s="26"/>
      <c r="AO607" s="26"/>
      <c r="AP607" s="26"/>
      <c r="AQ607" s="26"/>
      <c r="AR607" s="26"/>
      <c r="AS607" s="26"/>
    </row>
    <row r="608" spans="1:45" s="401" customFormat="1" ht="18" customHeight="1" x14ac:dyDescent="0.25">
      <c r="A608" s="503"/>
      <c r="B608" s="464"/>
      <c r="C608" s="602"/>
      <c r="D608" s="353" t="str">
        <f>+IFERROR(INDEX('Mã KH'!$C$2:$C$4988,MATCH('Vin Hà nội  tháng 5'!$C608,'Mã KH'!$A$2:$A$4988,0)),"")</f>
        <v/>
      </c>
      <c r="E608" s="362"/>
      <c r="F608" s="470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26"/>
      <c r="AL608" s="26"/>
      <c r="AM608" s="26"/>
      <c r="AN608" s="26"/>
      <c r="AO608" s="26"/>
      <c r="AP608" s="26"/>
      <c r="AQ608" s="26"/>
      <c r="AR608" s="26"/>
      <c r="AS608" s="26"/>
    </row>
    <row r="609" spans="1:45" s="401" customFormat="1" ht="18" customHeight="1" x14ac:dyDescent="0.25">
      <c r="A609" s="503"/>
      <c r="B609" s="464"/>
      <c r="C609" s="602"/>
      <c r="D609" s="353" t="str">
        <f>+IFERROR(INDEX('Mã KH'!$C$2:$C$4988,MATCH('Vin Hà nội  tháng 5'!$C609,'Mã KH'!$A$2:$A$4988,0)),"")</f>
        <v/>
      </c>
      <c r="E609" s="362"/>
      <c r="F609" s="470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26"/>
      <c r="AL609" s="26"/>
      <c r="AM609" s="26"/>
      <c r="AN609" s="26"/>
      <c r="AO609" s="26"/>
      <c r="AP609" s="26"/>
      <c r="AQ609" s="26"/>
      <c r="AR609" s="26"/>
      <c r="AS609" s="26"/>
    </row>
    <row r="610" spans="1:45" s="401" customFormat="1" ht="18" customHeight="1" x14ac:dyDescent="0.25">
      <c r="A610" s="503"/>
      <c r="B610" s="464"/>
      <c r="C610" s="602"/>
      <c r="D610" s="353" t="str">
        <f>+IFERROR(INDEX('Mã KH'!$C$2:$C$4988,MATCH('Vin Hà nội  tháng 5'!$C610,'Mã KH'!$A$2:$A$4988,0)),"")</f>
        <v/>
      </c>
      <c r="E610" s="362"/>
      <c r="F610" s="470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26"/>
      <c r="AL610" s="26"/>
      <c r="AM610" s="26"/>
      <c r="AN610" s="26"/>
      <c r="AO610" s="26"/>
      <c r="AP610" s="26"/>
      <c r="AQ610" s="26"/>
      <c r="AR610" s="26"/>
      <c r="AS610" s="26"/>
    </row>
    <row r="611" spans="1:45" s="401" customFormat="1" ht="18" customHeight="1" x14ac:dyDescent="0.25">
      <c r="A611" s="503"/>
      <c r="B611" s="464"/>
      <c r="C611" s="602"/>
      <c r="D611" s="353" t="str">
        <f>+IFERROR(INDEX('Mã KH'!$C$2:$C$4988,MATCH('Vin Hà nội  tháng 5'!$C611,'Mã KH'!$A$2:$A$4988,0)),"")</f>
        <v/>
      </c>
      <c r="E611" s="362"/>
      <c r="F611" s="470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26"/>
      <c r="AL611" s="26"/>
      <c r="AM611" s="26"/>
      <c r="AN611" s="26"/>
      <c r="AO611" s="26"/>
      <c r="AP611" s="26"/>
      <c r="AQ611" s="26"/>
      <c r="AR611" s="26"/>
      <c r="AS611" s="26"/>
    </row>
    <row r="612" spans="1:45" s="401" customFormat="1" ht="18" customHeight="1" x14ac:dyDescent="0.25">
      <c r="A612" s="503"/>
      <c r="B612" s="464"/>
      <c r="C612" s="602"/>
      <c r="D612" s="353" t="str">
        <f>+IFERROR(INDEX('Mã KH'!$C$2:$C$4988,MATCH('Vin Hà nội  tháng 5'!$C612,'Mã KH'!$A$2:$A$4988,0)),"")</f>
        <v/>
      </c>
      <c r="E612" s="362"/>
      <c r="F612" s="470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26"/>
      <c r="AL612" s="26"/>
      <c r="AM612" s="26"/>
      <c r="AN612" s="26"/>
      <c r="AO612" s="26"/>
      <c r="AP612" s="26"/>
      <c r="AQ612" s="26"/>
      <c r="AR612" s="26"/>
      <c r="AS612" s="26"/>
    </row>
    <row r="613" spans="1:45" s="401" customFormat="1" ht="18" customHeight="1" x14ac:dyDescent="0.25">
      <c r="A613" s="503"/>
      <c r="B613" s="464"/>
      <c r="C613" s="602"/>
      <c r="D613" s="353" t="str">
        <f>+IFERROR(INDEX('Mã KH'!$C$2:$C$4988,MATCH('Vin Hà nội  tháng 5'!$C613,'Mã KH'!$A$2:$A$4988,0)),"")</f>
        <v/>
      </c>
      <c r="E613" s="362"/>
      <c r="F613" s="470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26"/>
      <c r="AL613" s="26"/>
      <c r="AM613" s="26"/>
      <c r="AN613" s="26"/>
      <c r="AO613" s="26"/>
      <c r="AP613" s="26"/>
      <c r="AQ613" s="26"/>
      <c r="AR613" s="26"/>
      <c r="AS613" s="26"/>
    </row>
    <row r="614" spans="1:45" s="401" customFormat="1" ht="18" customHeight="1" x14ac:dyDescent="0.25">
      <c r="A614" s="503"/>
      <c r="B614" s="464"/>
      <c r="C614" s="602"/>
      <c r="D614" s="353" t="str">
        <f>+IFERROR(INDEX('Mã KH'!$C$2:$C$4988,MATCH('Vin Hà nội  tháng 5'!$C614,'Mã KH'!$A$2:$A$4988,0)),"")</f>
        <v/>
      </c>
      <c r="E614" s="362"/>
      <c r="F614" s="470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26"/>
      <c r="AL614" s="26"/>
      <c r="AM614" s="26"/>
      <c r="AN614" s="26"/>
      <c r="AO614" s="26"/>
      <c r="AP614" s="26"/>
      <c r="AQ614" s="26"/>
      <c r="AR614" s="26"/>
      <c r="AS614" s="26"/>
    </row>
    <row r="615" spans="1:45" s="401" customFormat="1" ht="18" customHeight="1" x14ac:dyDescent="0.25">
      <c r="A615" s="503"/>
      <c r="B615" s="464"/>
      <c r="C615" s="602"/>
      <c r="D615" s="353" t="str">
        <f>+IFERROR(INDEX('Mã KH'!$C$2:$C$4988,MATCH('Vin Hà nội  tháng 5'!$C615,'Mã KH'!$A$2:$A$4988,0)),"")</f>
        <v/>
      </c>
      <c r="E615" s="362"/>
      <c r="F615" s="470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26"/>
      <c r="AL615" s="26"/>
      <c r="AM615" s="26"/>
      <c r="AN615" s="26"/>
      <c r="AO615" s="26"/>
      <c r="AP615" s="26"/>
      <c r="AQ615" s="26"/>
      <c r="AR615" s="26"/>
      <c r="AS615" s="26"/>
    </row>
    <row r="616" spans="1:45" s="401" customFormat="1" ht="18" customHeight="1" x14ac:dyDescent="0.25">
      <c r="A616" s="503"/>
      <c r="B616" s="464"/>
      <c r="C616" s="602"/>
      <c r="D616" s="353" t="str">
        <f>+IFERROR(INDEX('Mã KH'!$C$2:$C$4988,MATCH('Vin Hà nội  tháng 5'!$C616,'Mã KH'!$A$2:$A$4988,0)),"")</f>
        <v/>
      </c>
      <c r="E616" s="362"/>
      <c r="F616" s="470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26"/>
      <c r="AL616" s="26"/>
      <c r="AM616" s="26"/>
      <c r="AN616" s="26"/>
      <c r="AO616" s="26"/>
      <c r="AP616" s="26"/>
      <c r="AQ616" s="26"/>
      <c r="AR616" s="26"/>
      <c r="AS616" s="26"/>
    </row>
    <row r="617" spans="1:45" s="401" customFormat="1" ht="18" customHeight="1" x14ac:dyDescent="0.25">
      <c r="A617" s="503"/>
      <c r="B617" s="464"/>
      <c r="C617" s="602"/>
      <c r="D617" s="353" t="str">
        <f>+IFERROR(INDEX('Mã KH'!$C$2:$C$4988,MATCH('Vin Hà nội  tháng 5'!$C617,'Mã KH'!$A$2:$A$4988,0)),"")</f>
        <v/>
      </c>
      <c r="E617" s="362"/>
      <c r="F617" s="470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26"/>
      <c r="AL617" s="26"/>
      <c r="AM617" s="26"/>
      <c r="AN617" s="26"/>
      <c r="AO617" s="26"/>
      <c r="AP617" s="26"/>
      <c r="AQ617" s="26"/>
      <c r="AR617" s="26"/>
      <c r="AS617" s="26"/>
    </row>
    <row r="618" spans="1:45" s="401" customFormat="1" ht="18" customHeight="1" x14ac:dyDescent="0.25">
      <c r="A618" s="503"/>
      <c r="B618" s="464"/>
      <c r="C618" s="602"/>
      <c r="D618" s="353" t="str">
        <f>+IFERROR(INDEX('Mã KH'!$C$2:$C$4988,MATCH('Vin Hà nội  tháng 5'!$C618,'Mã KH'!$A$2:$A$4988,0)),"")</f>
        <v/>
      </c>
      <c r="E618" s="362"/>
      <c r="F618" s="470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26"/>
      <c r="AL618" s="26"/>
      <c r="AM618" s="26"/>
      <c r="AN618" s="26"/>
      <c r="AO618" s="26"/>
      <c r="AP618" s="26"/>
      <c r="AQ618" s="26"/>
      <c r="AR618" s="26"/>
      <c r="AS618" s="26"/>
    </row>
    <row r="619" spans="1:45" s="401" customFormat="1" ht="18" customHeight="1" x14ac:dyDescent="0.25">
      <c r="A619" s="503"/>
      <c r="B619" s="464"/>
      <c r="C619" s="602"/>
      <c r="D619" s="353" t="str">
        <f>+IFERROR(INDEX('Mã KH'!$C$2:$C$4988,MATCH('Vin Hà nội  tháng 5'!$C619,'Mã KH'!$A$2:$A$4988,0)),"")</f>
        <v/>
      </c>
      <c r="E619" s="362"/>
      <c r="F619" s="470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26"/>
      <c r="AL619" s="26"/>
      <c r="AM619" s="26"/>
      <c r="AN619" s="26"/>
      <c r="AO619" s="26"/>
      <c r="AP619" s="26"/>
      <c r="AQ619" s="26"/>
      <c r="AR619" s="26"/>
      <c r="AS619" s="26"/>
    </row>
    <row r="620" spans="1:45" s="401" customFormat="1" ht="18" customHeight="1" x14ac:dyDescent="0.25">
      <c r="A620" s="503"/>
      <c r="B620" s="464"/>
      <c r="C620" s="602"/>
      <c r="D620" s="353" t="str">
        <f>+IFERROR(INDEX('Mã KH'!$C$2:$C$4988,MATCH('Vin Hà nội  tháng 5'!$C620,'Mã KH'!$A$2:$A$4988,0)),"")</f>
        <v/>
      </c>
      <c r="E620" s="362"/>
      <c r="F620" s="470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26"/>
      <c r="AL620" s="26"/>
      <c r="AM620" s="26"/>
      <c r="AN620" s="26"/>
      <c r="AO620" s="26"/>
      <c r="AP620" s="26"/>
      <c r="AQ620" s="26"/>
      <c r="AR620" s="26"/>
      <c r="AS620" s="26"/>
    </row>
    <row r="621" spans="1:45" s="401" customFormat="1" ht="18" customHeight="1" x14ac:dyDescent="0.25">
      <c r="A621" s="503"/>
      <c r="B621" s="464"/>
      <c r="C621" s="602"/>
      <c r="D621" s="353" t="str">
        <f>+IFERROR(INDEX('Mã KH'!$C$2:$C$4988,MATCH('Vin Hà nội  tháng 5'!$C621,'Mã KH'!$A$2:$A$4988,0)),"")</f>
        <v/>
      </c>
      <c r="E621" s="362"/>
      <c r="F621" s="470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26"/>
      <c r="AL621" s="26"/>
      <c r="AM621" s="26"/>
      <c r="AN621" s="26"/>
      <c r="AO621" s="26"/>
      <c r="AP621" s="26"/>
      <c r="AQ621" s="26"/>
      <c r="AR621" s="26"/>
      <c r="AS621" s="26"/>
    </row>
    <row r="622" spans="1:45" s="401" customFormat="1" ht="18" customHeight="1" x14ac:dyDescent="0.25">
      <c r="A622" s="503"/>
      <c r="B622" s="464"/>
      <c r="C622" s="602"/>
      <c r="D622" s="353" t="str">
        <f>+IFERROR(INDEX('Mã KH'!$C$2:$C$4988,MATCH('Vin Hà nội  tháng 5'!$C622,'Mã KH'!$A$2:$A$4988,0)),"")</f>
        <v/>
      </c>
      <c r="E622" s="362"/>
      <c r="F622" s="470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26"/>
      <c r="AL622" s="26"/>
      <c r="AM622" s="26"/>
      <c r="AN622" s="26"/>
      <c r="AO622" s="26"/>
      <c r="AP622" s="26"/>
      <c r="AQ622" s="26"/>
      <c r="AR622" s="26"/>
      <c r="AS622" s="26"/>
    </row>
    <row r="623" spans="1:45" s="401" customFormat="1" ht="18" customHeight="1" x14ac:dyDescent="0.25">
      <c r="A623" s="503"/>
      <c r="B623" s="464"/>
      <c r="C623" s="602"/>
      <c r="D623" s="353" t="str">
        <f>+IFERROR(INDEX('Mã KH'!$C$2:$C$4988,MATCH('Vin Hà nội  tháng 5'!$C623,'Mã KH'!$A$2:$A$4988,0)),"")</f>
        <v/>
      </c>
      <c r="E623" s="362"/>
      <c r="F623" s="470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26"/>
      <c r="AL623" s="26"/>
      <c r="AM623" s="26"/>
      <c r="AN623" s="26"/>
      <c r="AO623" s="26"/>
      <c r="AP623" s="26"/>
      <c r="AQ623" s="26"/>
      <c r="AR623" s="26"/>
      <c r="AS623" s="26"/>
    </row>
    <row r="624" spans="1:45" s="401" customFormat="1" ht="18" customHeight="1" x14ac:dyDescent="0.25">
      <c r="A624" s="503"/>
      <c r="B624" s="464"/>
      <c r="C624" s="602"/>
      <c r="D624" s="353" t="str">
        <f>+IFERROR(INDEX('Mã KH'!$C$2:$C$4988,MATCH('Vin Hà nội  tháng 5'!$C624,'Mã KH'!$A$2:$A$4988,0)),"")</f>
        <v/>
      </c>
      <c r="E624" s="362"/>
      <c r="F624" s="470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26"/>
      <c r="AL624" s="26"/>
      <c r="AM624" s="26"/>
      <c r="AN624" s="26"/>
      <c r="AO624" s="26"/>
      <c r="AP624" s="26"/>
      <c r="AQ624" s="26"/>
      <c r="AR624" s="26"/>
      <c r="AS624" s="26"/>
    </row>
    <row r="625" spans="1:51" s="401" customFormat="1" ht="18" customHeight="1" x14ac:dyDescent="0.25">
      <c r="A625" s="503"/>
      <c r="B625" s="464"/>
      <c r="C625" s="602"/>
      <c r="D625" s="353" t="str">
        <f>+IFERROR(INDEX('Mã KH'!$C$2:$C$4988,MATCH('Vin Hà nội  tháng 5'!$C625,'Mã KH'!$A$2:$A$4988,0)),"")</f>
        <v/>
      </c>
      <c r="E625" s="362"/>
      <c r="F625" s="470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26"/>
      <c r="AL625" s="26"/>
      <c r="AM625" s="26"/>
      <c r="AN625" s="26"/>
      <c r="AO625" s="26"/>
      <c r="AP625" s="26"/>
      <c r="AQ625" s="26"/>
      <c r="AR625" s="26"/>
      <c r="AS625" s="26"/>
    </row>
    <row r="626" spans="1:51" s="401" customFormat="1" ht="18" customHeight="1" x14ac:dyDescent="0.25">
      <c r="A626" s="503"/>
      <c r="B626" s="464"/>
      <c r="C626" s="602"/>
      <c r="D626" s="353" t="str">
        <f>+IFERROR(INDEX('Mã KH'!$C$2:$C$4988,MATCH('Vin Hà nội  tháng 5'!$C626,'Mã KH'!$A$2:$A$4988,0)),"")</f>
        <v/>
      </c>
      <c r="E626" s="362"/>
      <c r="F626" s="470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26"/>
      <c r="AL626" s="26"/>
      <c r="AM626" s="26"/>
      <c r="AN626" s="26"/>
      <c r="AO626" s="26"/>
      <c r="AP626" s="26"/>
      <c r="AQ626" s="26"/>
      <c r="AR626" s="26"/>
      <c r="AS626" s="26"/>
    </row>
    <row r="627" spans="1:51" ht="18" customHeight="1" x14ac:dyDescent="0.25">
      <c r="A627" s="503"/>
      <c r="B627" s="464"/>
      <c r="C627" s="602"/>
      <c r="D627" s="353" t="str">
        <f>+IFERROR(INDEX('Mã KH'!$C$2:$C$4988,MATCH('Vin Hà nội  tháng 5'!$C627,'Mã KH'!$A$2:$A$4988,0)),"")</f>
        <v/>
      </c>
      <c r="E627" s="463"/>
      <c r="F627" s="381"/>
      <c r="G627" s="381"/>
      <c r="H627" s="381"/>
      <c r="I627" s="381"/>
      <c r="J627" s="381"/>
      <c r="K627" s="381"/>
      <c r="L627" s="381"/>
      <c r="M627" s="381"/>
      <c r="N627" s="381"/>
      <c r="O627" s="381"/>
      <c r="P627" s="381"/>
      <c r="Q627" s="381"/>
      <c r="R627" s="381"/>
      <c r="S627" s="381"/>
      <c r="T627" s="381"/>
      <c r="U627" s="381"/>
      <c r="V627" s="381"/>
      <c r="W627" s="381"/>
      <c r="X627" s="381"/>
      <c r="Y627" s="381"/>
      <c r="Z627" s="381"/>
      <c r="AA627" s="381"/>
      <c r="AB627" s="381"/>
      <c r="AC627" s="381"/>
      <c r="AD627" s="381"/>
      <c r="AE627" s="381"/>
      <c r="AF627" s="381"/>
      <c r="AG627" s="381"/>
      <c r="AH627" s="381"/>
      <c r="AI627" s="381"/>
      <c r="AJ627" s="463"/>
      <c r="AT627" s="26"/>
      <c r="AU627" s="26"/>
      <c r="AV627" s="26"/>
      <c r="AW627" s="26"/>
      <c r="AX627" s="26"/>
      <c r="AY627" s="26"/>
    </row>
    <row r="628" spans="1:51" ht="18" customHeight="1" x14ac:dyDescent="0.25">
      <c r="A628" s="503"/>
      <c r="B628" s="464"/>
      <c r="C628" s="602"/>
      <c r="D628" s="353" t="str">
        <f>+IFERROR(INDEX('Mã KH'!$C$2:$C$4988,MATCH('Vin Hà nội  tháng 5'!$C628,'Mã KH'!$A$2:$A$4988,0)),"")</f>
        <v/>
      </c>
      <c r="E628" s="463"/>
      <c r="F628" s="381"/>
      <c r="G628" s="381"/>
      <c r="H628" s="381"/>
      <c r="I628" s="381"/>
      <c r="J628" s="381"/>
      <c r="K628" s="381"/>
      <c r="L628" s="381"/>
      <c r="M628" s="381"/>
      <c r="N628" s="381"/>
      <c r="O628" s="381"/>
      <c r="P628" s="381"/>
      <c r="Q628" s="381"/>
      <c r="R628" s="381"/>
      <c r="S628" s="381"/>
      <c r="T628" s="381"/>
      <c r="U628" s="381"/>
      <c r="V628" s="381"/>
      <c r="W628" s="381"/>
      <c r="X628" s="381"/>
      <c r="Y628" s="381"/>
      <c r="Z628" s="381"/>
      <c r="AA628" s="381"/>
      <c r="AB628" s="381"/>
      <c r="AC628" s="381"/>
      <c r="AD628" s="381"/>
      <c r="AE628" s="381"/>
      <c r="AF628" s="381"/>
      <c r="AG628" s="381"/>
      <c r="AH628" s="381"/>
      <c r="AI628" s="381"/>
      <c r="AJ628" s="463"/>
      <c r="AT628" s="26"/>
      <c r="AU628" s="26"/>
      <c r="AV628" s="26"/>
      <c r="AW628" s="26"/>
      <c r="AX628" s="26"/>
      <c r="AY628" s="26"/>
    </row>
    <row r="629" spans="1:51" ht="18" customHeight="1" x14ac:dyDescent="0.25">
      <c r="A629" s="503"/>
      <c r="B629" s="464"/>
      <c r="C629" s="602"/>
      <c r="D629" s="353" t="str">
        <f>+IFERROR(INDEX('Mã KH'!$C$2:$C$4988,MATCH('Vin Hà nội  tháng 5'!$C629,'Mã KH'!$A$2:$A$4988,0)),"")</f>
        <v/>
      </c>
      <c r="E629" s="463"/>
      <c r="F629" s="381"/>
      <c r="G629" s="381"/>
      <c r="H629" s="381"/>
      <c r="I629" s="381"/>
      <c r="J629" s="381"/>
      <c r="K629" s="381"/>
      <c r="L629" s="381"/>
      <c r="M629" s="381"/>
      <c r="N629" s="381"/>
      <c r="O629" s="381"/>
      <c r="P629" s="381"/>
      <c r="Q629" s="381"/>
      <c r="R629" s="381"/>
      <c r="S629" s="381"/>
      <c r="T629" s="381"/>
      <c r="U629" s="381"/>
      <c r="V629" s="381"/>
      <c r="W629" s="381"/>
      <c r="X629" s="381"/>
      <c r="Y629" s="381"/>
      <c r="Z629" s="381"/>
      <c r="AA629" s="381"/>
      <c r="AB629" s="381"/>
      <c r="AC629" s="381"/>
      <c r="AD629" s="381"/>
      <c r="AE629" s="381"/>
      <c r="AF629" s="381"/>
      <c r="AG629" s="381"/>
      <c r="AH629" s="381"/>
      <c r="AI629" s="381"/>
      <c r="AJ629" s="463"/>
      <c r="AT629" s="26"/>
      <c r="AU629" s="26"/>
      <c r="AV629" s="26"/>
      <c r="AW629" s="26"/>
      <c r="AX629" s="26"/>
      <c r="AY629" s="26"/>
    </row>
    <row r="630" spans="1:51" ht="18" customHeight="1" x14ac:dyDescent="0.25">
      <c r="A630" s="499"/>
      <c r="B630" s="464"/>
      <c r="C630" s="602"/>
      <c r="D630" s="353" t="str">
        <f>+IFERROR(INDEX('Mã KH'!$C$2:$C$4988,MATCH('Vin Hà nội  tháng 5'!$C630,'Mã KH'!$A$2:$A$4988,0)),"")</f>
        <v/>
      </c>
      <c r="E630" s="362"/>
      <c r="F630" s="394"/>
      <c r="G630" s="395"/>
      <c r="H630" s="395"/>
      <c r="I630" s="395"/>
      <c r="J630" s="395"/>
      <c r="K630" s="395"/>
      <c r="L630" s="395"/>
      <c r="M630" s="395"/>
      <c r="N630" s="395"/>
      <c r="O630" s="395"/>
      <c r="P630" s="395"/>
      <c r="Q630" s="395"/>
      <c r="R630" s="395"/>
      <c r="S630" s="395"/>
      <c r="T630" s="395"/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395"/>
      <c r="AI630" s="394"/>
      <c r="AJ630" s="448"/>
    </row>
    <row r="631" spans="1:51" ht="18" customHeight="1" x14ac:dyDescent="0.25">
      <c r="B631" s="464"/>
      <c r="C631" s="602"/>
      <c r="D631" s="353" t="str">
        <f>+IFERROR(INDEX('Mã KH'!$C$2:$C$4988,MATCH('Vin Hà nội  tháng 5'!$C631,'Mã KH'!$A$2:$A$4988,0)),"")</f>
        <v/>
      </c>
      <c r="E631" s="362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4"/>
      <c r="AJ631" s="448"/>
    </row>
    <row r="632" spans="1:51" ht="18" customHeight="1" x14ac:dyDescent="0.25">
      <c r="B632" s="383"/>
      <c r="C632" s="602"/>
      <c r="D632" s="353" t="str">
        <f>+IFERROR(INDEX('Mã KH'!$C$2:$C$4988,MATCH('Vin Hà nội  tháng 5'!$C632,'Mã KH'!$A$2:$A$4988,0)),"")</f>
        <v/>
      </c>
      <c r="E632" s="362"/>
      <c r="F632" s="394"/>
      <c r="G632" s="395"/>
      <c r="H632" s="395"/>
      <c r="I632" s="395"/>
      <c r="J632" s="395"/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4"/>
      <c r="AJ632" s="448"/>
    </row>
    <row r="633" spans="1:51" ht="18" customHeight="1" x14ac:dyDescent="0.25">
      <c r="A633" s="504"/>
      <c r="B633" s="611"/>
      <c r="C633" s="722" t="s">
        <v>17012</v>
      </c>
      <c r="D633" s="723"/>
      <c r="E633" s="35"/>
      <c r="F633" s="489">
        <f t="shared" ref="F633:AI633" si="0">SUM(F5:F632)</f>
        <v>79</v>
      </c>
      <c r="G633" s="489">
        <f t="shared" si="0"/>
        <v>21</v>
      </c>
      <c r="H633" s="489">
        <f t="shared" si="0"/>
        <v>0</v>
      </c>
      <c r="I633" s="489">
        <f t="shared" si="0"/>
        <v>0</v>
      </c>
      <c r="J633" s="489">
        <f t="shared" si="0"/>
        <v>15</v>
      </c>
      <c r="K633" s="489">
        <f t="shared" si="0"/>
        <v>0</v>
      </c>
      <c r="L633" s="489">
        <f t="shared" si="0"/>
        <v>359</v>
      </c>
      <c r="M633" s="489">
        <f t="shared" si="0"/>
        <v>0</v>
      </c>
      <c r="N633" s="489">
        <f t="shared" si="0"/>
        <v>0</v>
      </c>
      <c r="O633" s="489">
        <f t="shared" si="0"/>
        <v>59</v>
      </c>
      <c r="P633" s="489">
        <f t="shared" si="0"/>
        <v>0</v>
      </c>
      <c r="Q633" s="489">
        <f t="shared" si="0"/>
        <v>0</v>
      </c>
      <c r="R633" s="489">
        <f t="shared" si="0"/>
        <v>0</v>
      </c>
      <c r="S633" s="489">
        <f t="shared" si="0"/>
        <v>121</v>
      </c>
      <c r="T633" s="489">
        <f t="shared" si="0"/>
        <v>0</v>
      </c>
      <c r="U633" s="489">
        <f t="shared" si="0"/>
        <v>2237</v>
      </c>
      <c r="V633" s="489">
        <f t="shared" si="0"/>
        <v>2857</v>
      </c>
      <c r="W633" s="489">
        <f t="shared" si="0"/>
        <v>0</v>
      </c>
      <c r="X633" s="489">
        <f t="shared" si="0"/>
        <v>0</v>
      </c>
      <c r="Y633" s="489">
        <f t="shared" si="0"/>
        <v>0</v>
      </c>
      <c r="Z633" s="489">
        <f t="shared" si="0"/>
        <v>0</v>
      </c>
      <c r="AA633" s="489">
        <f t="shared" si="0"/>
        <v>231</v>
      </c>
      <c r="AB633" s="489">
        <f t="shared" si="0"/>
        <v>0</v>
      </c>
      <c r="AC633" s="489">
        <f t="shared" si="0"/>
        <v>1518</v>
      </c>
      <c r="AD633" s="489">
        <f t="shared" si="0"/>
        <v>1558</v>
      </c>
      <c r="AE633" s="489">
        <f t="shared" si="0"/>
        <v>0</v>
      </c>
      <c r="AF633" s="489">
        <f t="shared" si="0"/>
        <v>508</v>
      </c>
      <c r="AG633" s="489">
        <f t="shared" si="0"/>
        <v>0</v>
      </c>
      <c r="AH633" s="489">
        <f t="shared" si="0"/>
        <v>522</v>
      </c>
      <c r="AI633" s="489">
        <f t="shared" si="0"/>
        <v>0</v>
      </c>
      <c r="AJ633" s="459"/>
    </row>
    <row r="634" spans="1:51" ht="18" customHeight="1" x14ac:dyDescent="0.25">
      <c r="B634" s="383"/>
      <c r="C634" s="755" t="s">
        <v>2848</v>
      </c>
      <c r="D634" s="756"/>
      <c r="E634" s="342"/>
      <c r="F634" s="472">
        <v>101989</v>
      </c>
      <c r="G634" s="473">
        <v>94013</v>
      </c>
      <c r="H634" s="473">
        <v>45788</v>
      </c>
      <c r="I634" s="473">
        <v>45080</v>
      </c>
      <c r="J634" s="473">
        <v>56848</v>
      </c>
      <c r="K634" s="473"/>
      <c r="L634" s="473">
        <v>70000</v>
      </c>
      <c r="M634" s="473">
        <v>30645</v>
      </c>
      <c r="N634" s="473"/>
      <c r="O634" s="473">
        <v>31977</v>
      </c>
      <c r="P634" s="473"/>
      <c r="Q634" s="473"/>
      <c r="R634" s="473"/>
      <c r="S634" s="473">
        <v>111606</v>
      </c>
      <c r="T634" s="473"/>
      <c r="U634" s="473">
        <v>111058</v>
      </c>
      <c r="V634" s="473">
        <v>73431</v>
      </c>
      <c r="W634" s="473">
        <v>119066</v>
      </c>
      <c r="X634" s="473">
        <v>87787</v>
      </c>
      <c r="Y634" s="473">
        <v>130922</v>
      </c>
      <c r="Z634" s="473">
        <v>215677</v>
      </c>
      <c r="AA634" s="473">
        <v>55595</v>
      </c>
      <c r="AB634" s="474">
        <v>107205</v>
      </c>
      <c r="AC634" s="473">
        <v>50182</v>
      </c>
      <c r="AD634" s="473">
        <v>46000</v>
      </c>
      <c r="AE634" s="473">
        <v>90750</v>
      </c>
      <c r="AF634" s="473">
        <v>74250</v>
      </c>
      <c r="AG634" s="473">
        <v>61050</v>
      </c>
      <c r="AH634" s="473">
        <v>70950</v>
      </c>
      <c r="AI634" s="473">
        <v>59400</v>
      </c>
      <c r="AJ634" s="460"/>
    </row>
    <row r="635" spans="1:51" ht="18" customHeight="1" x14ac:dyDescent="0.25">
      <c r="A635" s="505"/>
      <c r="B635" s="612"/>
      <c r="C635" s="772" t="s">
        <v>2849</v>
      </c>
      <c r="D635" s="773"/>
      <c r="E635" s="25"/>
      <c r="F635" s="457">
        <f t="shared" ref="F635:AI635" si="1">F633*F634</f>
        <v>8057131</v>
      </c>
      <c r="G635" s="457">
        <f t="shared" si="1"/>
        <v>1974273</v>
      </c>
      <c r="H635" s="457">
        <f t="shared" si="1"/>
        <v>0</v>
      </c>
      <c r="I635" s="457">
        <f t="shared" si="1"/>
        <v>0</v>
      </c>
      <c r="J635" s="457">
        <f t="shared" si="1"/>
        <v>852720</v>
      </c>
      <c r="K635" s="457"/>
      <c r="L635" s="457">
        <f t="shared" si="1"/>
        <v>25130000</v>
      </c>
      <c r="M635" s="457">
        <f t="shared" si="1"/>
        <v>0</v>
      </c>
      <c r="N635" s="457"/>
      <c r="O635" s="457">
        <f t="shared" si="1"/>
        <v>1886643</v>
      </c>
      <c r="P635" s="457"/>
      <c r="Q635" s="457">
        <f t="shared" si="1"/>
        <v>0</v>
      </c>
      <c r="R635" s="457"/>
      <c r="S635" s="457">
        <f t="shared" si="1"/>
        <v>13504326</v>
      </c>
      <c r="T635" s="457"/>
      <c r="U635" s="457">
        <f t="shared" si="1"/>
        <v>248436746</v>
      </c>
      <c r="V635" s="457">
        <f t="shared" si="1"/>
        <v>209792367</v>
      </c>
      <c r="W635" s="457">
        <f t="shared" si="1"/>
        <v>0</v>
      </c>
      <c r="X635" s="457">
        <f t="shared" si="1"/>
        <v>0</v>
      </c>
      <c r="Y635" s="457">
        <f t="shared" si="1"/>
        <v>0</v>
      </c>
      <c r="Z635" s="457">
        <f t="shared" si="1"/>
        <v>0</v>
      </c>
      <c r="AA635" s="457">
        <f t="shared" si="1"/>
        <v>12842445</v>
      </c>
      <c r="AB635" s="457">
        <f t="shared" si="1"/>
        <v>0</v>
      </c>
      <c r="AC635" s="457">
        <f t="shared" si="1"/>
        <v>76176276</v>
      </c>
      <c r="AD635" s="457">
        <f t="shared" si="1"/>
        <v>71668000</v>
      </c>
      <c r="AE635" s="457">
        <f t="shared" si="1"/>
        <v>0</v>
      </c>
      <c r="AF635" s="457">
        <f t="shared" si="1"/>
        <v>37719000</v>
      </c>
      <c r="AG635" s="457">
        <f t="shared" si="1"/>
        <v>0</v>
      </c>
      <c r="AH635" s="457">
        <f t="shared" si="1"/>
        <v>37035900</v>
      </c>
      <c r="AI635" s="458">
        <f t="shared" si="1"/>
        <v>0</v>
      </c>
      <c r="AJ635" s="457">
        <f>F635+G635+H635+I635+J635+L635+M635+O635+Q635+S635+U635+V635+W635+X635+Y635+Z635+AA635+AB635+AD635+AE635+AF635+AG635+AH635+AI635+AC635</f>
        <v>745075827</v>
      </c>
    </row>
    <row r="636" spans="1:51" ht="18" customHeight="1" x14ac:dyDescent="0.25">
      <c r="A636" s="507"/>
    </row>
    <row r="637" spans="1:51" ht="18" customHeight="1" x14ac:dyDescent="0.25">
      <c r="A637" s="507"/>
    </row>
  </sheetData>
  <sortState ref="U540:V550">
    <sortCondition ref="U550"/>
  </sortState>
  <mergeCells count="10">
    <mergeCell ref="C635:D635"/>
    <mergeCell ref="J4:K4"/>
    <mergeCell ref="M4:N4"/>
    <mergeCell ref="O4:P4"/>
    <mergeCell ref="Q4:R4"/>
    <mergeCell ref="C1:AJ1"/>
    <mergeCell ref="C2:AJ2"/>
    <mergeCell ref="C633:D633"/>
    <mergeCell ref="C634:D634"/>
    <mergeCell ref="S4:T4"/>
  </mergeCells>
  <conditionalFormatting sqref="E1:E55 E150 E241 E283 E358 E428 E500 E598:E1048576">
    <cfRule type="duplicateValues" dxfId="2877" priority="45497"/>
    <cfRule type="duplicateValues" dxfId="2876" priority="45498"/>
  </conditionalFormatting>
  <conditionalFormatting sqref="E1:E55 E150 E241 E283 E358 E428 E500 E598:E1048576">
    <cfRule type="duplicateValues" dxfId="2875" priority="43156"/>
  </conditionalFormatting>
  <conditionalFormatting sqref="E1:E55 E150 E241 E283 E358 E428 E500 E598:E1048576">
    <cfRule type="duplicateValues" dxfId="2874" priority="34085"/>
    <cfRule type="duplicateValues" dxfId="2873" priority="34086"/>
    <cfRule type="duplicateValues" dxfId="2872" priority="37239"/>
    <cfRule type="duplicateValues" dxfId="2871" priority="37240"/>
    <cfRule type="duplicateValues" dxfId="2870" priority="37241"/>
    <cfRule type="duplicateValues" dxfId="2869" priority="37242"/>
    <cfRule type="duplicateValues" dxfId="2868" priority="38031"/>
    <cfRule type="duplicateValues" dxfId="2867" priority="38032"/>
    <cfRule type="duplicateValues" dxfId="2866" priority="41973"/>
  </conditionalFormatting>
  <conditionalFormatting sqref="E1:E55 E150 E241 E283 E358 E428 E500 E598:E1048576">
    <cfRule type="duplicateValues" dxfId="2865" priority="23559"/>
    <cfRule type="duplicateValues" dxfId="2864" priority="23560"/>
    <cfRule type="duplicateValues" dxfId="2863" priority="23561"/>
  </conditionalFormatting>
  <conditionalFormatting sqref="E6:E55 E150 E241 E283 E358 E428 E500 E598:E1048576">
    <cfRule type="duplicateValues" dxfId="2862" priority="14436"/>
  </conditionalFormatting>
  <conditionalFormatting sqref="E56:E149">
    <cfRule type="duplicateValues" dxfId="2861" priority="118"/>
    <cfRule type="duplicateValues" dxfId="2860" priority="119"/>
  </conditionalFormatting>
  <conditionalFormatting sqref="E56:E149">
    <cfRule type="duplicateValues" dxfId="2859" priority="117"/>
  </conditionalFormatting>
  <conditionalFormatting sqref="E56:E149">
    <cfRule type="duplicateValues" dxfId="2858" priority="108"/>
    <cfRule type="duplicateValues" dxfId="2857" priority="109"/>
    <cfRule type="duplicateValues" dxfId="2856" priority="110"/>
    <cfRule type="duplicateValues" dxfId="2855" priority="111"/>
    <cfRule type="duplicateValues" dxfId="2854" priority="112"/>
    <cfRule type="duplicateValues" dxfId="2853" priority="113"/>
    <cfRule type="duplicateValues" dxfId="2852" priority="114"/>
    <cfRule type="duplicateValues" dxfId="2851" priority="115"/>
    <cfRule type="duplicateValues" dxfId="2850" priority="116"/>
  </conditionalFormatting>
  <conditionalFormatting sqref="E56:E149">
    <cfRule type="duplicateValues" dxfId="2849" priority="105"/>
    <cfRule type="duplicateValues" dxfId="2848" priority="106"/>
    <cfRule type="duplicateValues" dxfId="2847" priority="107"/>
  </conditionalFormatting>
  <conditionalFormatting sqref="E56:E149">
    <cfRule type="duplicateValues" dxfId="2846" priority="104"/>
  </conditionalFormatting>
  <conditionalFormatting sqref="E151:E240">
    <cfRule type="duplicateValues" dxfId="2845" priority="102"/>
    <cfRule type="duplicateValues" dxfId="2844" priority="103"/>
  </conditionalFormatting>
  <conditionalFormatting sqref="E151:E240">
    <cfRule type="duplicateValues" dxfId="2843" priority="101"/>
  </conditionalFormatting>
  <conditionalFormatting sqref="E151:E240">
    <cfRule type="duplicateValues" dxfId="2842" priority="92"/>
    <cfRule type="duplicateValues" dxfId="2841" priority="93"/>
    <cfRule type="duplicateValues" dxfId="2840" priority="94"/>
    <cfRule type="duplicateValues" dxfId="2839" priority="95"/>
    <cfRule type="duplicateValues" dxfId="2838" priority="96"/>
    <cfRule type="duplicateValues" dxfId="2837" priority="97"/>
    <cfRule type="duplicateValues" dxfId="2836" priority="98"/>
    <cfRule type="duplicateValues" dxfId="2835" priority="99"/>
    <cfRule type="duplicateValues" dxfId="2834" priority="100"/>
  </conditionalFormatting>
  <conditionalFormatting sqref="E151:E240">
    <cfRule type="duplicateValues" dxfId="2833" priority="89"/>
    <cfRule type="duplicateValues" dxfId="2832" priority="90"/>
    <cfRule type="duplicateValues" dxfId="2831" priority="91"/>
  </conditionalFormatting>
  <conditionalFormatting sqref="E151:E240">
    <cfRule type="duplicateValues" dxfId="2830" priority="88"/>
  </conditionalFormatting>
  <conditionalFormatting sqref="E242:E282">
    <cfRule type="duplicateValues" dxfId="2829" priority="86"/>
    <cfRule type="duplicateValues" dxfId="2828" priority="87"/>
  </conditionalFormatting>
  <conditionalFormatting sqref="E242:E282">
    <cfRule type="duplicateValues" dxfId="2827" priority="85"/>
  </conditionalFormatting>
  <conditionalFormatting sqref="E242:E282">
    <cfRule type="duplicateValues" dxfId="2826" priority="76"/>
    <cfRule type="duplicateValues" dxfId="2825" priority="77"/>
    <cfRule type="duplicateValues" dxfId="2824" priority="78"/>
    <cfRule type="duplicateValues" dxfId="2823" priority="79"/>
    <cfRule type="duplicateValues" dxfId="2822" priority="80"/>
    <cfRule type="duplicateValues" dxfId="2821" priority="81"/>
    <cfRule type="duplicateValues" dxfId="2820" priority="82"/>
    <cfRule type="duplicateValues" dxfId="2819" priority="83"/>
    <cfRule type="duplicateValues" dxfId="2818" priority="84"/>
  </conditionalFormatting>
  <conditionalFormatting sqref="E242:E282">
    <cfRule type="duplicateValues" dxfId="2817" priority="73"/>
    <cfRule type="duplicateValues" dxfId="2816" priority="74"/>
    <cfRule type="duplicateValues" dxfId="2815" priority="75"/>
  </conditionalFormatting>
  <conditionalFormatting sqref="E242:E282">
    <cfRule type="duplicateValues" dxfId="2814" priority="72"/>
  </conditionalFormatting>
  <conditionalFormatting sqref="E284:E357">
    <cfRule type="duplicateValues" dxfId="2813" priority="70"/>
    <cfRule type="duplicateValues" dxfId="2812" priority="71"/>
  </conditionalFormatting>
  <conditionalFormatting sqref="E284:E357">
    <cfRule type="duplicateValues" dxfId="2811" priority="69"/>
  </conditionalFormatting>
  <conditionalFormatting sqref="E284:E357">
    <cfRule type="duplicateValues" dxfId="2810" priority="60"/>
    <cfRule type="duplicateValues" dxfId="2809" priority="61"/>
    <cfRule type="duplicateValues" dxfId="2808" priority="62"/>
    <cfRule type="duplicateValues" dxfId="2807" priority="63"/>
    <cfRule type="duplicateValues" dxfId="2806" priority="64"/>
    <cfRule type="duplicateValues" dxfId="2805" priority="65"/>
    <cfRule type="duplicateValues" dxfId="2804" priority="66"/>
    <cfRule type="duplicateValues" dxfId="2803" priority="67"/>
    <cfRule type="duplicateValues" dxfId="2802" priority="68"/>
  </conditionalFormatting>
  <conditionalFormatting sqref="E284:E357">
    <cfRule type="duplicateValues" dxfId="2801" priority="57"/>
    <cfRule type="duplicateValues" dxfId="2800" priority="58"/>
    <cfRule type="duplicateValues" dxfId="2799" priority="59"/>
  </conditionalFormatting>
  <conditionalFormatting sqref="E284:E357">
    <cfRule type="duplicateValues" dxfId="2798" priority="56"/>
  </conditionalFormatting>
  <conditionalFormatting sqref="E359:E427">
    <cfRule type="duplicateValues" dxfId="2797" priority="39"/>
    <cfRule type="duplicateValues" dxfId="2796" priority="54"/>
    <cfRule type="duplicateValues" dxfId="2795" priority="55"/>
  </conditionalFormatting>
  <conditionalFormatting sqref="E359:E427">
    <cfRule type="duplicateValues" dxfId="2794" priority="53"/>
  </conditionalFormatting>
  <conditionalFormatting sqref="E359:E427">
    <cfRule type="duplicateValues" dxfId="2793" priority="44"/>
    <cfRule type="duplicateValues" dxfId="2792" priority="45"/>
    <cfRule type="duplicateValues" dxfId="2791" priority="46"/>
    <cfRule type="duplicateValues" dxfId="2790" priority="47"/>
    <cfRule type="duplicateValues" dxfId="2789" priority="48"/>
    <cfRule type="duplicateValues" dxfId="2788" priority="49"/>
    <cfRule type="duplicateValues" dxfId="2787" priority="50"/>
    <cfRule type="duplicateValues" dxfId="2786" priority="51"/>
    <cfRule type="duplicateValues" dxfId="2785" priority="52"/>
  </conditionalFormatting>
  <conditionalFormatting sqref="E359:E427">
    <cfRule type="duplicateValues" dxfId="2784" priority="41"/>
    <cfRule type="duplicateValues" dxfId="2783" priority="42"/>
    <cfRule type="duplicateValues" dxfId="2782" priority="43"/>
  </conditionalFormatting>
  <conditionalFormatting sqref="E359:E427">
    <cfRule type="duplicateValues" dxfId="2781" priority="40"/>
  </conditionalFormatting>
  <conditionalFormatting sqref="E429:E499">
    <cfRule type="duplicateValues" dxfId="2780" priority="21"/>
    <cfRule type="duplicateValues" dxfId="2779" priority="22"/>
    <cfRule type="duplicateValues" dxfId="2778" priority="37"/>
    <cfRule type="duplicateValues" dxfId="2777" priority="38"/>
  </conditionalFormatting>
  <conditionalFormatting sqref="E429:E499">
    <cfRule type="duplicateValues" dxfId="2776" priority="36"/>
  </conditionalFormatting>
  <conditionalFormatting sqref="E429:E499">
    <cfRule type="duplicateValues" dxfId="2775" priority="27"/>
    <cfRule type="duplicateValues" dxfId="2774" priority="28"/>
    <cfRule type="duplicateValues" dxfId="2773" priority="29"/>
    <cfRule type="duplicateValues" dxfId="2772" priority="30"/>
    <cfRule type="duplicateValues" dxfId="2771" priority="31"/>
    <cfRule type="duplicateValues" dxfId="2770" priority="32"/>
    <cfRule type="duplicateValues" dxfId="2769" priority="33"/>
    <cfRule type="duplicateValues" dxfId="2768" priority="34"/>
    <cfRule type="duplicateValues" dxfId="2767" priority="35"/>
  </conditionalFormatting>
  <conditionalFormatting sqref="E429:E499">
    <cfRule type="duplicateValues" dxfId="2766" priority="24"/>
    <cfRule type="duplicateValues" dxfId="2765" priority="25"/>
    <cfRule type="duplicateValues" dxfId="2764" priority="26"/>
  </conditionalFormatting>
  <conditionalFormatting sqref="E429:E499">
    <cfRule type="duplicateValues" dxfId="2763" priority="23"/>
  </conditionalFormatting>
  <conditionalFormatting sqref="E501:E597">
    <cfRule type="duplicateValues" dxfId="2762" priority="1"/>
    <cfRule type="duplicateValues" dxfId="2761" priority="2"/>
    <cfRule type="duplicateValues" dxfId="2760" priority="3"/>
    <cfRule type="duplicateValues" dxfId="2759" priority="4"/>
    <cfRule type="duplicateValues" dxfId="2758" priority="19"/>
    <cfRule type="duplicateValues" dxfId="2757" priority="20"/>
  </conditionalFormatting>
  <conditionalFormatting sqref="E501:E597">
    <cfRule type="duplicateValues" dxfId="2756" priority="18"/>
  </conditionalFormatting>
  <conditionalFormatting sqref="E501:E597">
    <cfRule type="duplicateValues" dxfId="2755" priority="9"/>
    <cfRule type="duplicateValues" dxfId="2754" priority="10"/>
    <cfRule type="duplicateValues" dxfId="2753" priority="11"/>
    <cfRule type="duplicateValues" dxfId="2752" priority="12"/>
    <cfRule type="duplicateValues" dxfId="2751" priority="13"/>
    <cfRule type="duplicateValues" dxfId="2750" priority="14"/>
    <cfRule type="duplicateValues" dxfId="2749" priority="15"/>
    <cfRule type="duplicateValues" dxfId="2748" priority="16"/>
    <cfRule type="duplicateValues" dxfId="2747" priority="17"/>
  </conditionalFormatting>
  <conditionalFormatting sqref="E501:E597">
    <cfRule type="duplicateValues" dxfId="2746" priority="6"/>
    <cfRule type="duplicateValues" dxfId="2745" priority="7"/>
    <cfRule type="duplicateValues" dxfId="2744" priority="8"/>
  </conditionalFormatting>
  <conditionalFormatting sqref="E501:E597">
    <cfRule type="duplicateValues" dxfId="2743" priority="5"/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69"/>
  <sheetViews>
    <sheetView zoomScaleNormal="100" workbookViewId="0">
      <pane xSplit="5" ySplit="3" topLeftCell="F4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D4" sqref="D4"/>
    </sheetView>
  </sheetViews>
  <sheetFormatPr defaultRowHeight="18" customHeight="1" x14ac:dyDescent="0.25"/>
  <cols>
    <col min="1" max="1" width="9.5703125" style="500" customWidth="1"/>
    <col min="2" max="2" width="10.7109375" style="352" customWidth="1"/>
    <col min="3" max="3" width="13.7109375" style="22" customWidth="1"/>
    <col min="4" max="4" width="48.140625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10" width="6.85546875" style="341" hidden="1" customWidth="1"/>
    <col min="11" max="11" width="6.85546875" style="341" customWidth="1"/>
    <col min="12" max="12" width="6.85546875" style="341" hidden="1" customWidth="1"/>
    <col min="13" max="14" width="6.85546875" style="341" customWidth="1"/>
    <col min="15" max="15" width="6.85546875" style="341" hidden="1" customWidth="1"/>
    <col min="16" max="16" width="6.85546875" style="341" customWidth="1"/>
    <col min="17" max="19" width="6.85546875" style="341" hidden="1" customWidth="1"/>
    <col min="20" max="20" width="6.85546875" style="341" customWidth="1"/>
    <col min="21" max="21" width="6.85546875" style="341" hidden="1" customWidth="1"/>
    <col min="22" max="22" width="7.42578125" style="341" customWidth="1"/>
    <col min="23" max="23" width="7.5703125" style="341" customWidth="1"/>
    <col min="24" max="24" width="7" style="341" customWidth="1"/>
    <col min="25" max="25" width="6.85546875" style="341" customWidth="1"/>
    <col min="26" max="26" width="6.7109375" style="341" customWidth="1"/>
    <col min="27" max="27" width="6.5703125" style="341" customWidth="1"/>
    <col min="28" max="28" width="6" style="341" customWidth="1"/>
    <col min="29" max="29" width="6.42578125" style="341" customWidth="1"/>
    <col min="30" max="30" width="6.5703125" style="341" customWidth="1"/>
    <col min="31" max="31" width="6.42578125" style="341" customWidth="1"/>
    <col min="32" max="32" width="6.5703125" style="341" hidden="1" customWidth="1"/>
    <col min="33" max="34" width="6.42578125" style="341" customWidth="1"/>
    <col min="35" max="36" width="6.140625" style="341" customWidth="1"/>
    <col min="37" max="37" width="5" style="341" customWidth="1"/>
    <col min="38" max="38" width="6.28515625" style="341" customWidth="1"/>
    <col min="39" max="39" width="6.140625" style="341" customWidth="1"/>
    <col min="40" max="40" width="5.42578125" style="387" hidden="1" customWidth="1"/>
    <col min="41" max="41" width="5.42578125" style="122" hidden="1" customWidth="1"/>
    <col min="42" max="42" width="6" style="122" hidden="1" customWidth="1"/>
    <col min="43" max="43" width="55.140625" style="337" customWidth="1"/>
  </cols>
  <sheetData>
    <row r="1" spans="1:46" s="3" customFormat="1" ht="26.25" customHeight="1" x14ac:dyDescent="0.3">
      <c r="A1" s="774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  <c r="AL1" s="715"/>
      <c r="AM1" s="715"/>
      <c r="AN1" s="715"/>
      <c r="AO1" s="715"/>
      <c r="AP1" s="715"/>
      <c r="AQ1" s="715"/>
      <c r="AT1" s="4"/>
    </row>
    <row r="2" spans="1:46" s="3" customFormat="1" ht="18" customHeight="1" x14ac:dyDescent="0.25">
      <c r="A2" s="501"/>
      <c r="B2" s="351"/>
      <c r="C2" s="146"/>
      <c r="D2" s="336"/>
      <c r="E2" s="262"/>
      <c r="F2" s="357"/>
      <c r="G2" s="7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588"/>
      <c r="AO2" s="75"/>
      <c r="AP2" s="75"/>
      <c r="AQ2" s="346"/>
      <c r="AT2" s="4"/>
    </row>
    <row r="3" spans="1:46" s="3" customFormat="1" ht="65.25" customHeight="1" x14ac:dyDescent="0.25">
      <c r="A3" s="502" t="s">
        <v>6368</v>
      </c>
      <c r="B3" s="468" t="s">
        <v>16588</v>
      </c>
      <c r="C3" s="187" t="s">
        <v>3</v>
      </c>
      <c r="D3" s="9" t="s">
        <v>4</v>
      </c>
      <c r="E3" s="9" t="s">
        <v>5</v>
      </c>
      <c r="F3" s="358" t="s">
        <v>6423</v>
      </c>
      <c r="G3" s="50" t="s">
        <v>6428</v>
      </c>
      <c r="H3" s="10" t="s">
        <v>6429</v>
      </c>
      <c r="I3" s="414" t="s">
        <v>6430</v>
      </c>
      <c r="J3" s="10" t="s">
        <v>6431</v>
      </c>
      <c r="K3" s="666" t="s">
        <v>16667</v>
      </c>
      <c r="L3" s="666"/>
      <c r="M3" s="666" t="s">
        <v>16371</v>
      </c>
      <c r="N3" s="667" t="s">
        <v>16668</v>
      </c>
      <c r="O3" s="668"/>
      <c r="P3" s="667" t="s">
        <v>16669</v>
      </c>
      <c r="Q3" s="668"/>
      <c r="R3" s="667" t="s">
        <v>16666</v>
      </c>
      <c r="S3" s="668"/>
      <c r="T3" s="667" t="s">
        <v>16670</v>
      </c>
      <c r="U3" s="668"/>
      <c r="V3" s="414" t="s">
        <v>6</v>
      </c>
      <c r="W3" s="414" t="s">
        <v>7</v>
      </c>
      <c r="X3" s="414" t="s">
        <v>12</v>
      </c>
      <c r="Y3" s="414" t="s">
        <v>8</v>
      </c>
      <c r="Z3" s="414" t="s">
        <v>2805</v>
      </c>
      <c r="AA3" s="414" t="s">
        <v>2806</v>
      </c>
      <c r="AB3" s="414" t="s">
        <v>2808</v>
      </c>
      <c r="AC3" s="414" t="s">
        <v>2807</v>
      </c>
      <c r="AD3" s="414" t="s">
        <v>14</v>
      </c>
      <c r="AE3" s="414" t="s">
        <v>15</v>
      </c>
      <c r="AF3" s="414" t="s">
        <v>6357</v>
      </c>
      <c r="AG3" s="414" t="s">
        <v>6359</v>
      </c>
      <c r="AH3" s="414" t="s">
        <v>6360</v>
      </c>
      <c r="AI3" s="414" t="s">
        <v>6362</v>
      </c>
      <c r="AJ3" s="414" t="s">
        <v>6361</v>
      </c>
      <c r="AK3" s="515" t="s">
        <v>6467</v>
      </c>
      <c r="AL3" s="414" t="s">
        <v>6463</v>
      </c>
      <c r="AM3" s="50" t="s">
        <v>6468</v>
      </c>
      <c r="AN3" s="386" t="s">
        <v>6410</v>
      </c>
      <c r="AO3" s="324" t="s">
        <v>6411</v>
      </c>
      <c r="AP3" s="324" t="s">
        <v>6420</v>
      </c>
      <c r="AQ3" s="50" t="s">
        <v>6434</v>
      </c>
      <c r="AT3" s="4"/>
    </row>
    <row r="4" spans="1:46" s="26" customFormat="1" ht="18" customHeight="1" x14ac:dyDescent="0.25">
      <c r="A4" s="500"/>
      <c r="B4" s="371"/>
      <c r="C4" s="19"/>
      <c r="D4" s="372" t="s">
        <v>17008</v>
      </c>
      <c r="E4" s="362"/>
      <c r="F4" s="17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19"/>
      <c r="AO4" s="368"/>
      <c r="AP4" s="368"/>
      <c r="AQ4" s="380"/>
    </row>
    <row r="5" spans="1:46" s="709" customFormat="1" ht="18" customHeight="1" x14ac:dyDescent="0.25">
      <c r="A5" s="714"/>
      <c r="B5" s="711" t="s">
        <v>17016</v>
      </c>
      <c r="C5" s="712" t="s">
        <v>7122</v>
      </c>
      <c r="D5" s="703" t="str">
        <f>+IFERROR(INDEX('Mã KH'!$C$2:$C$4988,MATCH('Côp+Mega+BigC HN lẻ-T5'!$C5,'Mã KH'!$A$2:$A$4988,0)),"")</f>
        <v>Hà Đông, HN</v>
      </c>
      <c r="E5" s="533">
        <v>26535342</v>
      </c>
      <c r="F5" s="704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>
        <v>20</v>
      </c>
      <c r="W5" s="705"/>
      <c r="X5" s="705"/>
      <c r="Y5" s="705"/>
      <c r="Z5" s="705"/>
      <c r="AA5" s="705"/>
      <c r="AB5" s="705"/>
      <c r="AC5" s="705">
        <v>7</v>
      </c>
      <c r="AD5" s="705"/>
      <c r="AE5" s="705"/>
      <c r="AF5" s="705"/>
      <c r="AG5" s="705"/>
      <c r="AH5" s="705"/>
      <c r="AI5" s="705"/>
      <c r="AJ5" s="705"/>
      <c r="AK5" s="705"/>
      <c r="AL5" s="705"/>
      <c r="AM5" s="705"/>
      <c r="AN5" s="706"/>
      <c r="AO5" s="707"/>
      <c r="AP5" s="707"/>
      <c r="AQ5" s="708"/>
    </row>
    <row r="6" spans="1:46" s="401" customFormat="1" ht="18" customHeight="1" x14ac:dyDescent="0.25">
      <c r="A6" s="629"/>
      <c r="B6" s="630"/>
      <c r="C6" s="631"/>
      <c r="D6" s="624" t="str">
        <f>+IFERROR(INDEX('Mã KH'!$C$2:$C$4988,MATCH('Côp+Mega+BigC HN lẻ-T5'!$C6,'Mã KH'!$A$2:$A$4988,0)),"")</f>
        <v/>
      </c>
      <c r="E6" s="625"/>
      <c r="F6" s="632"/>
      <c r="G6" s="626"/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  <c r="AN6" s="633"/>
      <c r="AO6" s="634"/>
      <c r="AP6" s="634"/>
      <c r="AQ6" s="635"/>
    </row>
    <row r="7" spans="1:46" ht="18" customHeight="1" x14ac:dyDescent="0.25">
      <c r="A7" s="584"/>
      <c r="B7" s="371"/>
      <c r="C7" s="587"/>
      <c r="D7" s="372" t="s">
        <v>17069</v>
      </c>
      <c r="E7" s="362"/>
      <c r="F7" s="390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391"/>
      <c r="AA7" s="391"/>
      <c r="AB7" s="391"/>
      <c r="AC7" s="391"/>
      <c r="AD7" s="391"/>
      <c r="AE7" s="391"/>
      <c r="AF7" s="391"/>
      <c r="AG7" s="391"/>
      <c r="AH7" s="391"/>
      <c r="AI7" s="391"/>
      <c r="AJ7" s="391"/>
      <c r="AK7" s="391"/>
      <c r="AL7" s="391"/>
      <c r="AM7" s="391"/>
      <c r="AN7" s="392"/>
      <c r="AO7" s="393"/>
      <c r="AP7" s="393"/>
      <c r="AQ7" s="380"/>
    </row>
    <row r="8" spans="1:46" s="709" customFormat="1" ht="18" customHeight="1" x14ac:dyDescent="0.25">
      <c r="A8" s="710">
        <v>45356</v>
      </c>
      <c r="B8" s="711" t="s">
        <v>17099</v>
      </c>
      <c r="C8" s="712" t="s">
        <v>6765</v>
      </c>
      <c r="D8" s="703" t="str">
        <f>+IFERROR(INDEX('Mã KH'!$C$2:$C$4988,MATCH('Côp+Mega+BigC HN lẻ-T5'!$C8,'Mã KH'!$A$2:$A$4988,0)),"")</f>
        <v>Tầng 1, Lô 02, Tòa CT4, Phường Cổ Nhuế 2, Quận Bắc Từ Liêm, HN</v>
      </c>
      <c r="E8" s="533"/>
      <c r="F8" s="704">
        <v>20048</v>
      </c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>
        <v>5</v>
      </c>
      <c r="W8" s="705">
        <v>5</v>
      </c>
      <c r="X8" s="705">
        <v>5</v>
      </c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6"/>
      <c r="AO8" s="707"/>
      <c r="AP8" s="707"/>
      <c r="AQ8" s="708"/>
    </row>
    <row r="9" spans="1:46" s="709" customFormat="1" ht="18" customHeight="1" x14ac:dyDescent="0.25">
      <c r="A9" s="710">
        <v>45356</v>
      </c>
      <c r="B9" s="711"/>
      <c r="C9" s="712" t="s">
        <v>7249</v>
      </c>
      <c r="D9" s="703" t="str">
        <f>+IFERROR(INDEX('Mã KH'!$C$2:$C$4988,MATCH('Côp+Mega+BigC HN lẻ-T5'!$C9,'Mã KH'!$A$2:$A$4988,0)),"")</f>
        <v>Tầng 1, tòa S3 Sunshine city, KĐT Nam Thăng Long, P.Đông Ngạc, Q.Bắc Từ Liêm, HN</v>
      </c>
      <c r="E9" s="533"/>
      <c r="F9" s="704">
        <v>20070</v>
      </c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>
        <v>6</v>
      </c>
      <c r="X9" s="705"/>
      <c r="Y9" s="705"/>
      <c r="Z9" s="705"/>
      <c r="AA9" s="705"/>
      <c r="AB9" s="705"/>
      <c r="AC9" s="705"/>
      <c r="AD9" s="705">
        <v>5</v>
      </c>
      <c r="AE9" s="705"/>
      <c r="AF9" s="705"/>
      <c r="AG9" s="705"/>
      <c r="AH9" s="705"/>
      <c r="AI9" s="705"/>
      <c r="AJ9" s="705"/>
      <c r="AK9" s="705"/>
      <c r="AL9" s="705"/>
      <c r="AM9" s="705"/>
      <c r="AN9" s="706"/>
      <c r="AO9" s="707"/>
      <c r="AP9" s="707"/>
      <c r="AQ9" s="708"/>
    </row>
    <row r="10" spans="1:46" s="709" customFormat="1" ht="18" customHeight="1" x14ac:dyDescent="0.25">
      <c r="A10" s="710">
        <v>45356</v>
      </c>
      <c r="B10" s="711"/>
      <c r="C10" s="712" t="s">
        <v>17182</v>
      </c>
      <c r="D10" s="703" t="str">
        <f>+IFERROR(INDEX('Mã KH'!$C$2:$C$4988,MATCH('Côp+Mega+BigC HN lẻ-T5'!$C10,'Mã KH'!$A$2:$A$4988,0)),"")</f>
        <v>Hada mart, N3 ecohome 3 , Đông Ngạc , Bắc Từ liêm ,TP HÀ Nội</v>
      </c>
      <c r="E10" s="533">
        <v>12963</v>
      </c>
      <c r="F10" s="704" t="s">
        <v>17195</v>
      </c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>
        <v>5</v>
      </c>
      <c r="X10" s="705"/>
      <c r="Y10" s="705"/>
      <c r="Z10" s="705"/>
      <c r="AA10" s="705"/>
      <c r="AB10" s="705"/>
      <c r="AC10" s="705"/>
      <c r="AD10" s="705"/>
      <c r="AE10" s="705"/>
      <c r="AF10" s="705"/>
      <c r="AG10" s="705"/>
      <c r="AH10" s="705"/>
      <c r="AI10" s="705"/>
      <c r="AJ10" s="705"/>
      <c r="AK10" s="705"/>
      <c r="AL10" s="705"/>
      <c r="AM10" s="705"/>
      <c r="AN10" s="706"/>
      <c r="AO10" s="707"/>
      <c r="AP10" s="707"/>
      <c r="AQ10" s="708"/>
    </row>
    <row r="11" spans="1:46" s="709" customFormat="1" ht="18" customHeight="1" x14ac:dyDescent="0.25">
      <c r="A11" s="710">
        <v>45356</v>
      </c>
      <c r="B11" s="711" t="s">
        <v>17183</v>
      </c>
      <c r="C11" s="712" t="s">
        <v>17184</v>
      </c>
      <c r="D11" s="703" t="str">
        <f>+IFERROR(INDEX('Mã KH'!$C$2:$C$4988,MATCH('Côp+Mega+BigC HN lẻ-T5'!$C11,'Mã KH'!$A$2:$A$4988,0)),"")</f>
        <v>126 Nam Cao, Phường Giảng Võ, Ba Đình, Hà Nội</v>
      </c>
      <c r="E11" s="533">
        <v>18204</v>
      </c>
      <c r="F11" s="704"/>
      <c r="G11" s="705"/>
      <c r="H11" s="705"/>
      <c r="I11" s="705"/>
      <c r="J11" s="705"/>
      <c r="K11" s="705"/>
      <c r="L11" s="705"/>
      <c r="M11" s="705">
        <v>10</v>
      </c>
      <c r="N11" s="705"/>
      <c r="O11" s="705"/>
      <c r="P11" s="705"/>
      <c r="Q11" s="705"/>
      <c r="R11" s="705"/>
      <c r="S11" s="705"/>
      <c r="T11" s="705"/>
      <c r="U11" s="705"/>
      <c r="V11" s="705"/>
      <c r="W11" s="705"/>
      <c r="X11" s="705"/>
      <c r="Y11" s="705"/>
      <c r="Z11" s="705"/>
      <c r="AA11" s="705"/>
      <c r="AB11" s="705"/>
      <c r="AC11" s="705"/>
      <c r="AD11" s="705"/>
      <c r="AE11" s="705"/>
      <c r="AF11" s="705"/>
      <c r="AG11" s="705"/>
      <c r="AH11" s="705"/>
      <c r="AI11" s="705"/>
      <c r="AJ11" s="705"/>
      <c r="AK11" s="705"/>
      <c r="AL11" s="705"/>
      <c r="AM11" s="705"/>
      <c r="AN11" s="706"/>
      <c r="AO11" s="707"/>
      <c r="AP11" s="707"/>
      <c r="AQ11" s="708"/>
    </row>
    <row r="12" spans="1:46" s="709" customFormat="1" ht="18" customHeight="1" x14ac:dyDescent="0.25">
      <c r="A12" s="710">
        <v>45356</v>
      </c>
      <c r="B12" s="711"/>
      <c r="C12" s="712" t="s">
        <v>17185</v>
      </c>
      <c r="D12" s="703" t="str">
        <f>+IFERROR(INDEX('Mã KH'!$C$2:$C$4988,MATCH('Côp+Mega+BigC HN lẻ-T5'!$C12,'Mã KH'!$A$2:$A$4988,0)),"")</f>
        <v>Tầng 1 và tầng 2, Số 442 Đội Cấn, Phường Cống Vị, Ba Đình, Hà Nội</v>
      </c>
      <c r="E12" s="533">
        <v>18202</v>
      </c>
      <c r="F12" s="704"/>
      <c r="G12" s="705"/>
      <c r="H12" s="705"/>
      <c r="I12" s="705"/>
      <c r="J12" s="705"/>
      <c r="K12" s="705"/>
      <c r="L12" s="705"/>
      <c r="M12" s="705">
        <v>10</v>
      </c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6"/>
      <c r="AO12" s="707"/>
      <c r="AP12" s="707"/>
      <c r="AQ12" s="708"/>
    </row>
    <row r="13" spans="1:46" s="709" customFormat="1" ht="18" customHeight="1" x14ac:dyDescent="0.25">
      <c r="A13" s="710">
        <v>45356</v>
      </c>
      <c r="B13" s="711"/>
      <c r="C13" s="712" t="s">
        <v>17186</v>
      </c>
      <c r="D13" s="703" t="str">
        <f>+IFERROR(INDEX('Mã KH'!$C$2:$C$4988,MATCH('Côp+Mega+BigC HN lẻ-T5'!$C13,'Mã KH'!$A$2:$A$4988,0)),"")</f>
        <v>92 Đào Tấn, Phường Cống Vị, Ba Đình, Hà Nội</v>
      </c>
      <c r="E13" s="533">
        <v>17645</v>
      </c>
      <c r="F13" s="704"/>
      <c r="G13" s="705"/>
      <c r="H13" s="705"/>
      <c r="I13" s="705"/>
      <c r="J13" s="705"/>
      <c r="K13" s="705"/>
      <c r="L13" s="705"/>
      <c r="M13" s="705">
        <v>8</v>
      </c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6"/>
      <c r="AO13" s="707"/>
      <c r="AP13" s="707"/>
      <c r="AQ13" s="708"/>
    </row>
    <row r="14" spans="1:46" s="709" customFormat="1" ht="18" customHeight="1" x14ac:dyDescent="0.25">
      <c r="A14" s="710">
        <v>45356</v>
      </c>
      <c r="B14" s="711"/>
      <c r="C14" s="712" t="s">
        <v>7247</v>
      </c>
      <c r="D14" s="703" t="str">
        <f>+IFERROR(INDEX('Mã KH'!$C$2:$C$4988,MATCH('Côp+Mega+BigC HN lẻ-T5'!$C14,'Mã KH'!$A$2:$A$4988,0)),"")</f>
        <v>Tầng 1 tòa R2, KĐT Nam Thăng Long, Phú Thượng, Q.Tây Hồ, HN</v>
      </c>
      <c r="E14" s="533"/>
      <c r="F14" s="704">
        <v>20050</v>
      </c>
      <c r="G14" s="705"/>
      <c r="H14" s="705"/>
      <c r="I14" s="705"/>
      <c r="J14" s="705"/>
      <c r="K14" s="705"/>
      <c r="L14" s="705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>
        <v>5</v>
      </c>
      <c r="X14" s="705"/>
      <c r="Y14" s="705"/>
      <c r="Z14" s="705"/>
      <c r="AA14" s="705"/>
      <c r="AB14" s="705"/>
      <c r="AC14" s="705"/>
      <c r="AD14" s="705">
        <v>5</v>
      </c>
      <c r="AE14" s="705">
        <v>5</v>
      </c>
      <c r="AF14" s="705"/>
      <c r="AG14" s="705">
        <v>3</v>
      </c>
      <c r="AH14" s="705"/>
      <c r="AI14" s="705">
        <v>2</v>
      </c>
      <c r="AJ14" s="705"/>
      <c r="AK14" s="705"/>
      <c r="AL14" s="705"/>
      <c r="AM14" s="705"/>
      <c r="AN14" s="706"/>
      <c r="AO14" s="707"/>
      <c r="AP14" s="707"/>
      <c r="AQ14" s="708"/>
    </row>
    <row r="15" spans="1:46" s="709" customFormat="1" ht="18" customHeight="1" x14ac:dyDescent="0.25">
      <c r="A15" s="710">
        <v>45356</v>
      </c>
      <c r="B15" s="711"/>
      <c r="C15" s="712" t="s">
        <v>17187</v>
      </c>
      <c r="D15" s="703" t="str">
        <f>+IFERROR(INDEX('Mã KH'!$C$2:$C$4988,MATCH('Côp+Mega+BigC HN lẻ-T5'!$C15,'Mã KH'!$A$2:$A$4988,0)),"")</f>
        <v>45 Hào Nam, Phường Ô Chợ Dừa, Đống Đa, Hà Nội</v>
      </c>
      <c r="E15" s="533">
        <v>18203</v>
      </c>
      <c r="F15" s="704"/>
      <c r="G15" s="705"/>
      <c r="H15" s="705"/>
      <c r="I15" s="705"/>
      <c r="J15" s="705"/>
      <c r="K15" s="705"/>
      <c r="L15" s="705"/>
      <c r="M15" s="705">
        <v>8</v>
      </c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6"/>
      <c r="AO15" s="707"/>
      <c r="AP15" s="707"/>
      <c r="AQ15" s="708"/>
    </row>
    <row r="16" spans="1:46" s="709" customFormat="1" ht="18" customHeight="1" x14ac:dyDescent="0.25">
      <c r="A16" s="710">
        <v>45356</v>
      </c>
      <c r="B16" s="711" t="s">
        <v>17154</v>
      </c>
      <c r="C16" s="712" t="s">
        <v>16810</v>
      </c>
      <c r="D16" s="703" t="str">
        <f>+IFERROR(INDEX('Mã KH'!$C$2:$C$4988,MATCH('Côp+Mega+BigC HN lẻ-T5'!$C16,'Mã KH'!$A$2:$A$4988,0)),"")</f>
        <v xml:space="preserve">tầng 1 , tòa nhà 17 T3 khu đô thị Trung Hòa  - nhân chính - mặt đường Hoàng Đạo thúy , trung hòa , cầu giấy </v>
      </c>
      <c r="E16" s="533"/>
      <c r="F16" s="704">
        <v>20069</v>
      </c>
      <c r="G16" s="705"/>
      <c r="H16" s="705"/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  <c r="V16" s="705">
        <v>2</v>
      </c>
      <c r="W16" s="705">
        <v>2</v>
      </c>
      <c r="X16" s="705"/>
      <c r="Y16" s="705"/>
      <c r="Z16" s="705"/>
      <c r="AA16" s="705"/>
      <c r="AB16" s="705">
        <v>1</v>
      </c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6"/>
      <c r="AO16" s="707"/>
      <c r="AP16" s="707"/>
      <c r="AQ16" s="708"/>
    </row>
    <row r="17" spans="1:43" s="709" customFormat="1" ht="18" customHeight="1" x14ac:dyDescent="0.25">
      <c r="A17" s="710">
        <v>45356</v>
      </c>
      <c r="B17" s="711"/>
      <c r="C17" s="712" t="s">
        <v>6689</v>
      </c>
      <c r="D17" s="703" t="str">
        <f>+IFERROR(INDEX('Mã KH'!$C$2:$C$4988,MATCH('Côp+Mega+BigC HN lẻ-T5'!$C17,'Mã KH'!$A$2:$A$4988,0)),"")</f>
        <v>38 Ngõ 26 Đỗ Quang, Trung Hòa, Cầu Giấy, HN</v>
      </c>
      <c r="E17" s="533">
        <v>12985</v>
      </c>
      <c r="F17" s="704"/>
      <c r="G17" s="705"/>
      <c r="H17" s="705"/>
      <c r="I17" s="705"/>
      <c r="J17" s="705"/>
      <c r="K17" s="705"/>
      <c r="L17" s="705"/>
      <c r="M17" s="705"/>
      <c r="N17" s="705"/>
      <c r="O17" s="705"/>
      <c r="P17" s="705"/>
      <c r="Q17" s="705"/>
      <c r="R17" s="705"/>
      <c r="S17" s="705"/>
      <c r="T17" s="705"/>
      <c r="U17" s="705"/>
      <c r="V17" s="705">
        <v>5</v>
      </c>
      <c r="W17" s="705">
        <v>5</v>
      </c>
      <c r="X17" s="705"/>
      <c r="Y17" s="705"/>
      <c r="Z17" s="705"/>
      <c r="AA17" s="705"/>
      <c r="AB17" s="705"/>
      <c r="AC17" s="705"/>
      <c r="AD17" s="705">
        <v>3</v>
      </c>
      <c r="AE17" s="705"/>
      <c r="AF17" s="705"/>
      <c r="AG17" s="705"/>
      <c r="AH17" s="705"/>
      <c r="AI17" s="705"/>
      <c r="AJ17" s="705"/>
      <c r="AK17" s="705"/>
      <c r="AL17" s="705"/>
      <c r="AM17" s="705"/>
      <c r="AN17" s="706"/>
      <c r="AO17" s="707"/>
      <c r="AP17" s="707"/>
      <c r="AQ17" s="708"/>
    </row>
    <row r="18" spans="1:43" s="709" customFormat="1" ht="18" customHeight="1" x14ac:dyDescent="0.25">
      <c r="A18" s="710">
        <v>45356</v>
      </c>
      <c r="B18" s="711"/>
      <c r="C18" s="712" t="s">
        <v>6917</v>
      </c>
      <c r="D18" s="703" t="str">
        <f>+IFERROR(INDEX('Mã KH'!$C$2:$C$4988,MATCH('Côp+Mega+BigC HN lẻ-T5'!$C18,'Mã KH'!$A$2:$A$4988,0)),"")</f>
        <v>222 Trần Duy Hưng, Trung Hòa, Cầu Giấy, HN</v>
      </c>
      <c r="E18" s="533"/>
      <c r="F18" s="704">
        <v>20068</v>
      </c>
      <c r="G18" s="705"/>
      <c r="H18" s="705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>
        <v>20</v>
      </c>
      <c r="W18" s="705">
        <v>20</v>
      </c>
      <c r="X18" s="705"/>
      <c r="Y18" s="705"/>
      <c r="Z18" s="705"/>
      <c r="AA18" s="705"/>
      <c r="AB18" s="705"/>
      <c r="AC18" s="705"/>
      <c r="AD18" s="705">
        <v>8</v>
      </c>
      <c r="AE18" s="705"/>
      <c r="AF18" s="705"/>
      <c r="AG18" s="705"/>
      <c r="AH18" s="705"/>
      <c r="AI18" s="705"/>
      <c r="AJ18" s="705"/>
      <c r="AK18" s="705"/>
      <c r="AL18" s="705"/>
      <c r="AM18" s="705"/>
      <c r="AN18" s="706"/>
      <c r="AO18" s="707"/>
      <c r="AP18" s="707"/>
      <c r="AQ18" s="708"/>
    </row>
    <row r="19" spans="1:43" s="709" customFormat="1" ht="18" customHeight="1" x14ac:dyDescent="0.25">
      <c r="A19" s="710">
        <v>45356</v>
      </c>
      <c r="B19" s="711"/>
      <c r="C19" s="712" t="s">
        <v>6917</v>
      </c>
      <c r="D19" s="703" t="str">
        <f>+IFERROR(INDEX('Mã KH'!$C$2:$C$4988,MATCH('Côp+Mega+BigC HN lẻ-T5'!$C19,'Mã KH'!$A$2:$A$4988,0)),"")</f>
        <v>222 Trần Duy Hưng, Trung Hòa, Cầu Giấy, HN</v>
      </c>
      <c r="E19" s="533"/>
      <c r="F19" s="704">
        <v>20052</v>
      </c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>
        <v>20</v>
      </c>
      <c r="X19" s="705"/>
      <c r="Y19" s="705"/>
      <c r="Z19" s="705"/>
      <c r="AA19" s="705"/>
      <c r="AB19" s="705"/>
      <c r="AC19" s="705"/>
      <c r="AD19" s="705"/>
      <c r="AE19" s="705">
        <v>5</v>
      </c>
      <c r="AF19" s="705"/>
      <c r="AG19" s="705"/>
      <c r="AH19" s="705"/>
      <c r="AI19" s="705"/>
      <c r="AJ19" s="705"/>
      <c r="AK19" s="705"/>
      <c r="AL19" s="705"/>
      <c r="AM19" s="705"/>
      <c r="AN19" s="706"/>
      <c r="AO19" s="707"/>
      <c r="AP19" s="707"/>
      <c r="AQ19" s="708"/>
    </row>
    <row r="20" spans="1:43" s="709" customFormat="1" ht="18" customHeight="1" x14ac:dyDescent="0.25">
      <c r="A20" s="710">
        <v>45356</v>
      </c>
      <c r="B20" s="711"/>
      <c r="C20" s="712" t="s">
        <v>17188</v>
      </c>
      <c r="D20" s="703" t="str">
        <f>+IFERROR(INDEX('Mã KH'!$C$2:$C$4988,MATCH('Côp+Mega+BigC HN lẻ-T5'!$C20,'Mã KH'!$A$2:$A$4988,0)),"")</f>
        <v xml:space="preserve">Sôố 108 ngõ 110 Trần Duy Hưng , cầu Giấy , Hà Nội </v>
      </c>
      <c r="E20" s="533">
        <v>12987</v>
      </c>
      <c r="F20" s="704"/>
      <c r="G20" s="705"/>
      <c r="H20" s="705"/>
      <c r="I20" s="705"/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/>
      <c r="V20" s="705">
        <v>3</v>
      </c>
      <c r="W20" s="705">
        <v>4</v>
      </c>
      <c r="X20" s="705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  <c r="AI20" s="705"/>
      <c r="AJ20" s="705"/>
      <c r="AK20" s="705"/>
      <c r="AL20" s="705"/>
      <c r="AM20" s="705"/>
      <c r="AN20" s="706"/>
      <c r="AO20" s="707"/>
      <c r="AP20" s="707"/>
      <c r="AQ20" s="708"/>
    </row>
    <row r="21" spans="1:43" s="709" customFormat="1" ht="18" customHeight="1" x14ac:dyDescent="0.25">
      <c r="A21" s="710">
        <v>45356</v>
      </c>
      <c r="B21" s="711"/>
      <c r="C21" s="712" t="s">
        <v>17004</v>
      </c>
      <c r="D21" s="703" t="str">
        <f>+IFERROR(INDEX('Mã KH'!$C$2:$C$4988,MATCH('Côp+Mega+BigC HN lẻ-T5'!$C21,'Mã KH'!$A$2:$A$4988,0)),"")</f>
        <v xml:space="preserve">tòa nhà rosary 89 Lạc Long quân , nghĩa đô , cầu giấy </v>
      </c>
      <c r="E21" s="533"/>
      <c r="F21" s="704">
        <v>20045</v>
      </c>
      <c r="G21" s="705"/>
      <c r="H21" s="705"/>
      <c r="I21" s="705"/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05"/>
      <c r="U21" s="705"/>
      <c r="V21" s="705"/>
      <c r="W21" s="705">
        <v>6</v>
      </c>
      <c r="X21" s="705"/>
      <c r="Y21" s="705"/>
      <c r="Z21" s="705"/>
      <c r="AA21" s="705"/>
      <c r="AB21" s="705"/>
      <c r="AC21" s="705"/>
      <c r="AD21" s="705">
        <v>6</v>
      </c>
      <c r="AE21" s="705"/>
      <c r="AF21" s="705"/>
      <c r="AG21" s="705"/>
      <c r="AH21" s="705"/>
      <c r="AI21" s="705"/>
      <c r="AJ21" s="705"/>
      <c r="AK21" s="705"/>
      <c r="AL21" s="705"/>
      <c r="AM21" s="705"/>
      <c r="AN21" s="706"/>
      <c r="AO21" s="707"/>
      <c r="AP21" s="707"/>
      <c r="AQ21" s="708"/>
    </row>
    <row r="22" spans="1:43" s="709" customFormat="1" ht="18" customHeight="1" x14ac:dyDescent="0.25">
      <c r="A22" s="710">
        <v>45356</v>
      </c>
      <c r="B22" s="711"/>
      <c r="C22" s="712" t="s">
        <v>17189</v>
      </c>
      <c r="D22" s="703" t="str">
        <f>+IFERROR(INDEX('Mã KH'!$C$2:$C$4988,MATCH('Côp+Mega+BigC HN lẻ-T5'!$C22,'Mã KH'!$A$2:$A$4988,0)),"")</f>
        <v xml:space="preserve">30/100 Doan Kế Thiện , Cầu Giấy , HN </v>
      </c>
      <c r="E22" s="533"/>
      <c r="F22" s="704">
        <v>20073</v>
      </c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>
        <v>5</v>
      </c>
      <c r="W22" s="705">
        <v>5</v>
      </c>
      <c r="X22" s="705"/>
      <c r="Y22" s="705"/>
      <c r="Z22" s="705"/>
      <c r="AA22" s="705"/>
      <c r="AB22" s="705">
        <v>2</v>
      </c>
      <c r="AC22" s="705"/>
      <c r="AD22" s="705"/>
      <c r="AE22" s="705"/>
      <c r="AF22" s="705"/>
      <c r="AG22" s="705"/>
      <c r="AH22" s="705"/>
      <c r="AI22" s="705"/>
      <c r="AJ22" s="705"/>
      <c r="AK22" s="705"/>
      <c r="AL22" s="705"/>
      <c r="AM22" s="705"/>
      <c r="AN22" s="706"/>
      <c r="AO22" s="707"/>
      <c r="AP22" s="707"/>
      <c r="AQ22" s="708"/>
    </row>
    <row r="23" spans="1:43" s="709" customFormat="1" ht="18" customHeight="1" x14ac:dyDescent="0.25">
      <c r="A23" s="710">
        <v>45356</v>
      </c>
      <c r="B23" s="711" t="s">
        <v>17154</v>
      </c>
      <c r="C23" s="712" t="s">
        <v>17190</v>
      </c>
      <c r="D23" s="703" t="str">
        <f>+IFERROR(INDEX('Mã KH'!$C$2:$C$4988,MATCH('Côp+Mega+BigC HN lẻ-T5'!$C23,'Mã KH'!$A$2:$A$4988,0)),"")</f>
        <v>Lotte Mart Cầu Giấy – 302 Cầu Giấy ,Phường Dịch Vọng,  Quận Cầu Giấy, Tp. Hà Nội</v>
      </c>
      <c r="E23" s="533"/>
      <c r="F23" s="704">
        <v>20085</v>
      </c>
      <c r="G23" s="705"/>
      <c r="H23" s="705"/>
      <c r="I23" s="705"/>
      <c r="J23" s="705"/>
      <c r="K23" s="705"/>
      <c r="L23" s="705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>
        <v>10</v>
      </c>
      <c r="Y23" s="705"/>
      <c r="Z23" s="705"/>
      <c r="AA23" s="705"/>
      <c r="AB23" s="705"/>
      <c r="AC23" s="705"/>
      <c r="AD23" s="705"/>
      <c r="AE23" s="705"/>
      <c r="AF23" s="705"/>
      <c r="AG23" s="705"/>
      <c r="AH23" s="705"/>
      <c r="AI23" s="705"/>
      <c r="AJ23" s="705"/>
      <c r="AK23" s="705"/>
      <c r="AL23" s="705"/>
      <c r="AM23" s="705"/>
      <c r="AN23" s="706"/>
      <c r="AO23" s="707"/>
      <c r="AP23" s="707"/>
      <c r="AQ23" s="708"/>
    </row>
    <row r="24" spans="1:43" s="709" customFormat="1" ht="18" customHeight="1" x14ac:dyDescent="0.25">
      <c r="A24" s="710">
        <v>45356</v>
      </c>
      <c r="B24" s="711" t="s">
        <v>17191</v>
      </c>
      <c r="C24" s="712" t="s">
        <v>17192</v>
      </c>
      <c r="D24" s="703" t="str">
        <f>+IFERROR(INDEX('Mã KH'!$C$2:$C$4988,MATCH('Côp+Mega+BigC HN lẻ-T5'!$C24,'Mã KH'!$A$2:$A$4988,0)),"")</f>
        <v>West Point Đỗ Đức Dục, Nam Từ Liêm, Tp. Hà Nội</v>
      </c>
      <c r="E24" s="533">
        <v>13010</v>
      </c>
      <c r="F24" s="704"/>
      <c r="G24" s="705"/>
      <c r="H24" s="705"/>
      <c r="I24" s="705"/>
      <c r="J24" s="705"/>
      <c r="K24" s="705"/>
      <c r="L24" s="705"/>
      <c r="M24" s="705"/>
      <c r="N24" s="705"/>
      <c r="O24" s="705"/>
      <c r="P24" s="705"/>
      <c r="Q24" s="705"/>
      <c r="R24" s="705"/>
      <c r="S24" s="705"/>
      <c r="T24" s="705"/>
      <c r="U24" s="705"/>
      <c r="V24" s="705">
        <v>3</v>
      </c>
      <c r="W24" s="705">
        <v>5</v>
      </c>
      <c r="X24" s="705"/>
      <c r="Y24" s="705"/>
      <c r="Z24" s="705"/>
      <c r="AA24" s="705"/>
      <c r="AB24" s="705"/>
      <c r="AC24" s="705"/>
      <c r="AD24" s="705"/>
      <c r="AE24" s="705"/>
      <c r="AF24" s="705"/>
      <c r="AG24" s="705"/>
      <c r="AH24" s="705"/>
      <c r="AI24" s="705"/>
      <c r="AJ24" s="705"/>
      <c r="AK24" s="705"/>
      <c r="AL24" s="705"/>
      <c r="AM24" s="705"/>
      <c r="AN24" s="706"/>
      <c r="AO24" s="707"/>
      <c r="AP24" s="707"/>
      <c r="AQ24" s="708" t="s">
        <v>17196</v>
      </c>
    </row>
    <row r="25" spans="1:43" s="709" customFormat="1" ht="18" customHeight="1" x14ac:dyDescent="0.25">
      <c r="A25" s="710">
        <v>45356</v>
      </c>
      <c r="B25" s="711"/>
      <c r="C25" s="712" t="s">
        <v>17193</v>
      </c>
      <c r="D25" s="703" t="str">
        <f>+IFERROR(INDEX('Mã KH'!$C$2:$C$4988,MATCH('Côp+Mega+BigC HN lẻ-T5'!$C25,'Mã KH'!$A$2:$A$4988,0)),"")</f>
        <v>79 ngõ 2 đại lộ Thăng Long, Nam Từ Liêm, TP. Hà Nội</v>
      </c>
      <c r="E25" s="533">
        <v>13011</v>
      </c>
      <c r="F25" s="704"/>
      <c r="G25" s="705"/>
      <c r="H25" s="705"/>
      <c r="I25" s="705"/>
      <c r="J25" s="705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  <c r="V25" s="705">
        <v>3</v>
      </c>
      <c r="W25" s="705">
        <v>5</v>
      </c>
      <c r="X25" s="705"/>
      <c r="Y25" s="705"/>
      <c r="Z25" s="705"/>
      <c r="AA25" s="705"/>
      <c r="AB25" s="705"/>
      <c r="AC25" s="705"/>
      <c r="AD25" s="705">
        <v>3</v>
      </c>
      <c r="AE25" s="705">
        <v>5</v>
      </c>
      <c r="AF25" s="705"/>
      <c r="AG25" s="705"/>
      <c r="AH25" s="705"/>
      <c r="AI25" s="705"/>
      <c r="AJ25" s="705"/>
      <c r="AK25" s="705"/>
      <c r="AL25" s="705"/>
      <c r="AM25" s="705"/>
      <c r="AN25" s="706"/>
      <c r="AO25" s="707"/>
      <c r="AP25" s="707"/>
      <c r="AQ25" s="708" t="s">
        <v>17197</v>
      </c>
    </row>
    <row r="26" spans="1:43" s="709" customFormat="1" ht="18" customHeight="1" x14ac:dyDescent="0.25">
      <c r="A26" s="710">
        <v>45356</v>
      </c>
      <c r="B26" s="711" t="s">
        <v>4760</v>
      </c>
      <c r="C26" s="712" t="s">
        <v>17194</v>
      </c>
      <c r="D26" s="703" t="str">
        <f>+IFERROR(INDEX('Mã KH'!$C$2:$C$4988,MATCH('Côp+Mega+BigC HN lẻ-T5'!$C26,'Mã KH'!$A$2:$A$4988,0)),"")</f>
        <v>Tòa ruby3 Phúc Lợi, Phúc Đồng, Long Biên, TP.Hà Nội</v>
      </c>
      <c r="E26" s="533">
        <v>12964</v>
      </c>
      <c r="F26" s="704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>
        <v>10</v>
      </c>
      <c r="W26" s="705">
        <v>9</v>
      </c>
      <c r="X26" s="705"/>
      <c r="Y26" s="705"/>
      <c r="Z26" s="705"/>
      <c r="AA26" s="705"/>
      <c r="AB26" s="705"/>
      <c r="AC26" s="705"/>
      <c r="AD26" s="705"/>
      <c r="AE26" s="705"/>
      <c r="AF26" s="705"/>
      <c r="AG26" s="705"/>
      <c r="AH26" s="705"/>
      <c r="AI26" s="705"/>
      <c r="AJ26" s="705"/>
      <c r="AK26" s="705"/>
      <c r="AL26" s="705"/>
      <c r="AM26" s="705"/>
      <c r="AN26" s="706"/>
      <c r="AO26" s="707"/>
      <c r="AP26" s="707"/>
      <c r="AQ26" s="708" t="s">
        <v>17430</v>
      </c>
    </row>
    <row r="27" spans="1:43" s="709" customFormat="1" ht="18" customHeight="1" x14ac:dyDescent="0.25">
      <c r="A27" s="710">
        <v>45356</v>
      </c>
      <c r="B27" s="711"/>
      <c r="C27" s="712" t="s">
        <v>7222</v>
      </c>
      <c r="D27" s="703" t="str">
        <f>+IFERROR(INDEX('Mã KH'!$C$2:$C$4988,MATCH('Côp+Mega+BigC HN lẻ-T5'!$C27,'Mã KH'!$A$2:$A$4988,0)),"")</f>
        <v>Gian hàng TM 01S01 tòa R1.05, khu đô thị Vinhome Ocean Park, Thị Trấn Trâu Qùy, huyện Gia Lâm, Hà Nội</v>
      </c>
      <c r="E27" s="533"/>
      <c r="F27" s="704">
        <v>20039</v>
      </c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>
        <v>6</v>
      </c>
      <c r="X27" s="705"/>
      <c r="Y27" s="705"/>
      <c r="Z27" s="705"/>
      <c r="AA27" s="705"/>
      <c r="AB27" s="705"/>
      <c r="AC27" s="705"/>
      <c r="AD27" s="705">
        <v>3</v>
      </c>
      <c r="AE27" s="705"/>
      <c r="AF27" s="705"/>
      <c r="AG27" s="705"/>
      <c r="AH27" s="705"/>
      <c r="AI27" s="705"/>
      <c r="AJ27" s="705"/>
      <c r="AK27" s="705"/>
      <c r="AL27" s="705"/>
      <c r="AM27" s="705"/>
      <c r="AN27" s="706"/>
      <c r="AO27" s="707"/>
      <c r="AP27" s="707"/>
      <c r="AQ27" s="708"/>
    </row>
    <row r="28" spans="1:43" s="709" customFormat="1" ht="18" customHeight="1" x14ac:dyDescent="0.25">
      <c r="A28" s="710">
        <v>45356</v>
      </c>
      <c r="B28" s="711"/>
      <c r="C28" s="712" t="s">
        <v>7240</v>
      </c>
      <c r="D28" s="703" t="str">
        <f>+IFERROR(INDEX('Mã KH'!$C$2:$C$4988,MATCH('Côp+Mega+BigC HN lẻ-T5'!$C28,'Mã KH'!$A$2:$A$4988,0)),"")</f>
        <v>Gian hàng TM 01SH20, S1.6 (L27M), B3-CT01-3, khu đô thị Gia Lâm - Vinhomes Ocean Park, Xã Đa Tốn, huyện Gia Lâm, Hà Nội</v>
      </c>
      <c r="E28" s="533"/>
      <c r="F28" s="704">
        <v>20040</v>
      </c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>
        <v>5</v>
      </c>
      <c r="X28" s="705"/>
      <c r="Y28" s="705"/>
      <c r="Z28" s="705"/>
      <c r="AA28" s="705"/>
      <c r="AB28" s="705">
        <v>2</v>
      </c>
      <c r="AC28" s="705"/>
      <c r="AD28" s="705">
        <v>3</v>
      </c>
      <c r="AE28" s="705"/>
      <c r="AF28" s="705"/>
      <c r="AG28" s="705"/>
      <c r="AH28" s="705"/>
      <c r="AI28" s="705"/>
      <c r="AJ28" s="705"/>
      <c r="AK28" s="705"/>
      <c r="AL28" s="705"/>
      <c r="AM28" s="705"/>
      <c r="AN28" s="706"/>
      <c r="AO28" s="707"/>
      <c r="AP28" s="707"/>
      <c r="AQ28" s="708"/>
    </row>
    <row r="29" spans="1:43" ht="18" customHeight="1" x14ac:dyDescent="0.25">
      <c r="A29" s="629"/>
      <c r="B29" s="630"/>
      <c r="C29" s="631"/>
      <c r="D29" s="624" t="str">
        <f>+IFERROR(INDEX('Mã KH'!$C$2:$C$4988,MATCH('Côp+Mega+BigC HN lẻ-T5'!$C29,'Mã KH'!$A$2:$A$4988,0)),"")</f>
        <v/>
      </c>
      <c r="E29" s="625"/>
      <c r="F29" s="632"/>
      <c r="G29" s="626"/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  <c r="AN29" s="633"/>
      <c r="AO29" s="634"/>
      <c r="AP29" s="634"/>
      <c r="AQ29" s="635"/>
    </row>
    <row r="30" spans="1:43" ht="18" customHeight="1" x14ac:dyDescent="0.25">
      <c r="A30" s="584"/>
      <c r="B30" s="371"/>
      <c r="C30" s="587"/>
      <c r="D30" s="372" t="s">
        <v>17327</v>
      </c>
      <c r="E30" s="362"/>
      <c r="F30" s="390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  <c r="AA30" s="391"/>
      <c r="AB30" s="391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1"/>
      <c r="AN30" s="392"/>
      <c r="AO30" s="393"/>
      <c r="AP30" s="393"/>
      <c r="AQ30" s="380"/>
    </row>
    <row r="31" spans="1:43" s="709" customFormat="1" ht="18" customHeight="1" x14ac:dyDescent="0.25">
      <c r="A31" s="710">
        <v>45387</v>
      </c>
      <c r="B31" s="711" t="s">
        <v>17027</v>
      </c>
      <c r="C31" s="712" t="s">
        <v>16835</v>
      </c>
      <c r="D31" s="703" t="str">
        <f>+IFERROR(INDEX('Mã KH'!$C$2:$C$4988,MATCH('Côp+Mega+BigC HN lẻ-T5'!$C31,'Mã KH'!$A$2:$A$4988,0)),"")</f>
        <v>Tầng 1 chung cư 282 Nguyễn Huy tưởng , Thanh xuân , HN</v>
      </c>
      <c r="E31" s="533"/>
      <c r="F31" s="704">
        <v>20138</v>
      </c>
      <c r="G31" s="705"/>
      <c r="H31" s="705"/>
      <c r="I31" s="705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>
        <v>4</v>
      </c>
      <c r="W31" s="705">
        <v>4</v>
      </c>
      <c r="X31" s="705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  <c r="AI31" s="705"/>
      <c r="AJ31" s="705"/>
      <c r="AK31" s="705"/>
      <c r="AL31" s="705"/>
      <c r="AM31" s="705"/>
      <c r="AN31" s="706"/>
      <c r="AO31" s="707"/>
      <c r="AP31" s="707"/>
      <c r="AQ31" s="708"/>
    </row>
    <row r="32" spans="1:43" s="709" customFormat="1" ht="18" customHeight="1" x14ac:dyDescent="0.25">
      <c r="A32" s="710">
        <v>45387</v>
      </c>
      <c r="B32" s="711"/>
      <c r="C32" s="712" t="s">
        <v>17311</v>
      </c>
      <c r="D32" s="703" t="str">
        <f>+IFERROR(INDEX('Mã KH'!$C$2:$C$4988,MATCH('Côp+Mega+BigC HN lẻ-T5'!$C32,'Mã KH'!$A$2:$A$4988,0)),"")</f>
        <v>46 Lê Trọng Tấn, Phường Khương Mai, Thanh Xuân, Hà Nội</v>
      </c>
      <c r="E32" s="533">
        <v>18299</v>
      </c>
      <c r="F32" s="704"/>
      <c r="G32" s="705"/>
      <c r="H32" s="705"/>
      <c r="I32" s="705"/>
      <c r="J32" s="705"/>
      <c r="K32" s="705"/>
      <c r="L32" s="705"/>
      <c r="M32" s="705">
        <v>8</v>
      </c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705"/>
      <c r="AB32" s="705"/>
      <c r="AC32" s="705"/>
      <c r="AD32" s="705"/>
      <c r="AE32" s="705"/>
      <c r="AF32" s="705"/>
      <c r="AG32" s="705"/>
      <c r="AH32" s="705"/>
      <c r="AI32" s="705"/>
      <c r="AJ32" s="705"/>
      <c r="AK32" s="705"/>
      <c r="AL32" s="705"/>
      <c r="AM32" s="705"/>
      <c r="AN32" s="706"/>
      <c r="AO32" s="707"/>
      <c r="AP32" s="707"/>
      <c r="AQ32" s="708"/>
    </row>
    <row r="33" spans="1:43" s="709" customFormat="1" ht="18" customHeight="1" x14ac:dyDescent="0.25">
      <c r="A33" s="710">
        <v>45387</v>
      </c>
      <c r="B33" s="711"/>
      <c r="C33" s="712" t="s">
        <v>17312</v>
      </c>
      <c r="D33" s="703" t="str">
        <f>+IFERROR(INDEX('Mã KH'!$C$2:$C$4988,MATCH('Côp+Mega+BigC HN lẻ-T5'!$C33,'Mã KH'!$A$2:$A$4988,0)),"")</f>
        <v>01 Tô Vĩnh Diện, Phường Khương Trung, Thanh Xuân, Hà Nội</v>
      </c>
      <c r="E33" s="533">
        <v>18312</v>
      </c>
      <c r="F33" s="704"/>
      <c r="G33" s="705"/>
      <c r="H33" s="705"/>
      <c r="I33" s="705"/>
      <c r="J33" s="705"/>
      <c r="K33" s="705"/>
      <c r="L33" s="705"/>
      <c r="M33" s="705">
        <v>8</v>
      </c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705"/>
      <c r="AB33" s="705"/>
      <c r="AC33" s="705"/>
      <c r="AD33" s="705"/>
      <c r="AE33" s="705"/>
      <c r="AF33" s="705"/>
      <c r="AG33" s="705"/>
      <c r="AH33" s="705"/>
      <c r="AI33" s="705"/>
      <c r="AJ33" s="705"/>
      <c r="AK33" s="705"/>
      <c r="AL33" s="705"/>
      <c r="AM33" s="705"/>
      <c r="AN33" s="706"/>
      <c r="AO33" s="707"/>
      <c r="AP33" s="707"/>
      <c r="AQ33" s="708"/>
    </row>
    <row r="34" spans="1:43" s="709" customFormat="1" ht="18" customHeight="1" x14ac:dyDescent="0.25">
      <c r="A34" s="710">
        <v>45387</v>
      </c>
      <c r="B34" s="711"/>
      <c r="C34" s="712" t="s">
        <v>17313</v>
      </c>
      <c r="D34" s="703" t="str">
        <f>+IFERROR(INDEX('Mã KH'!$C$2:$C$4988,MATCH('Côp+Mega+BigC HN lẻ-T5'!$C34,'Mã KH'!$A$2:$A$4988,0)),"")</f>
        <v xml:space="preserve">Số 80-82 Triều Khúc , Tân Triều , quận Thanh Xuân ,TP Hà Nội </v>
      </c>
      <c r="E34" s="533"/>
      <c r="F34" s="704">
        <v>20071</v>
      </c>
      <c r="G34" s="705"/>
      <c r="H34" s="705"/>
      <c r="I34" s="705"/>
      <c r="J34" s="705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>
        <v>5</v>
      </c>
      <c r="W34" s="705">
        <v>2</v>
      </c>
      <c r="X34" s="705"/>
      <c r="Y34" s="705"/>
      <c r="Z34" s="705"/>
      <c r="AA34" s="705"/>
      <c r="AB34" s="705">
        <v>3</v>
      </c>
      <c r="AC34" s="705"/>
      <c r="AD34" s="705"/>
      <c r="AE34" s="705"/>
      <c r="AF34" s="705"/>
      <c r="AG34" s="705"/>
      <c r="AH34" s="705"/>
      <c r="AI34" s="705"/>
      <c r="AJ34" s="705"/>
      <c r="AK34" s="705"/>
      <c r="AL34" s="705"/>
      <c r="AM34" s="705"/>
      <c r="AN34" s="706"/>
      <c r="AO34" s="707"/>
      <c r="AP34" s="707"/>
      <c r="AQ34" s="708"/>
    </row>
    <row r="35" spans="1:43" s="709" customFormat="1" ht="18" customHeight="1" x14ac:dyDescent="0.25">
      <c r="A35" s="710">
        <v>45387</v>
      </c>
      <c r="B35" s="711"/>
      <c r="C35" s="712" t="s">
        <v>7438</v>
      </c>
      <c r="D35" s="703" t="str">
        <f>+IFERROR(INDEX('Mã KH'!$C$2:$C$4988,MATCH('Côp+Mega+BigC HN lẻ-T5'!$C35,'Mã KH'!$A$2:$A$4988,0)),"")</f>
        <v>Tầng 1, Toà nhà PCC1 Thanh Xuân, số 44 Triều Khúc, Phường Thanh Xuân Nam, Quận Thanh Xuân, HN</v>
      </c>
      <c r="E35" s="533"/>
      <c r="F35" s="704">
        <v>20136</v>
      </c>
      <c r="G35" s="705"/>
      <c r="H35" s="705"/>
      <c r="I35" s="705"/>
      <c r="J35" s="705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>
        <v>2</v>
      </c>
      <c r="X35" s="705">
        <v>2</v>
      </c>
      <c r="Y35" s="705"/>
      <c r="Z35" s="705"/>
      <c r="AA35" s="705"/>
      <c r="AB35" s="705"/>
      <c r="AC35" s="705"/>
      <c r="AD35" s="705"/>
      <c r="AE35" s="705"/>
      <c r="AF35" s="705"/>
      <c r="AG35" s="705"/>
      <c r="AH35" s="705"/>
      <c r="AI35" s="705"/>
      <c r="AJ35" s="705"/>
      <c r="AK35" s="705"/>
      <c r="AL35" s="705"/>
      <c r="AM35" s="705"/>
      <c r="AN35" s="706"/>
      <c r="AO35" s="707"/>
      <c r="AP35" s="707"/>
      <c r="AQ35" s="708"/>
    </row>
    <row r="36" spans="1:43" s="709" customFormat="1" ht="18" customHeight="1" x14ac:dyDescent="0.25">
      <c r="A36" s="710">
        <v>45387</v>
      </c>
      <c r="B36" s="711"/>
      <c r="C36" s="712" t="s">
        <v>6720</v>
      </c>
      <c r="D36" s="703" t="str">
        <f>+IFERROR(INDEX('Mã KH'!$C$2:$C$4988,MATCH('Côp+Mega+BigC HN lẻ-T5'!$C36,'Mã KH'!$A$2:$A$4988,0)),"")</f>
        <v>Tổ Hợp công trình hỗn hợp Pandora, số 53 Triều Khúc, Phường Thanh Xuân Nam, Quận Thanh Xuân, HN</v>
      </c>
      <c r="E36" s="533"/>
      <c r="F36" s="704">
        <v>20157</v>
      </c>
      <c r="G36" s="705"/>
      <c r="H36" s="705"/>
      <c r="I36" s="705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>
        <v>3</v>
      </c>
      <c r="W36" s="705">
        <v>6</v>
      </c>
      <c r="X36" s="705">
        <v>2</v>
      </c>
      <c r="Y36" s="705"/>
      <c r="Z36" s="705"/>
      <c r="AA36" s="705"/>
      <c r="AB36" s="705"/>
      <c r="AC36" s="705"/>
      <c r="AD36" s="705">
        <v>2</v>
      </c>
      <c r="AE36" s="705"/>
      <c r="AF36" s="705"/>
      <c r="AG36" s="705"/>
      <c r="AH36" s="705"/>
      <c r="AI36" s="705"/>
      <c r="AJ36" s="705"/>
      <c r="AK36" s="705"/>
      <c r="AL36" s="705"/>
      <c r="AM36" s="705"/>
      <c r="AN36" s="706"/>
      <c r="AO36" s="707"/>
      <c r="AP36" s="707"/>
      <c r="AQ36" s="708"/>
    </row>
    <row r="37" spans="1:43" s="709" customFormat="1" ht="18" customHeight="1" x14ac:dyDescent="0.25">
      <c r="A37" s="710">
        <v>45387</v>
      </c>
      <c r="B37" s="711"/>
      <c r="C37" s="712" t="s">
        <v>17314</v>
      </c>
      <c r="D37" s="703" t="str">
        <f>+IFERROR(INDEX('Mã KH'!$C$2:$C$4988,MATCH('Côp+Mega+BigC HN lẻ-T5'!$C37,'Mã KH'!$A$2:$A$4988,0)),"")</f>
        <v>14 Khương Hạ, Phường Khương Đình, Thanh Xuân, Hà Nội</v>
      </c>
      <c r="E37" s="533">
        <v>18308</v>
      </c>
      <c r="F37" s="704"/>
      <c r="G37" s="705"/>
      <c r="H37" s="705"/>
      <c r="I37" s="705"/>
      <c r="J37" s="705"/>
      <c r="K37" s="705"/>
      <c r="L37" s="705"/>
      <c r="M37" s="705">
        <v>10</v>
      </c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6"/>
      <c r="AO37" s="707"/>
      <c r="AP37" s="707"/>
      <c r="AQ37" s="708"/>
    </row>
    <row r="38" spans="1:43" s="709" customFormat="1" ht="18" customHeight="1" x14ac:dyDescent="0.25">
      <c r="A38" s="710">
        <v>45387</v>
      </c>
      <c r="B38" s="711"/>
      <c r="C38" s="712" t="s">
        <v>6713</v>
      </c>
      <c r="D38" s="703" t="str">
        <f>+IFERROR(INDEX('Mã KH'!$C$2:$C$4988,MATCH('Côp+Mega+BigC HN lẻ-T5'!$C38,'Mã KH'!$A$2:$A$4988,0)),"")</f>
        <v>Tầng 1, Tòa 17T4 Dự án Hapulico Complex, Số 01 đường Nguyễn Huy Tưởng, Phường Thanh Xuân Trung, Quận Thanh Xuân, HN</v>
      </c>
      <c r="E38" s="533"/>
      <c r="F38" s="704">
        <v>20159</v>
      </c>
      <c r="G38" s="705"/>
      <c r="H38" s="705"/>
      <c r="I38" s="705"/>
      <c r="J38" s="70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>
        <v>6</v>
      </c>
      <c r="X38" s="705">
        <v>5</v>
      </c>
      <c r="Y38" s="705"/>
      <c r="Z38" s="705"/>
      <c r="AA38" s="705"/>
      <c r="AB38" s="705"/>
      <c r="AC38" s="705"/>
      <c r="AD38" s="705"/>
      <c r="AE38" s="705"/>
      <c r="AF38" s="705"/>
      <c r="AG38" s="705"/>
      <c r="AH38" s="705"/>
      <c r="AI38" s="705"/>
      <c r="AJ38" s="705"/>
      <c r="AK38" s="705"/>
      <c r="AL38" s="705"/>
      <c r="AM38" s="705"/>
      <c r="AN38" s="706"/>
      <c r="AO38" s="707"/>
      <c r="AP38" s="707"/>
      <c r="AQ38" s="708"/>
    </row>
    <row r="39" spans="1:43" s="709" customFormat="1" ht="18" customHeight="1" x14ac:dyDescent="0.25">
      <c r="A39" s="710">
        <v>45387</v>
      </c>
      <c r="B39" s="711"/>
      <c r="C39" s="712" t="s">
        <v>7449</v>
      </c>
      <c r="D39" s="703" t="str">
        <f>+IFERROR(INDEX('Mã KH'!$C$2:$C$4988,MATCH('Côp+Mega+BigC HN lẻ-T5'!$C39,'Mã KH'!$A$2:$A$4988,0)),"")</f>
        <v>Tầng 1, ĐN-B, Licogi 13 ngõ 164 Khuất Duy Tiến, Thanh Xuân, HN</v>
      </c>
      <c r="E39" s="533"/>
      <c r="F39" s="704">
        <v>20139</v>
      </c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>
        <v>2</v>
      </c>
      <c r="W39" s="705">
        <v>5</v>
      </c>
      <c r="X39" s="705">
        <v>3</v>
      </c>
      <c r="Y39" s="705"/>
      <c r="Z39" s="705"/>
      <c r="AA39" s="705"/>
      <c r="AB39" s="705"/>
      <c r="AC39" s="705"/>
      <c r="AD39" s="705"/>
      <c r="AE39" s="705">
        <v>3</v>
      </c>
      <c r="AF39" s="705"/>
      <c r="AG39" s="705"/>
      <c r="AH39" s="705"/>
      <c r="AI39" s="705"/>
      <c r="AJ39" s="705"/>
      <c r="AK39" s="705"/>
      <c r="AL39" s="705"/>
      <c r="AM39" s="705"/>
      <c r="AN39" s="706"/>
      <c r="AO39" s="707"/>
      <c r="AP39" s="707"/>
      <c r="AQ39" s="708"/>
    </row>
    <row r="40" spans="1:43" s="709" customFormat="1" ht="18" customHeight="1" x14ac:dyDescent="0.25">
      <c r="A40" s="710">
        <v>45387</v>
      </c>
      <c r="B40" s="711"/>
      <c r="C40" s="712" t="s">
        <v>6557</v>
      </c>
      <c r="D40" s="703" t="str">
        <f>+IFERROR(INDEX('Mã KH'!$C$2:$C$4988,MATCH('Côp+Mega+BigC HN lẻ-T5'!$C40,'Mã KH'!$A$2:$A$4988,0)),"")</f>
        <v>BRGMART C12 Thanh Xuân Bắc, Q.Thanh Xuân, Hà Nội</v>
      </c>
      <c r="E40" s="533"/>
      <c r="F40" s="704">
        <v>20047</v>
      </c>
      <c r="G40" s="705"/>
      <c r="H40" s="705"/>
      <c r="I40" s="705"/>
      <c r="J40" s="705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>
        <v>3</v>
      </c>
      <c r="W40" s="705">
        <v>6</v>
      </c>
      <c r="X40" s="705"/>
      <c r="Y40" s="705"/>
      <c r="Z40" s="705"/>
      <c r="AA40" s="705"/>
      <c r="AB40" s="705"/>
      <c r="AC40" s="705"/>
      <c r="AD40" s="705"/>
      <c r="AE40" s="705">
        <v>3</v>
      </c>
      <c r="AF40" s="705"/>
      <c r="AG40" s="705"/>
      <c r="AH40" s="705"/>
      <c r="AI40" s="705"/>
      <c r="AJ40" s="705"/>
      <c r="AK40" s="705"/>
      <c r="AL40" s="705"/>
      <c r="AM40" s="705"/>
      <c r="AN40" s="706"/>
      <c r="AO40" s="707"/>
      <c r="AP40" s="707"/>
      <c r="AQ40" s="708"/>
    </row>
    <row r="41" spans="1:43" s="709" customFormat="1" ht="18" customHeight="1" x14ac:dyDescent="0.25">
      <c r="A41" s="710">
        <v>45387</v>
      </c>
      <c r="B41" s="711" t="s">
        <v>17016</v>
      </c>
      <c r="C41" s="712" t="s">
        <v>17315</v>
      </c>
      <c r="D41" s="703" t="str">
        <f>+IFERROR(INDEX('Mã KH'!$C$2:$C$4988,MATCH('Côp+Mega+BigC HN lẻ-T5'!$C41,'Mã KH'!$A$2:$A$4988,0)),"")</f>
        <v xml:space="preserve">HM01a-3 Hoàng Thành , Mỗ Lao ,Hà Đông </v>
      </c>
      <c r="E41" s="533">
        <v>13055</v>
      </c>
      <c r="F41" s="704"/>
      <c r="G41" s="705"/>
      <c r="H41" s="705"/>
      <c r="I41" s="705"/>
      <c r="J41" s="705"/>
      <c r="K41" s="705"/>
      <c r="L41" s="705"/>
      <c r="M41" s="705"/>
      <c r="N41" s="705"/>
      <c r="O41" s="705"/>
      <c r="P41" s="705"/>
      <c r="Q41" s="705"/>
      <c r="R41" s="705"/>
      <c r="S41" s="705"/>
      <c r="T41" s="705">
        <v>2</v>
      </c>
      <c r="U41" s="705"/>
      <c r="V41" s="705">
        <v>2</v>
      </c>
      <c r="W41" s="705">
        <v>4</v>
      </c>
      <c r="X41" s="705"/>
      <c r="Y41" s="705"/>
      <c r="Z41" s="705"/>
      <c r="AA41" s="705"/>
      <c r="AB41" s="705">
        <v>2</v>
      </c>
      <c r="AC41" s="705"/>
      <c r="AD41" s="705"/>
      <c r="AE41" s="705"/>
      <c r="AF41" s="705"/>
      <c r="AG41" s="705"/>
      <c r="AH41" s="705"/>
      <c r="AI41" s="705"/>
      <c r="AJ41" s="705"/>
      <c r="AK41" s="705"/>
      <c r="AL41" s="705"/>
      <c r="AM41" s="705"/>
      <c r="AN41" s="706"/>
      <c r="AO41" s="707"/>
      <c r="AP41" s="707"/>
      <c r="AQ41" s="708"/>
    </row>
    <row r="42" spans="1:43" s="709" customFormat="1" ht="18" customHeight="1" x14ac:dyDescent="0.25">
      <c r="A42" s="710">
        <v>45387</v>
      </c>
      <c r="B42" s="711" t="s">
        <v>17316</v>
      </c>
      <c r="C42" s="712" t="s">
        <v>16724</v>
      </c>
      <c r="D42" s="703" t="str">
        <f>+IFERROR(INDEX('Mã KH'!$C$2:$C$4988,MATCH('Côp+Mega+BigC HN lẻ-T5'!$C42,'Mã KH'!$A$2:$A$4988,0)),"")</f>
        <v xml:space="preserve">số 16,18 ngõ 885 Tam trinh , phường Yên Sở , Hoàng Mai , HN </v>
      </c>
      <c r="E42" s="533"/>
      <c r="F42" s="704">
        <v>20128</v>
      </c>
      <c r="G42" s="705"/>
      <c r="H42" s="705"/>
      <c r="I42" s="705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  <c r="V42" s="705">
        <v>5</v>
      </c>
      <c r="W42" s="705">
        <v>5</v>
      </c>
      <c r="X42" s="705"/>
      <c r="Y42" s="705"/>
      <c r="Z42" s="705"/>
      <c r="AA42" s="705"/>
      <c r="AB42" s="705"/>
      <c r="AC42" s="705"/>
      <c r="AD42" s="705"/>
      <c r="AE42" s="705">
        <v>3</v>
      </c>
      <c r="AF42" s="705"/>
      <c r="AG42" s="705"/>
      <c r="AH42" s="705"/>
      <c r="AI42" s="705"/>
      <c r="AJ42" s="705"/>
      <c r="AK42" s="705"/>
      <c r="AL42" s="705"/>
      <c r="AM42" s="705"/>
      <c r="AN42" s="706"/>
      <c r="AO42" s="707"/>
      <c r="AP42" s="707"/>
      <c r="AQ42" s="708"/>
    </row>
    <row r="43" spans="1:43" s="709" customFormat="1" ht="18" customHeight="1" x14ac:dyDescent="0.25">
      <c r="A43" s="710">
        <v>45387</v>
      </c>
      <c r="B43" s="711"/>
      <c r="C43" s="712" t="s">
        <v>17317</v>
      </c>
      <c r="D43" s="703" t="str">
        <f>+IFERROR(INDEX('Mã KH'!$C$2:$C$4988,MATCH('Côp+Mega+BigC HN lẻ-T5'!$C43,'Mã KH'!$A$2:$A$4988,0)),"")</f>
        <v>69 Kim Đồng, Phường Giáp Bát, Hoàng Mai, Hà Nội</v>
      </c>
      <c r="E43" s="533">
        <v>18207</v>
      </c>
      <c r="F43" s="704"/>
      <c r="G43" s="705"/>
      <c r="H43" s="705"/>
      <c r="I43" s="705"/>
      <c r="J43" s="705"/>
      <c r="K43" s="705"/>
      <c r="L43" s="705"/>
      <c r="M43" s="705">
        <v>8</v>
      </c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705"/>
      <c r="AB43" s="705"/>
      <c r="AC43" s="705"/>
      <c r="AD43" s="705"/>
      <c r="AE43" s="705"/>
      <c r="AF43" s="705"/>
      <c r="AG43" s="705"/>
      <c r="AH43" s="705"/>
      <c r="AI43" s="705"/>
      <c r="AJ43" s="705"/>
      <c r="AK43" s="705"/>
      <c r="AL43" s="705"/>
      <c r="AM43" s="705"/>
      <c r="AN43" s="706"/>
      <c r="AO43" s="707"/>
      <c r="AP43" s="707"/>
      <c r="AQ43" s="708"/>
    </row>
    <row r="44" spans="1:43" s="709" customFormat="1" ht="18" customHeight="1" x14ac:dyDescent="0.25">
      <c r="A44" s="710">
        <v>45387</v>
      </c>
      <c r="B44" s="711"/>
      <c r="C44" s="712" t="s">
        <v>7272</v>
      </c>
      <c r="D44" s="703" t="str">
        <f>+IFERROR(INDEX('Mã KH'!$C$2:$C$4988,MATCH('Côp+Mega+BigC HN lẻ-T5'!$C44,'Mã KH'!$A$2:$A$4988,0)),"")</f>
        <v>72 Lĩnh Nam, Hoàng Mai, HN</v>
      </c>
      <c r="E44" s="533"/>
      <c r="F44" s="704">
        <v>20129</v>
      </c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>
        <v>10</v>
      </c>
      <c r="W44" s="705">
        <v>10</v>
      </c>
      <c r="X44" s="705">
        <v>3</v>
      </c>
      <c r="Y44" s="705"/>
      <c r="Z44" s="705"/>
      <c r="AA44" s="705"/>
      <c r="AB44" s="705">
        <v>5</v>
      </c>
      <c r="AC44" s="705"/>
      <c r="AD44" s="705"/>
      <c r="AE44" s="705">
        <v>3</v>
      </c>
      <c r="AF44" s="705"/>
      <c r="AG44" s="705"/>
      <c r="AH44" s="705"/>
      <c r="AI44" s="705"/>
      <c r="AJ44" s="705"/>
      <c r="AK44" s="705"/>
      <c r="AL44" s="705"/>
      <c r="AM44" s="705"/>
      <c r="AN44" s="706"/>
      <c r="AO44" s="707"/>
      <c r="AP44" s="707"/>
      <c r="AQ44" s="708"/>
    </row>
    <row r="45" spans="1:43" s="709" customFormat="1" ht="18" customHeight="1" x14ac:dyDescent="0.25">
      <c r="A45" s="710">
        <v>45387</v>
      </c>
      <c r="B45" s="711"/>
      <c r="C45" s="712" t="s">
        <v>7369</v>
      </c>
      <c r="D45" s="703" t="str">
        <f>+IFERROR(INDEX('Mã KH'!$C$2:$C$4988,MATCH('Côp+Mega+BigC HN lẻ-T5'!$C45,'Mã KH'!$A$2:$A$4988,0)),"")</f>
        <v>Cổng nhà máy Hino, đường Trần Thủ Độ, Q.Hoàng Mai, HN</v>
      </c>
      <c r="E45" s="533"/>
      <c r="F45" s="704">
        <v>20121</v>
      </c>
      <c r="G45" s="705"/>
      <c r="H45" s="705"/>
      <c r="I45" s="705"/>
      <c r="J45" s="705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  <c r="V45" s="705">
        <v>15</v>
      </c>
      <c r="W45" s="705">
        <v>10</v>
      </c>
      <c r="X45" s="705"/>
      <c r="Y45" s="705"/>
      <c r="Z45" s="705"/>
      <c r="AA45" s="705"/>
      <c r="AB45" s="705"/>
      <c r="AC45" s="705"/>
      <c r="AD45" s="705"/>
      <c r="AE45" s="705"/>
      <c r="AF45" s="705"/>
      <c r="AG45" s="705"/>
      <c r="AH45" s="705"/>
      <c r="AI45" s="705"/>
      <c r="AJ45" s="705"/>
      <c r="AK45" s="705"/>
      <c r="AL45" s="705"/>
      <c r="AM45" s="705"/>
      <c r="AN45" s="706"/>
      <c r="AO45" s="707"/>
      <c r="AP45" s="707"/>
      <c r="AQ45" s="708"/>
    </row>
    <row r="46" spans="1:43" s="709" customFormat="1" ht="18" customHeight="1" x14ac:dyDescent="0.25">
      <c r="A46" s="710">
        <v>45387</v>
      </c>
      <c r="B46" s="711"/>
      <c r="C46" s="712" t="s">
        <v>16390</v>
      </c>
      <c r="D46" s="703" t="str">
        <f>+IFERROR(INDEX('Mã KH'!$C$2:$C$4988,MATCH('Côp+Mega+BigC HN lẻ-T5'!$C46,'Mã KH'!$A$2:$A$4988,0)),"")</f>
        <v>CC Rose Town 79 Ngọc Hồi, Phường Hoàng Liệt, Hoàng Mai, TP. Hà Nội</v>
      </c>
      <c r="E46" s="533"/>
      <c r="F46" s="704">
        <v>20043</v>
      </c>
      <c r="G46" s="705"/>
      <c r="H46" s="705"/>
      <c r="I46" s="705"/>
      <c r="J46" s="705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>
        <v>5</v>
      </c>
      <c r="X46" s="705"/>
      <c r="Y46" s="705"/>
      <c r="Z46" s="705"/>
      <c r="AA46" s="705"/>
      <c r="AB46" s="705"/>
      <c r="AC46" s="705"/>
      <c r="AD46" s="705"/>
      <c r="AE46" s="705"/>
      <c r="AF46" s="705"/>
      <c r="AG46" s="705"/>
      <c r="AH46" s="705"/>
      <c r="AI46" s="705"/>
      <c r="AJ46" s="705"/>
      <c r="AK46" s="705"/>
      <c r="AL46" s="705"/>
      <c r="AM46" s="705"/>
      <c r="AN46" s="706"/>
      <c r="AO46" s="707"/>
      <c r="AP46" s="707"/>
      <c r="AQ46" s="708"/>
    </row>
    <row r="47" spans="1:43" s="709" customFormat="1" ht="18" customHeight="1" x14ac:dyDescent="0.25">
      <c r="A47" s="710">
        <v>45387</v>
      </c>
      <c r="B47" s="711"/>
      <c r="C47" s="712" t="s">
        <v>7354</v>
      </c>
      <c r="D47" s="703" t="str">
        <f>+IFERROR(INDEX('Mã KH'!$C$2:$C$4988,MATCH('Côp+Mega+BigC HN lẻ-T5'!$C47,'Mã KH'!$A$2:$A$4988,0)),"")</f>
        <v>Nơ 6A, Bán đảo Linh Đàm, Phường Hoàng Liệt, Quận Hoàng Mai,HN</v>
      </c>
      <c r="E47" s="533"/>
      <c r="F47" s="704">
        <v>20117</v>
      </c>
      <c r="G47" s="705"/>
      <c r="H47" s="705"/>
      <c r="I47" s="705"/>
      <c r="J47" s="705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  <c r="V47" s="705">
        <v>5</v>
      </c>
      <c r="W47" s="705">
        <v>5</v>
      </c>
      <c r="X47" s="705"/>
      <c r="Y47" s="705"/>
      <c r="Z47" s="705"/>
      <c r="AA47" s="705"/>
      <c r="AB47" s="705">
        <v>5</v>
      </c>
      <c r="AC47" s="705"/>
      <c r="AD47" s="705">
        <v>5</v>
      </c>
      <c r="AE47" s="705"/>
      <c r="AF47" s="705"/>
      <c r="AG47" s="705"/>
      <c r="AH47" s="705"/>
      <c r="AI47" s="705"/>
      <c r="AJ47" s="705"/>
      <c r="AK47" s="705"/>
      <c r="AL47" s="705"/>
      <c r="AM47" s="705"/>
      <c r="AN47" s="706"/>
      <c r="AO47" s="707"/>
      <c r="AP47" s="707"/>
      <c r="AQ47" s="708"/>
    </row>
    <row r="48" spans="1:43" s="709" customFormat="1" ht="18" customHeight="1" x14ac:dyDescent="0.25">
      <c r="A48" s="710">
        <v>45387</v>
      </c>
      <c r="B48" s="711"/>
      <c r="C48" s="712" t="s">
        <v>7393</v>
      </c>
      <c r="D48" s="703" t="str">
        <f>+IFERROR(INDEX('Mã KH'!$C$2:$C$4988,MATCH('Côp+Mega+BigC HN lẻ-T5'!$C48,'Mã KH'!$A$2:$A$4988,0)),"")</f>
        <v>Nơ 4A, Bán đảo Linh Đàm, Hoàng Liệt, Hoàng Mai, Hà Nội</v>
      </c>
      <c r="E48" s="533"/>
      <c r="F48" s="704">
        <v>20127</v>
      </c>
      <c r="G48" s="705"/>
      <c r="H48" s="705"/>
      <c r="I48" s="705"/>
      <c r="J48" s="705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>
        <v>8</v>
      </c>
      <c r="X48" s="705"/>
      <c r="Y48" s="705"/>
      <c r="Z48" s="705"/>
      <c r="AA48" s="705"/>
      <c r="AB48" s="705">
        <v>5</v>
      </c>
      <c r="AC48" s="705"/>
      <c r="AD48" s="705">
        <v>3</v>
      </c>
      <c r="AE48" s="705">
        <v>5</v>
      </c>
      <c r="AF48" s="705"/>
      <c r="AG48" s="705"/>
      <c r="AH48" s="705"/>
      <c r="AI48" s="705"/>
      <c r="AJ48" s="705"/>
      <c r="AK48" s="705"/>
      <c r="AL48" s="705"/>
      <c r="AM48" s="705"/>
      <c r="AN48" s="706"/>
      <c r="AO48" s="707"/>
      <c r="AP48" s="707"/>
      <c r="AQ48" s="708"/>
    </row>
    <row r="49" spans="1:43" s="709" customFormat="1" ht="18" customHeight="1" x14ac:dyDescent="0.25">
      <c r="A49" s="710">
        <v>45387</v>
      </c>
      <c r="B49" s="711"/>
      <c r="C49" s="712" t="s">
        <v>17318</v>
      </c>
      <c r="D49" s="703" t="str">
        <f>+IFERROR(INDEX('Mã KH'!$C$2:$C$4988,MATCH('Côp+Mega+BigC HN lẻ-T5'!$C49,'Mã KH'!$A$2:$A$4988,0)),"")</f>
        <v>Ô D22, Nơ 12 Khu đô thị mới Định Công, phường Định Công, Hoàng Mai, Hà Nội</v>
      </c>
      <c r="E49" s="533">
        <v>18313</v>
      </c>
      <c r="F49" s="704"/>
      <c r="G49" s="705"/>
      <c r="H49" s="705"/>
      <c r="I49" s="705"/>
      <c r="J49" s="705"/>
      <c r="K49" s="705"/>
      <c r="L49" s="705"/>
      <c r="M49" s="705">
        <v>10</v>
      </c>
      <c r="N49" s="705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  <c r="AA49" s="705"/>
      <c r="AB49" s="705"/>
      <c r="AC49" s="705"/>
      <c r="AD49" s="705"/>
      <c r="AE49" s="705"/>
      <c r="AF49" s="705"/>
      <c r="AG49" s="705"/>
      <c r="AH49" s="705"/>
      <c r="AI49" s="705"/>
      <c r="AJ49" s="705"/>
      <c r="AK49" s="705"/>
      <c r="AL49" s="705"/>
      <c r="AM49" s="705"/>
      <c r="AN49" s="706"/>
      <c r="AO49" s="707"/>
      <c r="AP49" s="707"/>
      <c r="AQ49" s="708"/>
    </row>
    <row r="50" spans="1:43" s="709" customFormat="1" ht="18" customHeight="1" x14ac:dyDescent="0.25">
      <c r="A50" s="710">
        <v>45387</v>
      </c>
      <c r="B50" s="711"/>
      <c r="C50" s="712" t="s">
        <v>7363</v>
      </c>
      <c r="D50" s="703" t="str">
        <f>+IFERROR(INDEX('Mã KH'!$C$2:$C$4988,MATCH('Côp+Mega+BigC HN lẻ-T5'!$C50,'Mã KH'!$A$2:$A$4988,0)),"")</f>
        <v>số 1 Trần Nguyên Đán, P.Định Công, Hoàng Mai, HN</v>
      </c>
      <c r="E50" s="533"/>
      <c r="F50" s="704">
        <v>20118</v>
      </c>
      <c r="G50" s="705"/>
      <c r="H50" s="705"/>
      <c r="I50" s="705"/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>
        <v>15</v>
      </c>
      <c r="W50" s="705">
        <v>10</v>
      </c>
      <c r="X50" s="705"/>
      <c r="Y50" s="705"/>
      <c r="Z50" s="705"/>
      <c r="AA50" s="705"/>
      <c r="AB50" s="705">
        <v>5</v>
      </c>
      <c r="AC50" s="705"/>
      <c r="AD50" s="705">
        <v>5</v>
      </c>
      <c r="AE50" s="705">
        <v>5</v>
      </c>
      <c r="AF50" s="705"/>
      <c r="AG50" s="705"/>
      <c r="AH50" s="705"/>
      <c r="AI50" s="705"/>
      <c r="AJ50" s="705"/>
      <c r="AK50" s="705"/>
      <c r="AL50" s="705"/>
      <c r="AM50" s="705"/>
      <c r="AN50" s="706"/>
      <c r="AO50" s="707"/>
      <c r="AP50" s="707"/>
      <c r="AQ50" s="708"/>
    </row>
    <row r="51" spans="1:43" s="709" customFormat="1" ht="18" customHeight="1" x14ac:dyDescent="0.25">
      <c r="A51" s="710">
        <v>45387</v>
      </c>
      <c r="B51" s="711"/>
      <c r="C51" s="712" t="s">
        <v>7289</v>
      </c>
      <c r="D51" s="703" t="str">
        <f>+IFERROR(INDEX('Mã KH'!$C$2:$C$4988,MATCH('Côp+Mega+BigC HN lẻ-T5'!$C51,'Mã KH'!$A$2:$A$4988,0)),"")</f>
        <v>9B Nguyễn Cảnh Dị, Đại Kim, Hoàng Mai, Hà Nội</v>
      </c>
      <c r="E51" s="533"/>
      <c r="F51" s="704">
        <v>20084</v>
      </c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>
        <v>5</v>
      </c>
      <c r="W51" s="705"/>
      <c r="X51" s="705"/>
      <c r="Y51" s="705"/>
      <c r="Z51" s="705"/>
      <c r="AA51" s="705"/>
      <c r="AB51" s="705">
        <v>3</v>
      </c>
      <c r="AC51" s="705"/>
      <c r="AD51" s="705">
        <v>3</v>
      </c>
      <c r="AE51" s="705"/>
      <c r="AF51" s="705"/>
      <c r="AG51" s="705"/>
      <c r="AH51" s="705"/>
      <c r="AI51" s="705"/>
      <c r="AJ51" s="705"/>
      <c r="AK51" s="705"/>
      <c r="AL51" s="705"/>
      <c r="AM51" s="705"/>
      <c r="AN51" s="706"/>
      <c r="AO51" s="707"/>
      <c r="AP51" s="707"/>
      <c r="AQ51" s="708"/>
    </row>
    <row r="52" spans="1:43" s="709" customFormat="1" ht="18" customHeight="1" x14ac:dyDescent="0.25">
      <c r="A52" s="710">
        <v>45387</v>
      </c>
      <c r="B52" s="711"/>
      <c r="C52" s="712" t="s">
        <v>7286</v>
      </c>
      <c r="D52" s="703" t="str">
        <f>+IFERROR(INDEX('Mã KH'!$C$2:$C$4988,MATCH('Côp+Mega+BigC HN lẻ-T5'!$C52,'Mã KH'!$A$2:$A$4988,0)),"")</f>
        <v>Tầng 1 , CT12B ĐTM Kim Văn - Kim Lũ, Hoàng Mai, HN</v>
      </c>
      <c r="E52" s="533"/>
      <c r="F52" s="704">
        <v>20130</v>
      </c>
      <c r="G52" s="705"/>
      <c r="H52" s="705"/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>
        <v>10</v>
      </c>
      <c r="W52" s="705">
        <v>7</v>
      </c>
      <c r="X52" s="705"/>
      <c r="Y52" s="705"/>
      <c r="Z52" s="705"/>
      <c r="AA52" s="705"/>
      <c r="AB52" s="705">
        <v>5</v>
      </c>
      <c r="AC52" s="705"/>
      <c r="AD52" s="705"/>
      <c r="AE52" s="705">
        <v>5</v>
      </c>
      <c r="AF52" s="705"/>
      <c r="AG52" s="705">
        <v>3</v>
      </c>
      <c r="AH52" s="705"/>
      <c r="AI52" s="705"/>
      <c r="AJ52" s="705"/>
      <c r="AK52" s="705"/>
      <c r="AL52" s="705"/>
      <c r="AM52" s="705"/>
      <c r="AN52" s="706"/>
      <c r="AO52" s="707"/>
      <c r="AP52" s="707"/>
      <c r="AQ52" s="708"/>
    </row>
    <row r="53" spans="1:43" s="709" customFormat="1" ht="18" customHeight="1" x14ac:dyDescent="0.25">
      <c r="A53" s="710">
        <v>45387</v>
      </c>
      <c r="B53" s="711"/>
      <c r="C53" s="712" t="s">
        <v>17219</v>
      </c>
      <c r="D53" s="703" t="str">
        <f>+IFERROR(INDEX('Mã KH'!$C$2:$C$4988,MATCH('Côp+Mega+BigC HN lẻ-T5'!$C53,'Mã KH'!$A$2:$A$4988,0)),"")</f>
        <v>Ki ốt số 2, tầng 1 TTTM tòa nhà CT12A, KĐT Kim Văn Kim Lũ, Phường Đại Kim, Quận Hoàng Mai, Thành phố Hà Nội, Việt Nam</v>
      </c>
      <c r="E53" s="533"/>
      <c r="F53" s="704">
        <v>20163</v>
      </c>
      <c r="G53" s="705"/>
      <c r="H53" s="705"/>
      <c r="I53" s="705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>
        <v>20</v>
      </c>
      <c r="W53" s="705">
        <v>20</v>
      </c>
      <c r="X53" s="705"/>
      <c r="Y53" s="705"/>
      <c r="Z53" s="705"/>
      <c r="AA53" s="705"/>
      <c r="AB53" s="705">
        <v>10</v>
      </c>
      <c r="AC53" s="705"/>
      <c r="AD53" s="705"/>
      <c r="AE53" s="705"/>
      <c r="AF53" s="705"/>
      <c r="AG53" s="705"/>
      <c r="AH53" s="705"/>
      <c r="AI53" s="705"/>
      <c r="AJ53" s="705"/>
      <c r="AK53" s="705"/>
      <c r="AL53" s="705"/>
      <c r="AM53" s="705"/>
      <c r="AN53" s="706"/>
      <c r="AO53" s="707"/>
      <c r="AP53" s="707"/>
      <c r="AQ53" s="708"/>
    </row>
    <row r="54" spans="1:43" s="709" customFormat="1" ht="18" customHeight="1" x14ac:dyDescent="0.25">
      <c r="A54" s="710">
        <v>45387</v>
      </c>
      <c r="B54" s="711"/>
      <c r="C54" s="712" t="s">
        <v>17319</v>
      </c>
      <c r="D54" s="703" t="str">
        <f>+IFERROR(INDEX('Mã KH'!$C$2:$C$4988,MATCH('Côp+Mega+BigC HN lẻ-T5'!$C54,'Mã KH'!$A$2:$A$4988,0)),"")</f>
        <v>CN3- Tòa B Kim Văn Kim Lũ , Hoàng Mai , HN</v>
      </c>
      <c r="E54" s="533">
        <v>12945</v>
      </c>
      <c r="F54" s="704"/>
      <c r="G54" s="705"/>
      <c r="H54" s="705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>
        <v>5</v>
      </c>
      <c r="W54" s="705">
        <v>5</v>
      </c>
      <c r="X54" s="705"/>
      <c r="Y54" s="705"/>
      <c r="Z54" s="705"/>
      <c r="AA54" s="705"/>
      <c r="AB54" s="705">
        <v>5</v>
      </c>
      <c r="AC54" s="705"/>
      <c r="AD54" s="705">
        <v>5</v>
      </c>
      <c r="AE54" s="705">
        <v>5</v>
      </c>
      <c r="AF54" s="705"/>
      <c r="AG54" s="705">
        <v>5</v>
      </c>
      <c r="AH54" s="705"/>
      <c r="AI54" s="705">
        <v>3</v>
      </c>
      <c r="AJ54" s="705"/>
      <c r="AK54" s="705"/>
      <c r="AL54" s="705"/>
      <c r="AM54" s="705"/>
      <c r="AN54" s="706"/>
      <c r="AO54" s="707"/>
      <c r="AP54" s="707"/>
      <c r="AQ54" s="708"/>
    </row>
    <row r="55" spans="1:43" s="709" customFormat="1" ht="18" customHeight="1" x14ac:dyDescent="0.25">
      <c r="A55" s="710">
        <v>45387</v>
      </c>
      <c r="B55" s="711" t="s">
        <v>17316</v>
      </c>
      <c r="C55" s="712" t="s">
        <v>7117</v>
      </c>
      <c r="D55" s="703" t="str">
        <f>+IFERROR(INDEX('Mã KH'!$C$2:$C$4988,MATCH('Côp+Mega+BigC HN lẻ-T5'!$C55,'Mã KH'!$A$2:$A$4988,0)),"")</f>
        <v>Hoàng Mai, HN</v>
      </c>
      <c r="E55" s="533">
        <v>14243505</v>
      </c>
      <c r="F55" s="704"/>
      <c r="G55" s="705"/>
      <c r="H55" s="705"/>
      <c r="I55" s="705"/>
      <c r="J55" s="705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  <c r="V55" s="705">
        <v>99</v>
      </c>
      <c r="W55" s="705"/>
      <c r="X55" s="705"/>
      <c r="Y55" s="705"/>
      <c r="Z55" s="705"/>
      <c r="AA55" s="705"/>
      <c r="AB55" s="705"/>
      <c r="AC55" s="705"/>
      <c r="AD55" s="705"/>
      <c r="AE55" s="705"/>
      <c r="AF55" s="705"/>
      <c r="AG55" s="705"/>
      <c r="AH55" s="705"/>
      <c r="AI55" s="705"/>
      <c r="AJ55" s="705"/>
      <c r="AK55" s="705"/>
      <c r="AL55" s="705"/>
      <c r="AM55" s="705"/>
      <c r="AN55" s="706"/>
      <c r="AO55" s="707"/>
      <c r="AP55" s="707"/>
      <c r="AQ55" s="708" t="s">
        <v>17324</v>
      </c>
    </row>
    <row r="56" spans="1:43" s="709" customFormat="1" ht="18" customHeight="1" x14ac:dyDescent="0.25">
      <c r="A56" s="710">
        <v>45387</v>
      </c>
      <c r="B56" s="711" t="s">
        <v>17191</v>
      </c>
      <c r="C56" s="712" t="s">
        <v>17320</v>
      </c>
      <c r="D56" s="703" t="str">
        <f>+IFERROR(INDEX('Mã KH'!$C$2:$C$4988,MATCH('Côp+Mega+BigC HN lẻ-T5'!$C56,'Mã KH'!$A$2:$A$4988,0)),"")</f>
        <v>FLC Đại Mỗ, Tây Mỗ, Nam Từ Liêm, Hà Nội</v>
      </c>
      <c r="E56" s="533">
        <v>12982</v>
      </c>
      <c r="F56" s="704"/>
      <c r="G56" s="705"/>
      <c r="H56" s="705"/>
      <c r="I56" s="705"/>
      <c r="J56" s="705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5"/>
      <c r="W56" s="705">
        <v>5</v>
      </c>
      <c r="X56" s="705"/>
      <c r="Y56" s="705"/>
      <c r="Z56" s="705"/>
      <c r="AA56" s="705"/>
      <c r="AB56" s="705"/>
      <c r="AC56" s="705"/>
      <c r="AD56" s="705"/>
      <c r="AE56" s="705"/>
      <c r="AF56" s="705"/>
      <c r="AG56" s="705"/>
      <c r="AH56" s="705"/>
      <c r="AI56" s="705"/>
      <c r="AJ56" s="705"/>
      <c r="AK56" s="705"/>
      <c r="AL56" s="705"/>
      <c r="AM56" s="705"/>
      <c r="AN56" s="706"/>
      <c r="AO56" s="707"/>
      <c r="AP56" s="707"/>
      <c r="AQ56" s="708" t="s">
        <v>17325</v>
      </c>
    </row>
    <row r="57" spans="1:43" s="709" customFormat="1" ht="18" customHeight="1" x14ac:dyDescent="0.25">
      <c r="A57" s="710">
        <v>45387</v>
      </c>
      <c r="B57" s="711"/>
      <c r="C57" s="712" t="s">
        <v>16988</v>
      </c>
      <c r="D57" s="703" t="str">
        <f>+IFERROR(INDEX('Mã KH'!$C$2:$C$4988,MATCH('Côp+Mega+BigC HN lẻ-T5'!$C57,'Mã KH'!$A$2:$A$4988,0)),"")</f>
        <v xml:space="preserve">Tòa S102 Vinhomes smartcity , Tây Mỗ , Nam Từ Liêm </v>
      </c>
      <c r="E57" s="533">
        <v>13094</v>
      </c>
      <c r="F57" s="704"/>
      <c r="G57" s="705"/>
      <c r="H57" s="705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705"/>
      <c r="AB57" s="705"/>
      <c r="AC57" s="705"/>
      <c r="AD57" s="705">
        <v>2</v>
      </c>
      <c r="AE57" s="705">
        <v>2</v>
      </c>
      <c r="AF57" s="705"/>
      <c r="AG57" s="705">
        <v>3</v>
      </c>
      <c r="AH57" s="705"/>
      <c r="AI57" s="705"/>
      <c r="AJ57" s="705"/>
      <c r="AK57" s="705"/>
      <c r="AL57" s="705"/>
      <c r="AM57" s="705"/>
      <c r="AN57" s="706"/>
      <c r="AO57" s="707"/>
      <c r="AP57" s="707"/>
      <c r="AQ57" s="708" t="s">
        <v>17326</v>
      </c>
    </row>
    <row r="58" spans="1:43" s="709" customFormat="1" ht="18" customHeight="1" x14ac:dyDescent="0.25">
      <c r="A58" s="710">
        <v>45387</v>
      </c>
      <c r="B58" s="711"/>
      <c r="C58" s="712" t="s">
        <v>17321</v>
      </c>
      <c r="D58" s="703" t="str">
        <f>+IFERROR(INDEX('Mã KH'!$C$2:$C$4988,MATCH('Côp+Mega+BigC HN lẻ-T5'!$C58,'Mã KH'!$A$2:$A$4988,0)),"")</f>
        <v xml:space="preserve">S402 Vinhome smart city Tây Mỗ , Nam Từ Liêm </v>
      </c>
      <c r="E58" s="533">
        <v>13044</v>
      </c>
      <c r="F58" s="704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>
        <v>2</v>
      </c>
      <c r="U58" s="705"/>
      <c r="V58" s="705">
        <v>3</v>
      </c>
      <c r="W58" s="705">
        <v>3</v>
      </c>
      <c r="X58" s="705">
        <v>2</v>
      </c>
      <c r="Y58" s="705"/>
      <c r="Z58" s="705"/>
      <c r="AA58" s="705"/>
      <c r="AB58" s="705"/>
      <c r="AC58" s="705"/>
      <c r="AD58" s="705"/>
      <c r="AE58" s="705"/>
      <c r="AF58" s="705"/>
      <c r="AG58" s="705"/>
      <c r="AH58" s="705"/>
      <c r="AI58" s="705"/>
      <c r="AJ58" s="705"/>
      <c r="AK58" s="705"/>
      <c r="AL58" s="705"/>
      <c r="AM58" s="705"/>
      <c r="AN58" s="706"/>
      <c r="AO58" s="707"/>
      <c r="AP58" s="707"/>
      <c r="AQ58" s="708"/>
    </row>
    <row r="59" spans="1:43" s="709" customFormat="1" ht="18" customHeight="1" x14ac:dyDescent="0.25">
      <c r="A59" s="710">
        <v>45387</v>
      </c>
      <c r="B59" s="711"/>
      <c r="C59" s="712" t="s">
        <v>17322</v>
      </c>
      <c r="D59" s="703" t="str">
        <f>+IFERROR(INDEX('Mã KH'!$C$2:$C$4988,MATCH('Côp+Mega+BigC HN lẻ-T5'!$C59,'Mã KH'!$A$2:$A$4988,0)),"")</f>
        <v xml:space="preserve">S401.01S02-S03 VINHOME Smart City -tây Mỗ , Nam Từ Liêm </v>
      </c>
      <c r="E59" s="533">
        <v>13057</v>
      </c>
      <c r="F59" s="704"/>
      <c r="G59" s="705"/>
      <c r="H59" s="705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>
        <v>3</v>
      </c>
      <c r="W59" s="705">
        <v>3</v>
      </c>
      <c r="X59" s="705"/>
      <c r="Y59" s="705"/>
      <c r="Z59" s="705"/>
      <c r="AA59" s="705"/>
      <c r="AB59" s="705"/>
      <c r="AC59" s="705"/>
      <c r="AD59" s="705"/>
      <c r="AE59" s="705"/>
      <c r="AF59" s="705"/>
      <c r="AG59" s="705"/>
      <c r="AH59" s="705"/>
      <c r="AI59" s="705"/>
      <c r="AJ59" s="705"/>
      <c r="AK59" s="705"/>
      <c r="AL59" s="705"/>
      <c r="AM59" s="705"/>
      <c r="AN59" s="706"/>
      <c r="AO59" s="707"/>
      <c r="AP59" s="707"/>
      <c r="AQ59" s="708"/>
    </row>
    <row r="60" spans="1:43" s="709" customFormat="1" ht="18" customHeight="1" x14ac:dyDescent="0.25">
      <c r="A60" s="710">
        <v>45387</v>
      </c>
      <c r="B60" s="711"/>
      <c r="C60" s="712" t="s">
        <v>16962</v>
      </c>
      <c r="D60" s="703" t="str">
        <f>+IFERROR(INDEX('Mã KH'!$C$2:$C$4988,MATCH('Côp+Mega+BigC HN lẻ-T5'!$C60,'Mã KH'!$A$2:$A$4988,0)),"")</f>
        <v xml:space="preserve">TK 2-01.S02 Vinhome smart city -Tây Mỗ , Nam Từ Liêm , Hà Nội </v>
      </c>
      <c r="E60" s="533">
        <v>13058</v>
      </c>
      <c r="F60" s="704"/>
      <c r="G60" s="705"/>
      <c r="H60" s="705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>
        <v>2</v>
      </c>
      <c r="U60" s="705"/>
      <c r="V60" s="705">
        <v>3</v>
      </c>
      <c r="W60" s="705"/>
      <c r="X60" s="705"/>
      <c r="Y60" s="705"/>
      <c r="Z60" s="705"/>
      <c r="AA60" s="705"/>
      <c r="AB60" s="705">
        <v>2</v>
      </c>
      <c r="AC60" s="705"/>
      <c r="AD60" s="705"/>
      <c r="AE60" s="705"/>
      <c r="AF60" s="705"/>
      <c r="AG60" s="705"/>
      <c r="AH60" s="705"/>
      <c r="AI60" s="705"/>
      <c r="AJ60" s="705"/>
      <c r="AK60" s="705"/>
      <c r="AL60" s="705"/>
      <c r="AM60" s="705"/>
      <c r="AN60" s="706"/>
      <c r="AO60" s="707"/>
      <c r="AP60" s="707"/>
      <c r="AQ60" s="708"/>
    </row>
    <row r="61" spans="1:43" s="709" customFormat="1" ht="18" customHeight="1" x14ac:dyDescent="0.25">
      <c r="A61" s="710">
        <v>45387</v>
      </c>
      <c r="B61" s="711"/>
      <c r="C61" s="712" t="s">
        <v>17323</v>
      </c>
      <c r="D61" s="703" t="str">
        <f>+IFERROR(INDEX('Mã KH'!$C$2:$C$4988,MATCH('Côp+Mega+BigC HN lẻ-T5'!$C61,'Mã KH'!$A$2:$A$4988,0)),"")</f>
        <v xml:space="preserve"> diện tích thương maị số GS101S25, tây mỗ , nam từ liêm </v>
      </c>
      <c r="E61" s="533">
        <v>18305</v>
      </c>
      <c r="F61" s="704"/>
      <c r="G61" s="705"/>
      <c r="H61" s="705"/>
      <c r="I61" s="705"/>
      <c r="J61" s="705"/>
      <c r="K61" s="705"/>
      <c r="L61" s="705"/>
      <c r="M61" s="705">
        <v>10</v>
      </c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705"/>
      <c r="AB61" s="705"/>
      <c r="AC61" s="705"/>
      <c r="AD61" s="705"/>
      <c r="AE61" s="705"/>
      <c r="AF61" s="705"/>
      <c r="AG61" s="705"/>
      <c r="AH61" s="705"/>
      <c r="AI61" s="705"/>
      <c r="AJ61" s="705"/>
      <c r="AK61" s="705"/>
      <c r="AL61" s="705"/>
      <c r="AM61" s="705"/>
      <c r="AN61" s="706"/>
      <c r="AO61" s="707"/>
      <c r="AP61" s="707"/>
      <c r="AQ61" s="708"/>
    </row>
    <row r="62" spans="1:43" s="709" customFormat="1" ht="18" customHeight="1" x14ac:dyDescent="0.25">
      <c r="A62" s="710">
        <v>45387</v>
      </c>
      <c r="B62" s="711"/>
      <c r="C62" s="712" t="s">
        <v>7212</v>
      </c>
      <c r="D62" s="703" t="str">
        <f>+IFERROR(INDEX('Mã KH'!$C$2:$C$4988,MATCH('Côp+Mega+BigC HN lẻ-T5'!$C62,'Mã KH'!$A$2:$A$4988,0)),"")</f>
        <v>G1, Vinhomes Green Bay, Mễ Trì, Nam Từ Liêm, HN</v>
      </c>
      <c r="E62" s="533"/>
      <c r="F62" s="704">
        <v>20044</v>
      </c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>
        <v>5</v>
      </c>
      <c r="X62" s="705"/>
      <c r="Y62" s="705"/>
      <c r="Z62" s="705"/>
      <c r="AA62" s="705"/>
      <c r="AB62" s="705">
        <v>3</v>
      </c>
      <c r="AC62" s="705"/>
      <c r="AD62" s="705"/>
      <c r="AE62" s="705"/>
      <c r="AF62" s="705"/>
      <c r="AG62" s="705"/>
      <c r="AH62" s="705"/>
      <c r="AI62" s="705"/>
      <c r="AJ62" s="705"/>
      <c r="AK62" s="705"/>
      <c r="AL62" s="705"/>
      <c r="AM62" s="705"/>
      <c r="AN62" s="706"/>
      <c r="AO62" s="707"/>
      <c r="AP62" s="707"/>
      <c r="AQ62" s="708"/>
    </row>
    <row r="63" spans="1:43" s="709" customFormat="1" ht="18" customHeight="1" x14ac:dyDescent="0.25">
      <c r="A63" s="710">
        <v>45387</v>
      </c>
      <c r="B63" s="711"/>
      <c r="C63" s="712" t="s">
        <v>7423</v>
      </c>
      <c r="D63" s="703" t="str">
        <f>+IFERROR(INDEX('Mã KH'!$C$2:$C$4988,MATCH('Côp+Mega+BigC HN lẻ-T5'!$C63,'Mã KH'!$A$2:$A$4988,0)),"")</f>
        <v>Tầng 1 Tháp B2 Tòa nhà Roman Plaza, Phường Đại Mỗ, Quận Nam Từ Liêm, HN</v>
      </c>
      <c r="E63" s="533"/>
      <c r="F63" s="704">
        <v>20142</v>
      </c>
      <c r="G63" s="705"/>
      <c r="H63" s="705"/>
      <c r="I63" s="705"/>
      <c r="J63" s="705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>
        <v>3</v>
      </c>
      <c r="Y63" s="705"/>
      <c r="Z63" s="705"/>
      <c r="AA63" s="705"/>
      <c r="AB63" s="705"/>
      <c r="AC63" s="705"/>
      <c r="AD63" s="705"/>
      <c r="AE63" s="705">
        <v>3</v>
      </c>
      <c r="AF63" s="705"/>
      <c r="AG63" s="705"/>
      <c r="AH63" s="705"/>
      <c r="AI63" s="705"/>
      <c r="AJ63" s="705"/>
      <c r="AK63" s="705"/>
      <c r="AL63" s="705"/>
      <c r="AM63" s="705"/>
      <c r="AN63" s="706"/>
      <c r="AO63" s="707"/>
      <c r="AP63" s="707"/>
      <c r="AQ63" s="708"/>
    </row>
    <row r="64" spans="1:43" s="709" customFormat="1" ht="18" customHeight="1" x14ac:dyDescent="0.25">
      <c r="A64" s="710">
        <v>45387</v>
      </c>
      <c r="B64" s="711"/>
      <c r="C64" s="712" t="s">
        <v>17054</v>
      </c>
      <c r="D64" s="703" t="str">
        <f>+IFERROR(INDEX('Mã KH'!$C$2:$C$4988,MATCH('Côp+Mega+BigC HN lẻ-T5'!$C64,'Mã KH'!$A$2:$A$4988,0)),"")</f>
        <v xml:space="preserve">CT1A - Số 30 Trần Hữu Dục , Cầu Diễn , Nam Từ Liêm </v>
      </c>
      <c r="E64" s="533">
        <v>13056</v>
      </c>
      <c r="F64" s="704"/>
      <c r="G64" s="705"/>
      <c r="H64" s="705"/>
      <c r="I64" s="705"/>
      <c r="J64" s="705"/>
      <c r="K64" s="705"/>
      <c r="L64" s="705"/>
      <c r="M64" s="705"/>
      <c r="N64" s="705"/>
      <c r="O64" s="705"/>
      <c r="P64" s="705"/>
      <c r="Q64" s="705"/>
      <c r="R64" s="705"/>
      <c r="S64" s="705"/>
      <c r="T64" s="705">
        <v>2</v>
      </c>
      <c r="U64" s="705"/>
      <c r="V64" s="705">
        <v>2</v>
      </c>
      <c r="W64" s="705"/>
      <c r="X64" s="705"/>
      <c r="Y64" s="705"/>
      <c r="Z64" s="705"/>
      <c r="AA64" s="705"/>
      <c r="AB64" s="705">
        <v>2</v>
      </c>
      <c r="AC64" s="705"/>
      <c r="AD64" s="705"/>
      <c r="AE64" s="705"/>
      <c r="AF64" s="705"/>
      <c r="AG64" s="705"/>
      <c r="AH64" s="705"/>
      <c r="AI64" s="705"/>
      <c r="AJ64" s="705"/>
      <c r="AK64" s="705"/>
      <c r="AL64" s="705"/>
      <c r="AM64" s="705"/>
      <c r="AN64" s="706"/>
      <c r="AO64" s="707"/>
      <c r="AP64" s="707"/>
      <c r="AQ64" s="708"/>
    </row>
    <row r="65" spans="1:43" s="709" customFormat="1" ht="18" customHeight="1" x14ac:dyDescent="0.25">
      <c r="A65" s="710">
        <v>45387</v>
      </c>
      <c r="B65" s="711"/>
      <c r="C65" s="712" t="s">
        <v>7276</v>
      </c>
      <c r="D65" s="703" t="str">
        <f>+IFERROR(INDEX('Mã KH'!$C$2:$C$4988,MATCH('Côp+Mega+BigC HN lẻ-T5'!$C65,'Mã KH'!$A$2:$A$4988,0)),"")</f>
        <v>N3B2 Trần Bình, Từ Liêm, HN ( Cổng làng hoa Phú Mỹ )</v>
      </c>
      <c r="E65" s="533"/>
      <c r="F65" s="704">
        <v>20140</v>
      </c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>
        <v>5</v>
      </c>
      <c r="W65" s="705">
        <v>3</v>
      </c>
      <c r="X65" s="705">
        <v>3</v>
      </c>
      <c r="Y65" s="705"/>
      <c r="Z65" s="705"/>
      <c r="AA65" s="705"/>
      <c r="AB65" s="705"/>
      <c r="AC65" s="705"/>
      <c r="AD65" s="705"/>
      <c r="AE65" s="705"/>
      <c r="AF65" s="705"/>
      <c r="AG65" s="705"/>
      <c r="AH65" s="705"/>
      <c r="AI65" s="705"/>
      <c r="AJ65" s="705"/>
      <c r="AK65" s="705"/>
      <c r="AL65" s="705"/>
      <c r="AM65" s="705"/>
      <c r="AN65" s="706"/>
      <c r="AO65" s="707"/>
      <c r="AP65" s="707"/>
      <c r="AQ65" s="708"/>
    </row>
    <row r="66" spans="1:43" ht="18" customHeight="1" x14ac:dyDescent="0.25">
      <c r="A66" s="629"/>
      <c r="B66" s="630"/>
      <c r="C66" s="631"/>
      <c r="D66" s="624" t="str">
        <f>+IFERROR(INDEX('Mã KH'!$C$2:$C$4988,MATCH('Côp+Mega+BigC HN lẻ-T5'!$C66,'Mã KH'!$A$2:$A$4988,0)),"")</f>
        <v/>
      </c>
      <c r="E66" s="625"/>
      <c r="F66" s="632"/>
      <c r="G66" s="626"/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  <c r="AN66" s="633"/>
      <c r="AO66" s="634"/>
      <c r="AP66" s="634"/>
      <c r="AQ66" s="635"/>
    </row>
    <row r="67" spans="1:43" ht="18" customHeight="1" x14ac:dyDescent="0.25">
      <c r="A67" s="584"/>
      <c r="B67" s="371"/>
      <c r="C67" s="587"/>
      <c r="D67" s="372" t="s">
        <v>17234</v>
      </c>
      <c r="E67" s="362"/>
      <c r="F67" s="390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1"/>
      <c r="AI67" s="391"/>
      <c r="AJ67" s="391"/>
      <c r="AK67" s="391"/>
      <c r="AL67" s="391"/>
      <c r="AM67" s="391"/>
      <c r="AN67" s="392"/>
      <c r="AO67" s="393"/>
      <c r="AP67" s="393"/>
      <c r="AQ67" s="380"/>
    </row>
    <row r="68" spans="1:43" s="709" customFormat="1" ht="18" customHeight="1" x14ac:dyDescent="0.25">
      <c r="A68" s="710">
        <v>45448</v>
      </c>
      <c r="B68" s="711" t="s">
        <v>17369</v>
      </c>
      <c r="C68" s="712" t="s">
        <v>17400</v>
      </c>
      <c r="D68" s="703" t="str">
        <f>+IFERROR(INDEX('Mã KH'!$C$2:$C$4988,MATCH('Côp+Mega+BigC HN lẻ-T5'!$C68,'Mã KH'!$A$2:$A$4988,0)),"")</f>
        <v>Số 01S15A, Tòa U26 (S2.03), ô đất B2-CT01, Dự án khu đô thị Gia Lâm - Vinhomes Ocean Park, , Huyện Lâm, Hà Nội</v>
      </c>
      <c r="E68" s="533">
        <v>18300</v>
      </c>
      <c r="F68" s="704"/>
      <c r="G68" s="705"/>
      <c r="H68" s="705"/>
      <c r="I68" s="705"/>
      <c r="J68" s="705"/>
      <c r="K68" s="705"/>
      <c r="L68" s="705"/>
      <c r="M68" s="705">
        <v>10</v>
      </c>
      <c r="N68" s="705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  <c r="AA68" s="705"/>
      <c r="AB68" s="705"/>
      <c r="AC68" s="705"/>
      <c r="AD68" s="705"/>
      <c r="AE68" s="705"/>
      <c r="AF68" s="705"/>
      <c r="AG68" s="705"/>
      <c r="AH68" s="705"/>
      <c r="AI68" s="705"/>
      <c r="AJ68" s="705"/>
      <c r="AK68" s="705"/>
      <c r="AL68" s="705"/>
      <c r="AM68" s="705"/>
      <c r="AN68" s="706"/>
      <c r="AO68" s="707"/>
      <c r="AP68" s="707"/>
      <c r="AQ68" s="708"/>
    </row>
    <row r="69" spans="1:43" s="709" customFormat="1" ht="18" customHeight="1" x14ac:dyDescent="0.25">
      <c r="A69" s="710">
        <v>45448</v>
      </c>
      <c r="B69" s="711"/>
      <c r="C69" s="712" t="s">
        <v>17401</v>
      </c>
      <c r="D69" s="703" t="str">
        <f>+IFERROR(INDEX('Mã KH'!$C$2:$C$4988,MATCH('Côp+Mega+BigC HN lẻ-T5'!$C69,'Mã KH'!$A$2:$A$4988,0)),"")</f>
        <v>Ecomart S2.12 Vinhome Ocean Park, Gia Lâm, Hà nội</v>
      </c>
      <c r="E69" s="533">
        <v>13063</v>
      </c>
      <c r="F69" s="704"/>
      <c r="G69" s="705"/>
      <c r="H69" s="705"/>
      <c r="I69" s="705"/>
      <c r="J69" s="70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>
        <v>5</v>
      </c>
      <c r="W69" s="705">
        <v>5</v>
      </c>
      <c r="X69" s="705"/>
      <c r="Y69" s="705"/>
      <c r="Z69" s="705"/>
      <c r="AA69" s="705"/>
      <c r="AB69" s="705">
        <v>3</v>
      </c>
      <c r="AC69" s="705"/>
      <c r="AD69" s="705">
        <v>3</v>
      </c>
      <c r="AE69" s="705">
        <v>3</v>
      </c>
      <c r="AF69" s="705"/>
      <c r="AG69" s="705"/>
      <c r="AH69" s="705"/>
      <c r="AI69" s="705">
        <v>3</v>
      </c>
      <c r="AJ69" s="705"/>
      <c r="AK69" s="705"/>
      <c r="AL69" s="705"/>
      <c r="AM69" s="705"/>
      <c r="AN69" s="706"/>
      <c r="AO69" s="707"/>
      <c r="AP69" s="707"/>
      <c r="AQ69" s="708"/>
    </row>
    <row r="70" spans="1:43" s="709" customFormat="1" ht="18" customHeight="1" x14ac:dyDescent="0.25">
      <c r="A70" s="710">
        <v>45448</v>
      </c>
      <c r="B70" s="711"/>
      <c r="C70" s="712" t="s">
        <v>17002</v>
      </c>
      <c r="D70" s="703" t="str">
        <f>+IFERROR(INDEX('Mã KH'!$C$2:$C$4988,MATCH('Côp+Mega+BigC HN lẻ-T5'!$C70,'Mã KH'!$A$2:$A$4988,0)),"")</f>
        <v xml:space="preserve">tòa s2.11 vinhomeocean park , đa tốn , gia lâm </v>
      </c>
      <c r="E70" s="533">
        <v>13062</v>
      </c>
      <c r="F70" s="704"/>
      <c r="G70" s="705"/>
      <c r="H70" s="705"/>
      <c r="I70" s="705"/>
      <c r="J70" s="70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>
        <v>5</v>
      </c>
      <c r="W70" s="705">
        <v>5</v>
      </c>
      <c r="X70" s="705"/>
      <c r="Y70" s="705"/>
      <c r="Z70" s="705"/>
      <c r="AA70" s="705"/>
      <c r="AB70" s="705"/>
      <c r="AC70" s="705"/>
      <c r="AD70" s="705"/>
      <c r="AE70" s="705"/>
      <c r="AF70" s="705"/>
      <c r="AG70" s="705"/>
      <c r="AH70" s="705"/>
      <c r="AI70" s="705"/>
      <c r="AJ70" s="705"/>
      <c r="AK70" s="705"/>
      <c r="AL70" s="705"/>
      <c r="AM70" s="705"/>
      <c r="AN70" s="706"/>
      <c r="AO70" s="707"/>
      <c r="AP70" s="707"/>
      <c r="AQ70" s="708"/>
    </row>
    <row r="71" spans="1:43" s="709" customFormat="1" ht="18" customHeight="1" x14ac:dyDescent="0.25">
      <c r="A71" s="710">
        <v>45448</v>
      </c>
      <c r="B71" s="711"/>
      <c r="C71" s="712" t="s">
        <v>17200</v>
      </c>
      <c r="D71" s="703" t="str">
        <f>+IFERROR(INDEX('Mã KH'!$C$2:$C$4988,MATCH('Côp+Mega+BigC HN lẻ-T5'!$C71,'Mã KH'!$A$2:$A$4988,0)),"")</f>
        <v xml:space="preserve">M1 Masterise Ocean park , khu đô thị vinhomes ocean park , gia lâm </v>
      </c>
      <c r="E71" s="533">
        <v>13061</v>
      </c>
      <c r="F71" s="704"/>
      <c r="G71" s="705"/>
      <c r="H71" s="705"/>
      <c r="I71" s="705"/>
      <c r="J71" s="70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>
        <v>5</v>
      </c>
      <c r="W71" s="705">
        <v>5</v>
      </c>
      <c r="X71" s="705"/>
      <c r="Y71" s="705"/>
      <c r="Z71" s="705"/>
      <c r="AA71" s="705"/>
      <c r="AB71" s="705"/>
      <c r="AC71" s="705"/>
      <c r="AD71" s="705"/>
      <c r="AE71" s="705"/>
      <c r="AF71" s="705"/>
      <c r="AG71" s="705"/>
      <c r="AH71" s="705"/>
      <c r="AI71" s="705"/>
      <c r="AJ71" s="705"/>
      <c r="AK71" s="705"/>
      <c r="AL71" s="705"/>
      <c r="AM71" s="705"/>
      <c r="AN71" s="706"/>
      <c r="AO71" s="707"/>
      <c r="AP71" s="707"/>
      <c r="AQ71" s="708"/>
    </row>
    <row r="72" spans="1:43" s="709" customFormat="1" ht="18" customHeight="1" x14ac:dyDescent="0.25">
      <c r="A72" s="710">
        <v>45448</v>
      </c>
      <c r="B72" s="711"/>
      <c r="C72" s="712" t="s">
        <v>17402</v>
      </c>
      <c r="D72" s="703" t="str">
        <f>+IFERROR(INDEX('Mã KH'!$C$2:$C$4988,MATCH('Côp+Mega+BigC HN lẻ-T5'!$C72,'Mã KH'!$A$2:$A$4988,0)),"")</f>
        <v>Tòa S2.08 Vinhome Ocean Park, Đa Tốn, Gia Lâm, Hà Nội</v>
      </c>
      <c r="E72" s="533">
        <v>13059</v>
      </c>
      <c r="F72" s="704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>
        <v>5</v>
      </c>
      <c r="X72" s="705"/>
      <c r="Y72" s="705"/>
      <c r="Z72" s="705"/>
      <c r="AA72" s="705"/>
      <c r="AB72" s="705"/>
      <c r="AC72" s="705"/>
      <c r="AD72" s="705">
        <v>3</v>
      </c>
      <c r="AE72" s="705"/>
      <c r="AF72" s="705"/>
      <c r="AG72" s="705">
        <v>3</v>
      </c>
      <c r="AH72" s="705"/>
      <c r="AI72" s="705"/>
      <c r="AJ72" s="705"/>
      <c r="AK72" s="705"/>
      <c r="AL72" s="705"/>
      <c r="AM72" s="705"/>
      <c r="AN72" s="706"/>
      <c r="AO72" s="707"/>
      <c r="AP72" s="707"/>
      <c r="AQ72" s="708"/>
    </row>
    <row r="73" spans="1:43" s="709" customFormat="1" ht="18" customHeight="1" x14ac:dyDescent="0.25">
      <c r="A73" s="710">
        <v>45448</v>
      </c>
      <c r="B73" s="711"/>
      <c r="C73" s="712" t="s">
        <v>17403</v>
      </c>
      <c r="D73" s="703" t="str">
        <f>+IFERROR(INDEX('Mã KH'!$C$2:$C$4988,MATCH('Côp+Mega+BigC HN lẻ-T5'!$C73,'Mã KH'!$A$2:$A$4988,0)),"")</f>
        <v>S2.07 VinOcean Park, Gia Lâm , TP. Hà Nội</v>
      </c>
      <c r="E73" s="533">
        <v>13046</v>
      </c>
      <c r="F73" s="704"/>
      <c r="G73" s="705"/>
      <c r="H73" s="705"/>
      <c r="I73" s="705"/>
      <c r="J73" s="70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>
        <v>5</v>
      </c>
      <c r="W73" s="705">
        <v>5</v>
      </c>
      <c r="X73" s="705"/>
      <c r="Y73" s="705"/>
      <c r="Z73" s="705"/>
      <c r="AA73" s="705"/>
      <c r="AB73" s="705"/>
      <c r="AC73" s="705"/>
      <c r="AD73" s="705"/>
      <c r="AE73" s="705"/>
      <c r="AF73" s="705"/>
      <c r="AG73" s="705"/>
      <c r="AH73" s="705"/>
      <c r="AI73" s="705"/>
      <c r="AJ73" s="705"/>
      <c r="AK73" s="705"/>
      <c r="AL73" s="705"/>
      <c r="AM73" s="705"/>
      <c r="AN73" s="706"/>
      <c r="AO73" s="707"/>
      <c r="AP73" s="707"/>
      <c r="AQ73" s="708"/>
    </row>
    <row r="74" spans="1:43" s="709" customFormat="1" ht="18" customHeight="1" x14ac:dyDescent="0.25">
      <c r="A74" s="710">
        <v>45448</v>
      </c>
      <c r="B74" s="711"/>
      <c r="C74" s="712" t="s">
        <v>17404</v>
      </c>
      <c r="D74" s="703" t="str">
        <f>+IFERROR(INDEX('Mã KH'!$C$2:$C$4988,MATCH('Côp+Mega+BigC HN lẻ-T5'!$C74,'Mã KH'!$A$2:$A$4988,0)),"")</f>
        <v xml:space="preserve">Tòa S01.06 vinhomes Ocean park , Đa Tốn , Gia Lâm , Hà Nội </v>
      </c>
      <c r="E74" s="533">
        <v>13049</v>
      </c>
      <c r="F74" s="704"/>
      <c r="G74" s="705"/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>
        <v>5</v>
      </c>
      <c r="W74" s="705">
        <v>5</v>
      </c>
      <c r="X74" s="705"/>
      <c r="Y74" s="705"/>
      <c r="Z74" s="705"/>
      <c r="AA74" s="705"/>
      <c r="AB74" s="705">
        <v>3</v>
      </c>
      <c r="AC74" s="705"/>
      <c r="AD74" s="705">
        <v>2</v>
      </c>
      <c r="AE74" s="705">
        <v>3</v>
      </c>
      <c r="AF74" s="705"/>
      <c r="AG74" s="705"/>
      <c r="AH74" s="705"/>
      <c r="AI74" s="705"/>
      <c r="AJ74" s="705"/>
      <c r="AK74" s="705"/>
      <c r="AL74" s="705"/>
      <c r="AM74" s="705"/>
      <c r="AN74" s="706"/>
      <c r="AO74" s="707"/>
      <c r="AP74" s="707"/>
      <c r="AQ74" s="708"/>
    </row>
    <row r="75" spans="1:43" s="709" customFormat="1" ht="18" customHeight="1" x14ac:dyDescent="0.25">
      <c r="A75" s="710">
        <v>45448</v>
      </c>
      <c r="B75" s="711"/>
      <c r="C75" s="712" t="s">
        <v>17198</v>
      </c>
      <c r="D75" s="703" t="str">
        <f>+IFERROR(INDEX('Mã KH'!$C$2:$C$4988,MATCH('Côp+Mega+BigC HN lẻ-T5'!$C75,'Mã KH'!$A$2:$A$4988,0)),"")</f>
        <v xml:space="preserve">S1.10 Vinhomes Ocean Park , Đa Tốn ,Gia Lâm </v>
      </c>
      <c r="E75" s="533">
        <v>13047</v>
      </c>
      <c r="F75" s="704"/>
      <c r="G75" s="705"/>
      <c r="H75" s="705"/>
      <c r="I75" s="705"/>
      <c r="J75" s="705"/>
      <c r="K75" s="705"/>
      <c r="L75" s="705"/>
      <c r="M75" s="705"/>
      <c r="N75" s="705">
        <v>5</v>
      </c>
      <c r="O75" s="705"/>
      <c r="P75" s="705">
        <v>5</v>
      </c>
      <c r="Q75" s="705"/>
      <c r="R75" s="705"/>
      <c r="S75" s="705"/>
      <c r="T75" s="705"/>
      <c r="U75" s="705"/>
      <c r="V75" s="705">
        <v>5</v>
      </c>
      <c r="W75" s="705">
        <v>5</v>
      </c>
      <c r="X75" s="705"/>
      <c r="Y75" s="705"/>
      <c r="Z75" s="705"/>
      <c r="AA75" s="705"/>
      <c r="AB75" s="705">
        <v>3</v>
      </c>
      <c r="AC75" s="705"/>
      <c r="AD75" s="705">
        <v>3</v>
      </c>
      <c r="AE75" s="705">
        <v>3</v>
      </c>
      <c r="AF75" s="705"/>
      <c r="AG75" s="705">
        <v>3</v>
      </c>
      <c r="AH75" s="705"/>
      <c r="AI75" s="705">
        <v>3</v>
      </c>
      <c r="AJ75" s="705"/>
      <c r="AK75" s="705"/>
      <c r="AL75" s="705"/>
      <c r="AM75" s="705"/>
      <c r="AN75" s="706"/>
      <c r="AO75" s="707"/>
      <c r="AP75" s="707"/>
      <c r="AQ75" s="708"/>
    </row>
    <row r="76" spans="1:43" s="709" customFormat="1" ht="18" customHeight="1" x14ac:dyDescent="0.25">
      <c r="A76" s="710">
        <v>45448</v>
      </c>
      <c r="B76" s="711"/>
      <c r="C76" s="712" t="s">
        <v>16957</v>
      </c>
      <c r="D76" s="703" t="str">
        <f>+IFERROR(INDEX('Mã KH'!$C$2:$C$4988,MATCH('Côp+Mega+BigC HN lẻ-T5'!$C76,'Mã KH'!$A$2:$A$4988,0)),"")</f>
        <v xml:space="preserve">Tòa s1.12 vinhome ocean park , đa tốn , gia lâm </v>
      </c>
      <c r="E76" s="533">
        <v>13048</v>
      </c>
      <c r="F76" s="704"/>
      <c r="G76" s="705"/>
      <c r="H76" s="705"/>
      <c r="I76" s="705"/>
      <c r="J76" s="705"/>
      <c r="K76" s="705"/>
      <c r="L76" s="705"/>
      <c r="M76" s="705"/>
      <c r="N76" s="705">
        <v>5</v>
      </c>
      <c r="O76" s="705"/>
      <c r="P76" s="705">
        <v>5</v>
      </c>
      <c r="Q76" s="705"/>
      <c r="R76" s="705"/>
      <c r="S76" s="705"/>
      <c r="T76" s="705">
        <v>3</v>
      </c>
      <c r="U76" s="705"/>
      <c r="V76" s="705">
        <v>5</v>
      </c>
      <c r="W76" s="705">
        <v>5</v>
      </c>
      <c r="X76" s="705"/>
      <c r="Y76" s="705"/>
      <c r="Z76" s="705"/>
      <c r="AA76" s="705"/>
      <c r="AB76" s="705"/>
      <c r="AC76" s="705"/>
      <c r="AD76" s="705">
        <v>3</v>
      </c>
      <c r="AE76" s="705">
        <v>3</v>
      </c>
      <c r="AF76" s="705"/>
      <c r="AG76" s="705">
        <v>3</v>
      </c>
      <c r="AH76" s="705"/>
      <c r="AI76" s="705">
        <v>3</v>
      </c>
      <c r="AJ76" s="705"/>
      <c r="AK76" s="705"/>
      <c r="AL76" s="705"/>
      <c r="AM76" s="705"/>
      <c r="AN76" s="706"/>
      <c r="AO76" s="707"/>
      <c r="AP76" s="707"/>
      <c r="AQ76" s="708"/>
    </row>
    <row r="77" spans="1:43" s="709" customFormat="1" ht="18" customHeight="1" x14ac:dyDescent="0.25">
      <c r="A77" s="710">
        <v>45448</v>
      </c>
      <c r="B77" s="711"/>
      <c r="C77" s="712" t="s">
        <v>17405</v>
      </c>
      <c r="D77" s="703" t="str">
        <f>+IFERROR(INDEX('Mã KH'!$C$2:$C$4988,MATCH('Côp+Mega+BigC HN lẻ-T5'!$C77,'Mã KH'!$A$2:$A$4988,0)),"")</f>
        <v>V-Mart, Số 135 Cửu Việt, Trâu Quỳ , Gia Lâm, Hà Nội</v>
      </c>
      <c r="E77" s="533">
        <v>13001</v>
      </c>
      <c r="F77" s="704" t="s">
        <v>17419</v>
      </c>
      <c r="G77" s="705"/>
      <c r="H77" s="705"/>
      <c r="I77" s="705"/>
      <c r="J77" s="70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>
        <v>10</v>
      </c>
      <c r="W77" s="705"/>
      <c r="X77" s="705"/>
      <c r="Y77" s="705"/>
      <c r="Z77" s="705"/>
      <c r="AA77" s="705"/>
      <c r="AB77" s="705"/>
      <c r="AC77" s="705"/>
      <c r="AD77" s="705"/>
      <c r="AE77" s="705"/>
      <c r="AF77" s="705"/>
      <c r="AG77" s="705"/>
      <c r="AH77" s="705"/>
      <c r="AI77" s="705"/>
      <c r="AJ77" s="705"/>
      <c r="AK77" s="705"/>
      <c r="AL77" s="705"/>
      <c r="AM77" s="705"/>
      <c r="AN77" s="706"/>
      <c r="AO77" s="707"/>
      <c r="AP77" s="707"/>
      <c r="AQ77" s="708" t="s">
        <v>17689</v>
      </c>
    </row>
    <row r="78" spans="1:43" s="709" customFormat="1" ht="18" customHeight="1" x14ac:dyDescent="0.25">
      <c r="A78" s="710">
        <v>45448</v>
      </c>
      <c r="B78" s="711"/>
      <c r="C78" s="712" t="s">
        <v>7426</v>
      </c>
      <c r="D78" s="703" t="str">
        <f>+IFERROR(INDEX('Mã KH'!$C$2:$C$4988,MATCH('Côp+Mega+BigC HN lẻ-T5'!$C78,'Mã KH'!$A$2:$A$4988,0)),"")</f>
        <v>Số 6 Biệt thự 2, bán đảo Linh Đàm, Phường Hoàng Liệt, Quận Hoàng Mai, HN</v>
      </c>
      <c r="E78" s="533"/>
      <c r="F78" s="704">
        <v>20132</v>
      </c>
      <c r="G78" s="705"/>
      <c r="H78" s="705"/>
      <c r="I78" s="705"/>
      <c r="J78" s="70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>
        <v>5</v>
      </c>
      <c r="W78" s="705">
        <v>3</v>
      </c>
      <c r="X78" s="705"/>
      <c r="Y78" s="705"/>
      <c r="Z78" s="705"/>
      <c r="AA78" s="705"/>
      <c r="AB78" s="705"/>
      <c r="AC78" s="705"/>
      <c r="AD78" s="705"/>
      <c r="AE78" s="705">
        <v>3</v>
      </c>
      <c r="AF78" s="705"/>
      <c r="AG78" s="705"/>
      <c r="AH78" s="705"/>
      <c r="AI78" s="705"/>
      <c r="AJ78" s="705"/>
      <c r="AK78" s="705"/>
      <c r="AL78" s="705"/>
      <c r="AM78" s="705"/>
      <c r="AN78" s="706"/>
      <c r="AO78" s="707"/>
      <c r="AP78" s="707"/>
      <c r="AQ78" s="708"/>
    </row>
    <row r="79" spans="1:43" s="709" customFormat="1" ht="18" customHeight="1" x14ac:dyDescent="0.25">
      <c r="A79" s="710">
        <v>45448</v>
      </c>
      <c r="B79" s="711"/>
      <c r="C79" s="712" t="s">
        <v>17406</v>
      </c>
      <c r="D79" s="703" t="str">
        <f>+IFERROR(INDEX('Mã KH'!$C$2:$C$4988,MATCH('Côp+Mega+BigC HN lẻ-T5'!$C79,'Mã KH'!$A$2:$A$4988,0)),"")</f>
        <v xml:space="preserve">Tòa S2.15 Vinhome Ocean Park , Đa Tốn , Gia Lâm </v>
      </c>
      <c r="E79" s="533">
        <v>13064</v>
      </c>
      <c r="F79" s="704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>
        <v>3</v>
      </c>
      <c r="W79" s="705">
        <v>3</v>
      </c>
      <c r="X79" s="705"/>
      <c r="Y79" s="705"/>
      <c r="Z79" s="705"/>
      <c r="AA79" s="705"/>
      <c r="AB79" s="705"/>
      <c r="AC79" s="705"/>
      <c r="AD79" s="705">
        <v>2</v>
      </c>
      <c r="AE79" s="705">
        <v>3</v>
      </c>
      <c r="AF79" s="705"/>
      <c r="AG79" s="705">
        <v>3</v>
      </c>
      <c r="AH79" s="705"/>
      <c r="AI79" s="705"/>
      <c r="AJ79" s="705"/>
      <c r="AK79" s="705"/>
      <c r="AL79" s="705"/>
      <c r="AM79" s="705"/>
      <c r="AN79" s="706"/>
      <c r="AO79" s="707"/>
      <c r="AP79" s="707"/>
      <c r="AQ79" s="708"/>
    </row>
    <row r="80" spans="1:43" s="709" customFormat="1" ht="18" customHeight="1" x14ac:dyDescent="0.25">
      <c r="A80" s="710">
        <v>45448</v>
      </c>
      <c r="B80" s="711"/>
      <c r="C80" s="712" t="s">
        <v>17201</v>
      </c>
      <c r="D80" s="703" t="str">
        <f>+IFERROR(INDEX('Mã KH'!$C$2:$C$4988,MATCH('Côp+Mega+BigC HN lẻ-T5'!$C80,'Mã KH'!$A$2:$A$4988,0)),"")</f>
        <v xml:space="preserve">S2.17 Vinhomes Ocean Park , Đa Tốn ,Gia Lâm </v>
      </c>
      <c r="E80" s="533">
        <v>13065</v>
      </c>
      <c r="F80" s="704"/>
      <c r="G80" s="705"/>
      <c r="H80" s="705"/>
      <c r="I80" s="705"/>
      <c r="J80" s="705"/>
      <c r="K80" s="705"/>
      <c r="L80" s="705"/>
      <c r="M80" s="705"/>
      <c r="N80" s="705">
        <v>5</v>
      </c>
      <c r="O80" s="705"/>
      <c r="P80" s="705">
        <v>5</v>
      </c>
      <c r="Q80" s="705"/>
      <c r="R80" s="705"/>
      <c r="S80" s="705"/>
      <c r="T80" s="705">
        <v>3</v>
      </c>
      <c r="U80" s="705"/>
      <c r="V80" s="705">
        <v>5</v>
      </c>
      <c r="W80" s="705"/>
      <c r="X80" s="705"/>
      <c r="Y80" s="705"/>
      <c r="Z80" s="705"/>
      <c r="AA80" s="705"/>
      <c r="AB80" s="705">
        <v>3</v>
      </c>
      <c r="AC80" s="705"/>
      <c r="AD80" s="705"/>
      <c r="AE80" s="705">
        <v>3</v>
      </c>
      <c r="AF80" s="705"/>
      <c r="AG80" s="705">
        <v>3</v>
      </c>
      <c r="AH80" s="705"/>
      <c r="AI80" s="705"/>
      <c r="AJ80" s="705"/>
      <c r="AK80" s="705"/>
      <c r="AL80" s="705"/>
      <c r="AM80" s="705"/>
      <c r="AN80" s="706"/>
      <c r="AO80" s="707"/>
      <c r="AP80" s="707"/>
      <c r="AQ80" s="708"/>
    </row>
    <row r="81" spans="1:43" s="709" customFormat="1" ht="18" customHeight="1" x14ac:dyDescent="0.25">
      <c r="A81" s="710">
        <v>45448</v>
      </c>
      <c r="B81" s="711" t="s">
        <v>17373</v>
      </c>
      <c r="C81" s="712" t="s">
        <v>17066</v>
      </c>
      <c r="D81" s="703" t="str">
        <f>+IFERROR(INDEX('Mã KH'!$C$2:$C$4988,MATCH('Côp+Mega+BigC HN lẻ-T5'!$C81,'Mã KH'!$A$2:$A$4988,0)),"")</f>
        <v xml:space="preserve">ô l7 khu đấu giá  quyền sử dụng đất , đoạn cầu bươu , yên xá , thanh trì </v>
      </c>
      <c r="E81" s="533">
        <v>18199</v>
      </c>
      <c r="F81" s="704"/>
      <c r="G81" s="705"/>
      <c r="H81" s="705"/>
      <c r="I81" s="705"/>
      <c r="J81" s="705"/>
      <c r="K81" s="705"/>
      <c r="L81" s="705"/>
      <c r="M81" s="705">
        <v>5</v>
      </c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5"/>
      <c r="AC81" s="705"/>
      <c r="AD81" s="705"/>
      <c r="AE81" s="705"/>
      <c r="AF81" s="705"/>
      <c r="AG81" s="705"/>
      <c r="AH81" s="705"/>
      <c r="AI81" s="705"/>
      <c r="AJ81" s="705"/>
      <c r="AK81" s="705"/>
      <c r="AL81" s="705"/>
      <c r="AM81" s="705"/>
      <c r="AN81" s="706"/>
      <c r="AO81" s="707"/>
      <c r="AP81" s="707"/>
      <c r="AQ81" s="708"/>
    </row>
    <row r="82" spans="1:43" s="709" customFormat="1" ht="18" customHeight="1" x14ac:dyDescent="0.25">
      <c r="A82" s="710">
        <v>45448</v>
      </c>
      <c r="B82" s="711"/>
      <c r="C82" s="712" t="s">
        <v>7432</v>
      </c>
      <c r="D82" s="703" t="str">
        <f>+IFERROR(INDEX('Mã KH'!$C$2:$C$4988,MATCH('Côp+Mega+BigC HN lẻ-T5'!$C82,'Mã KH'!$A$2:$A$4988,0)),"")</f>
        <v>CT8A KĐT Đại Thanh, Tả Thanh Oai, Thanh Trì, Hà Nội</v>
      </c>
      <c r="E82" s="533"/>
      <c r="F82" s="704">
        <v>20135</v>
      </c>
      <c r="G82" s="705"/>
      <c r="H82" s="705"/>
      <c r="I82" s="705"/>
      <c r="J82" s="70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>
        <v>10</v>
      </c>
      <c r="W82" s="705">
        <v>10</v>
      </c>
      <c r="X82" s="705"/>
      <c r="Y82" s="705"/>
      <c r="Z82" s="705"/>
      <c r="AA82" s="705"/>
      <c r="AB82" s="705">
        <v>5</v>
      </c>
      <c r="AC82" s="705"/>
      <c r="AD82" s="705">
        <v>5</v>
      </c>
      <c r="AE82" s="705"/>
      <c r="AF82" s="705"/>
      <c r="AG82" s="705"/>
      <c r="AH82" s="705"/>
      <c r="AI82" s="705"/>
      <c r="AJ82" s="705"/>
      <c r="AK82" s="705"/>
      <c r="AL82" s="705"/>
      <c r="AM82" s="705"/>
      <c r="AN82" s="706"/>
      <c r="AO82" s="707"/>
      <c r="AP82" s="707"/>
      <c r="AQ82" s="708"/>
    </row>
    <row r="83" spans="1:43" s="709" customFormat="1" ht="18" customHeight="1" x14ac:dyDescent="0.25">
      <c r="A83" s="710">
        <v>45448</v>
      </c>
      <c r="B83" s="711"/>
      <c r="C83" s="712" t="s">
        <v>7399</v>
      </c>
      <c r="D83" s="703" t="str">
        <f>+IFERROR(INDEX('Mã KH'!$C$2:$C$4988,MATCH('Côp+Mega+BigC HN lẻ-T5'!$C83,'Mã KH'!$A$2:$A$4988,0)),"")</f>
        <v>CT10C KĐT Đại Thanh, Tả Thanh Oai, Thanh Trì, Hà Nội</v>
      </c>
      <c r="E83" s="533"/>
      <c r="F83" s="704">
        <v>20134</v>
      </c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>
        <v>5</v>
      </c>
      <c r="X83" s="705"/>
      <c r="Y83" s="705"/>
      <c r="Z83" s="705"/>
      <c r="AA83" s="705"/>
      <c r="AB83" s="705">
        <v>2</v>
      </c>
      <c r="AC83" s="705"/>
      <c r="AD83" s="705">
        <v>2</v>
      </c>
      <c r="AE83" s="705">
        <v>3</v>
      </c>
      <c r="AF83" s="705"/>
      <c r="AG83" s="705">
        <v>3</v>
      </c>
      <c r="AH83" s="705"/>
      <c r="AI83" s="705"/>
      <c r="AJ83" s="705"/>
      <c r="AK83" s="705"/>
      <c r="AL83" s="705"/>
      <c r="AM83" s="705"/>
      <c r="AN83" s="706"/>
      <c r="AO83" s="707"/>
      <c r="AP83" s="707"/>
      <c r="AQ83" s="708"/>
    </row>
    <row r="84" spans="1:43" s="709" customFormat="1" ht="18" customHeight="1" x14ac:dyDescent="0.25">
      <c r="A84" s="710">
        <v>45448</v>
      </c>
      <c r="B84" s="711"/>
      <c r="C84" s="712" t="s">
        <v>7316</v>
      </c>
      <c r="D84" s="703" t="str">
        <f>+IFERROR(INDEX('Mã KH'!$C$2:$C$4988,MATCH('Côp+Mega+BigC HN lẻ-T5'!$C84,'Mã KH'!$A$2:$A$4988,0)),"")</f>
        <v>Số 658 Kim Giang, Xã Thanh Trì, Huyện Thanh Trì, Hà Nội.</v>
      </c>
      <c r="E84" s="533"/>
      <c r="F84" s="704">
        <v>20133</v>
      </c>
      <c r="G84" s="705"/>
      <c r="H84" s="705"/>
      <c r="I84" s="705"/>
      <c r="J84" s="70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>
        <v>10</v>
      </c>
      <c r="W84" s="705">
        <v>10</v>
      </c>
      <c r="X84" s="705"/>
      <c r="Y84" s="705"/>
      <c r="Z84" s="705"/>
      <c r="AA84" s="705"/>
      <c r="AB84" s="705">
        <v>3</v>
      </c>
      <c r="AC84" s="705"/>
      <c r="AD84" s="705">
        <v>5</v>
      </c>
      <c r="AE84" s="705">
        <v>5</v>
      </c>
      <c r="AF84" s="705"/>
      <c r="AG84" s="705">
        <v>5</v>
      </c>
      <c r="AH84" s="705"/>
      <c r="AI84" s="705"/>
      <c r="AJ84" s="705"/>
      <c r="AK84" s="705"/>
      <c r="AL84" s="705"/>
      <c r="AM84" s="705"/>
      <c r="AN84" s="706"/>
      <c r="AO84" s="707"/>
      <c r="AP84" s="707"/>
      <c r="AQ84" s="708"/>
    </row>
    <row r="85" spans="1:43" s="709" customFormat="1" ht="18" customHeight="1" x14ac:dyDescent="0.25">
      <c r="A85" s="710">
        <v>45448</v>
      </c>
      <c r="B85" s="711"/>
      <c r="C85" s="712" t="s">
        <v>17407</v>
      </c>
      <c r="D85" s="703" t="str">
        <f>+IFERROR(INDEX('Mã KH'!$C$2:$C$4988,MATCH('Côp+Mega+BigC HN lẻ-T5'!$C85,'Mã KH'!$A$2:$A$4988,0)),"")</f>
        <v>19 Lạc Trinh , phường Vĩnh Tuy , quận Hai Bà Trưng , TP Hà Nội</v>
      </c>
      <c r="E85" s="533"/>
      <c r="F85" s="704">
        <v>20074</v>
      </c>
      <c r="G85" s="705"/>
      <c r="H85" s="705"/>
      <c r="I85" s="705"/>
      <c r="J85" s="70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>
        <v>4</v>
      </c>
      <c r="W85" s="705">
        <v>2</v>
      </c>
      <c r="X85" s="705"/>
      <c r="Y85" s="705"/>
      <c r="Z85" s="705"/>
      <c r="AA85" s="705"/>
      <c r="AB85" s="705">
        <v>4</v>
      </c>
      <c r="AC85" s="705"/>
      <c r="AD85" s="705">
        <v>2</v>
      </c>
      <c r="AE85" s="705"/>
      <c r="AF85" s="705"/>
      <c r="AG85" s="705"/>
      <c r="AH85" s="705"/>
      <c r="AI85" s="705"/>
      <c r="AJ85" s="705"/>
      <c r="AK85" s="705"/>
      <c r="AL85" s="705"/>
      <c r="AM85" s="705"/>
      <c r="AN85" s="706"/>
      <c r="AO85" s="707"/>
      <c r="AP85" s="707"/>
      <c r="AQ85" s="708"/>
    </row>
    <row r="86" spans="1:43" s="709" customFormat="1" ht="18" customHeight="1" x14ac:dyDescent="0.25">
      <c r="A86" s="710">
        <v>45448</v>
      </c>
      <c r="B86" s="711"/>
      <c r="C86" s="712" t="s">
        <v>17408</v>
      </c>
      <c r="D86" s="703" t="str">
        <f>+IFERROR(INDEX('Mã KH'!$C$2:$C$4988,MATCH('Côp+Mega+BigC HN lẻ-T5'!$C86,'Mã KH'!$A$2:$A$4988,0)),"")</f>
        <v>33 Dương Văn Bé, Phường Vĩnh Tuy, Hai Bà Trưng, Hà Nội</v>
      </c>
      <c r="E86" s="533">
        <v>18201</v>
      </c>
      <c r="F86" s="704"/>
      <c r="G86" s="705"/>
      <c r="H86" s="705"/>
      <c r="I86" s="705"/>
      <c r="J86" s="705"/>
      <c r="K86" s="705"/>
      <c r="L86" s="705"/>
      <c r="M86" s="705">
        <v>10</v>
      </c>
      <c r="N86" s="705"/>
      <c r="O86" s="705"/>
      <c r="P86" s="705"/>
      <c r="Q86" s="705"/>
      <c r="R86" s="705"/>
      <c r="S86" s="705"/>
      <c r="T86" s="705"/>
      <c r="U86" s="705"/>
      <c r="V86" s="705"/>
      <c r="W86" s="705"/>
      <c r="X86" s="705"/>
      <c r="Y86" s="705"/>
      <c r="Z86" s="705"/>
      <c r="AA86" s="705"/>
      <c r="AB86" s="705"/>
      <c r="AC86" s="705"/>
      <c r="AD86" s="705"/>
      <c r="AE86" s="705"/>
      <c r="AF86" s="705"/>
      <c r="AG86" s="705"/>
      <c r="AH86" s="705"/>
      <c r="AI86" s="705"/>
      <c r="AJ86" s="705"/>
      <c r="AK86" s="705"/>
      <c r="AL86" s="705"/>
      <c r="AM86" s="705"/>
      <c r="AN86" s="706"/>
      <c r="AO86" s="707"/>
      <c r="AP86" s="707"/>
      <c r="AQ86" s="708"/>
    </row>
    <row r="87" spans="1:43" s="709" customFormat="1" ht="18" customHeight="1" x14ac:dyDescent="0.25">
      <c r="A87" s="710">
        <v>45448</v>
      </c>
      <c r="B87" s="711"/>
      <c r="C87" s="712" t="s">
        <v>17409</v>
      </c>
      <c r="D87" s="703" t="str">
        <f>+IFERROR(INDEX('Mã KH'!$C$2:$C$4988,MATCH('Côp+Mega+BigC HN lẻ-T5'!$C87,'Mã KH'!$A$2:$A$4988,0)),"")</f>
        <v xml:space="preserve">TTTM Sảnh A , Khu chung cư Hòa BÌnh Green city . 505 Minh Khai , Vĩnh tuy , Hai bà Trưng </v>
      </c>
      <c r="E87" s="533">
        <v>12944</v>
      </c>
      <c r="F87" s="704"/>
      <c r="G87" s="705"/>
      <c r="H87" s="705"/>
      <c r="I87" s="705"/>
      <c r="J87" s="705"/>
      <c r="K87" s="705"/>
      <c r="L87" s="705"/>
      <c r="M87" s="705"/>
      <c r="N87" s="705"/>
      <c r="O87" s="705"/>
      <c r="P87" s="705"/>
      <c r="Q87" s="705"/>
      <c r="R87" s="705"/>
      <c r="S87" s="705"/>
      <c r="T87" s="705"/>
      <c r="U87" s="705"/>
      <c r="V87" s="705">
        <v>2</v>
      </c>
      <c r="W87" s="705">
        <v>5</v>
      </c>
      <c r="X87" s="705"/>
      <c r="Y87" s="705"/>
      <c r="Z87" s="705"/>
      <c r="AA87" s="705"/>
      <c r="AB87" s="705">
        <v>5</v>
      </c>
      <c r="AC87" s="705"/>
      <c r="AD87" s="705">
        <v>2</v>
      </c>
      <c r="AE87" s="705"/>
      <c r="AF87" s="705"/>
      <c r="AG87" s="705"/>
      <c r="AH87" s="705"/>
      <c r="AI87" s="705"/>
      <c r="AJ87" s="705"/>
      <c r="AK87" s="705"/>
      <c r="AL87" s="705"/>
      <c r="AM87" s="705"/>
      <c r="AN87" s="706"/>
      <c r="AO87" s="707"/>
      <c r="AP87" s="707"/>
      <c r="AQ87" s="708"/>
    </row>
    <row r="88" spans="1:43" s="709" customFormat="1" ht="18" customHeight="1" x14ac:dyDescent="0.25">
      <c r="A88" s="710">
        <v>45448</v>
      </c>
      <c r="B88" s="711"/>
      <c r="C88" s="712" t="s">
        <v>17333</v>
      </c>
      <c r="D88" s="703" t="str">
        <f>+IFERROR(INDEX('Mã KH'!$C$2:$C$4988,MATCH('Côp+Mega+BigC HN lẻ-T5'!$C88,'Mã KH'!$A$2:$A$4988,0)),"")</f>
        <v>C 423 Minh Khai, Hai Bà Trưng, HN</v>
      </c>
      <c r="E88" s="533">
        <v>12983</v>
      </c>
      <c r="F88" s="704"/>
      <c r="G88" s="705"/>
      <c r="H88" s="705"/>
      <c r="I88" s="705"/>
      <c r="J88" s="705"/>
      <c r="K88" s="705"/>
      <c r="L88" s="705"/>
      <c r="M88" s="705"/>
      <c r="N88" s="705"/>
      <c r="O88" s="705"/>
      <c r="P88" s="705"/>
      <c r="Q88" s="705"/>
      <c r="R88" s="705"/>
      <c r="S88" s="705"/>
      <c r="T88" s="705"/>
      <c r="U88" s="705"/>
      <c r="V88" s="705">
        <v>3</v>
      </c>
      <c r="W88" s="705">
        <v>5</v>
      </c>
      <c r="X88" s="705"/>
      <c r="Y88" s="705"/>
      <c r="Z88" s="705"/>
      <c r="AA88" s="705"/>
      <c r="AB88" s="705"/>
      <c r="AC88" s="705"/>
      <c r="AD88" s="705">
        <v>5</v>
      </c>
      <c r="AE88" s="705"/>
      <c r="AF88" s="705"/>
      <c r="AG88" s="705"/>
      <c r="AH88" s="705"/>
      <c r="AI88" s="705"/>
      <c r="AJ88" s="705"/>
      <c r="AK88" s="705"/>
      <c r="AL88" s="705"/>
      <c r="AM88" s="705"/>
      <c r="AN88" s="706"/>
      <c r="AO88" s="707"/>
      <c r="AP88" s="707"/>
      <c r="AQ88" s="708"/>
    </row>
    <row r="89" spans="1:43" s="709" customFormat="1" ht="18" customHeight="1" x14ac:dyDescent="0.25">
      <c r="A89" s="710">
        <v>45448</v>
      </c>
      <c r="B89" s="711"/>
      <c r="C89" s="712" t="s">
        <v>17331</v>
      </c>
      <c r="D89" s="703" t="str">
        <f>+IFERROR(INDEX('Mã KH'!$C$2:$C$4988,MATCH('Côp+Mega+BigC HN lẻ-T5'!$C89,'Mã KH'!$A$2:$A$4988,0)),"")</f>
        <v>Sảnh Park 9 Times City, Hoàng Mai, HN</v>
      </c>
      <c r="E89" s="533">
        <v>13115</v>
      </c>
      <c r="F89" s="704"/>
      <c r="G89" s="705"/>
      <c r="H89" s="705"/>
      <c r="I89" s="705"/>
      <c r="J89" s="705"/>
      <c r="K89" s="705"/>
      <c r="L89" s="705"/>
      <c r="M89" s="705"/>
      <c r="N89" s="705"/>
      <c r="O89" s="705"/>
      <c r="P89" s="705"/>
      <c r="Q89" s="705"/>
      <c r="R89" s="705"/>
      <c r="S89" s="705"/>
      <c r="T89" s="705"/>
      <c r="U89" s="705"/>
      <c r="V89" s="705">
        <v>3</v>
      </c>
      <c r="W89" s="705">
        <v>5</v>
      </c>
      <c r="X89" s="705"/>
      <c r="Y89" s="705"/>
      <c r="Z89" s="705"/>
      <c r="AA89" s="705"/>
      <c r="AB89" s="705">
        <v>2</v>
      </c>
      <c r="AC89" s="705"/>
      <c r="AD89" s="705"/>
      <c r="AE89" s="705"/>
      <c r="AF89" s="705"/>
      <c r="AG89" s="705"/>
      <c r="AH89" s="705"/>
      <c r="AI89" s="705"/>
      <c r="AJ89" s="705"/>
      <c r="AK89" s="705"/>
      <c r="AL89" s="705"/>
      <c r="AM89" s="705"/>
      <c r="AN89" s="706"/>
      <c r="AO89" s="707"/>
      <c r="AP89" s="707"/>
      <c r="AQ89" s="708"/>
    </row>
    <row r="90" spans="1:43" s="709" customFormat="1" ht="18" customHeight="1" x14ac:dyDescent="0.25">
      <c r="A90" s="710">
        <v>45448</v>
      </c>
      <c r="B90" s="711"/>
      <c r="C90" s="712" t="s">
        <v>17410</v>
      </c>
      <c r="D90" s="703" t="str">
        <f>+IFERROR(INDEX('Mã KH'!$C$2:$C$4988,MATCH('Côp+Mega+BigC HN lẻ-T5'!$C90,'Mã KH'!$A$2:$A$4988,0)),"")</f>
        <v>Sảnh Park 2 Times City, Hoàng Mai, HN</v>
      </c>
      <c r="E90" s="533">
        <v>13114</v>
      </c>
      <c r="F90" s="704"/>
      <c r="G90" s="705"/>
      <c r="H90" s="705"/>
      <c r="I90" s="705"/>
      <c r="J90" s="705"/>
      <c r="K90" s="705"/>
      <c r="L90" s="705"/>
      <c r="M90" s="705"/>
      <c r="N90" s="705"/>
      <c r="O90" s="705"/>
      <c r="P90" s="705"/>
      <c r="Q90" s="705"/>
      <c r="R90" s="705"/>
      <c r="S90" s="705"/>
      <c r="T90" s="705"/>
      <c r="U90" s="705"/>
      <c r="V90" s="705">
        <v>2</v>
      </c>
      <c r="W90" s="705">
        <v>5</v>
      </c>
      <c r="X90" s="705"/>
      <c r="Y90" s="705"/>
      <c r="Z90" s="705"/>
      <c r="AA90" s="705"/>
      <c r="AB90" s="705">
        <v>2</v>
      </c>
      <c r="AC90" s="705"/>
      <c r="AD90" s="705">
        <v>3</v>
      </c>
      <c r="AE90" s="705"/>
      <c r="AF90" s="705"/>
      <c r="AG90" s="705"/>
      <c r="AH90" s="705"/>
      <c r="AI90" s="705"/>
      <c r="AJ90" s="705"/>
      <c r="AK90" s="705"/>
      <c r="AL90" s="705"/>
      <c r="AM90" s="705"/>
      <c r="AN90" s="706"/>
      <c r="AO90" s="707"/>
      <c r="AP90" s="707"/>
      <c r="AQ90" s="708"/>
    </row>
    <row r="91" spans="1:43" s="709" customFormat="1" ht="18" customHeight="1" x14ac:dyDescent="0.25">
      <c r="A91" s="710">
        <v>45448</v>
      </c>
      <c r="B91" s="711"/>
      <c r="C91" s="712" t="s">
        <v>17411</v>
      </c>
      <c r="D91" s="703" t="str">
        <f>+IFERROR(INDEX('Mã KH'!$C$2:$C$4988,MATCH('Côp+Mega+BigC HN lẻ-T5'!$C91,'Mã KH'!$A$2:$A$4988,0)),"")</f>
        <v>3 Quỳnh Mai, Phường Quỳnh Mai, Hai Bà Trưng, Hà Nội</v>
      </c>
      <c r="E91" s="533">
        <v>18206</v>
      </c>
      <c r="F91" s="704"/>
      <c r="G91" s="705"/>
      <c r="H91" s="705"/>
      <c r="I91" s="705"/>
      <c r="J91" s="705"/>
      <c r="K91" s="705"/>
      <c r="L91" s="705"/>
      <c r="M91" s="705">
        <v>10</v>
      </c>
      <c r="N91" s="705"/>
      <c r="O91" s="705"/>
      <c r="P91" s="705"/>
      <c r="Q91" s="705"/>
      <c r="R91" s="705"/>
      <c r="S91" s="705"/>
      <c r="T91" s="705"/>
      <c r="U91" s="705"/>
      <c r="V91" s="705"/>
      <c r="W91" s="705"/>
      <c r="X91" s="705"/>
      <c r="Y91" s="705"/>
      <c r="Z91" s="705"/>
      <c r="AA91" s="705"/>
      <c r="AB91" s="705"/>
      <c r="AC91" s="705"/>
      <c r="AD91" s="705"/>
      <c r="AE91" s="705"/>
      <c r="AF91" s="705"/>
      <c r="AG91" s="705"/>
      <c r="AH91" s="705"/>
      <c r="AI91" s="705"/>
      <c r="AJ91" s="705"/>
      <c r="AK91" s="705"/>
      <c r="AL91" s="705"/>
      <c r="AM91" s="705"/>
      <c r="AN91" s="706"/>
      <c r="AO91" s="707"/>
      <c r="AP91" s="707"/>
      <c r="AQ91" s="708"/>
    </row>
    <row r="92" spans="1:43" s="709" customFormat="1" ht="18" customHeight="1" x14ac:dyDescent="0.25">
      <c r="A92" s="710">
        <v>45448</v>
      </c>
      <c r="B92" s="711"/>
      <c r="C92" s="712" t="s">
        <v>17412</v>
      </c>
      <c r="D92" s="703" t="str">
        <f>+IFERROR(INDEX('Mã KH'!$C$2:$C$4988,MATCH('Côp+Mega+BigC HN lẻ-T5'!$C92,'Mã KH'!$A$2:$A$4988,0)),"")</f>
        <v>353 Bạch Mai, Hai Bà Trưng, HN</v>
      </c>
      <c r="E92" s="533"/>
      <c r="F92" s="704">
        <v>20072</v>
      </c>
      <c r="G92" s="705"/>
      <c r="H92" s="705"/>
      <c r="I92" s="705"/>
      <c r="J92" s="705"/>
      <c r="K92" s="705"/>
      <c r="L92" s="705"/>
      <c r="M92" s="705"/>
      <c r="N92" s="705"/>
      <c r="O92" s="705"/>
      <c r="P92" s="705"/>
      <c r="Q92" s="705"/>
      <c r="R92" s="705"/>
      <c r="S92" s="705"/>
      <c r="T92" s="705"/>
      <c r="U92" s="705"/>
      <c r="V92" s="705">
        <v>2</v>
      </c>
      <c r="W92" s="705">
        <v>2</v>
      </c>
      <c r="X92" s="705"/>
      <c r="Y92" s="705"/>
      <c r="Z92" s="705"/>
      <c r="AA92" s="705"/>
      <c r="AB92" s="705"/>
      <c r="AC92" s="705"/>
      <c r="AD92" s="705">
        <v>2</v>
      </c>
      <c r="AE92" s="705"/>
      <c r="AF92" s="705"/>
      <c r="AG92" s="705"/>
      <c r="AH92" s="705"/>
      <c r="AI92" s="705"/>
      <c r="AJ92" s="705"/>
      <c r="AK92" s="705"/>
      <c r="AL92" s="705"/>
      <c r="AM92" s="705"/>
      <c r="AN92" s="706"/>
      <c r="AO92" s="707"/>
      <c r="AP92" s="707"/>
      <c r="AQ92" s="708"/>
    </row>
    <row r="93" spans="1:43" s="709" customFormat="1" ht="18" customHeight="1" x14ac:dyDescent="0.25">
      <c r="A93" s="710">
        <v>45448</v>
      </c>
      <c r="B93" s="711"/>
      <c r="C93" s="712" t="s">
        <v>17413</v>
      </c>
      <c r="D93" s="703" t="str">
        <f>+IFERROR(INDEX('Mã KH'!$C$2:$C$4988,MATCH('Côp+Mega+BigC HN lẻ-T5'!$C93,'Mã KH'!$A$2:$A$4988,0)),"")</f>
        <v>Tầng 1, Tòa B, Dự Án Hateco Hoàng Mai, Sở Thượng, Phường Yên Sở, Quận Hoàng Mai, TP.Hà Nội</v>
      </c>
      <c r="E93" s="533">
        <v>13108</v>
      </c>
      <c r="F93" s="704"/>
      <c r="G93" s="705"/>
      <c r="H93" s="705"/>
      <c r="I93" s="705"/>
      <c r="J93" s="705"/>
      <c r="K93" s="705"/>
      <c r="L93" s="705"/>
      <c r="M93" s="705"/>
      <c r="N93" s="705"/>
      <c r="O93" s="705"/>
      <c r="P93" s="705"/>
      <c r="Q93" s="705"/>
      <c r="R93" s="705"/>
      <c r="S93" s="705"/>
      <c r="T93" s="705"/>
      <c r="U93" s="705"/>
      <c r="V93" s="705">
        <v>6</v>
      </c>
      <c r="W93" s="705">
        <v>16</v>
      </c>
      <c r="X93" s="705">
        <v>8</v>
      </c>
      <c r="Y93" s="705"/>
      <c r="Z93" s="705"/>
      <c r="AA93" s="705"/>
      <c r="AB93" s="705">
        <v>4</v>
      </c>
      <c r="AC93" s="705"/>
      <c r="AD93" s="705">
        <v>4</v>
      </c>
      <c r="AE93" s="705">
        <v>6</v>
      </c>
      <c r="AF93" s="705"/>
      <c r="AG93" s="705"/>
      <c r="AH93" s="705"/>
      <c r="AI93" s="705"/>
      <c r="AJ93" s="705"/>
      <c r="AK93" s="705"/>
      <c r="AL93" s="705"/>
      <c r="AM93" s="705"/>
      <c r="AN93" s="706"/>
      <c r="AO93" s="707"/>
      <c r="AP93" s="707"/>
      <c r="AQ93" s="708"/>
    </row>
    <row r="94" spans="1:43" s="709" customFormat="1" ht="18" customHeight="1" x14ac:dyDescent="0.25">
      <c r="A94" s="710">
        <v>45448</v>
      </c>
      <c r="B94" s="711"/>
      <c r="C94" s="712" t="s">
        <v>6777</v>
      </c>
      <c r="D94" s="703" t="str">
        <f>+IFERROR(INDEX('Mã KH'!$C$2:$C$4988,MATCH('Côp+Mega+BigC HN lẻ-T5'!$C94,'Mã KH'!$A$2:$A$4988,0)),"")</f>
        <v>Tầng 1, Kiot 102, Tòa CT13, Khu đô thị mới Tứ Hiệp (chung cư Sakura), Xã Tứ Hiệp, huyện Thanh Trì, Hà Nội</v>
      </c>
      <c r="E94" s="533"/>
      <c r="F94" s="704">
        <v>20193</v>
      </c>
      <c r="G94" s="705"/>
      <c r="H94" s="705"/>
      <c r="I94" s="705"/>
      <c r="J94" s="70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705"/>
      <c r="V94" s="705">
        <v>5</v>
      </c>
      <c r="W94" s="705">
        <v>10</v>
      </c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05"/>
      <c r="AK94" s="705"/>
      <c r="AL94" s="705"/>
      <c r="AM94" s="705"/>
      <c r="AN94" s="706"/>
      <c r="AO94" s="707"/>
      <c r="AP94" s="707"/>
      <c r="AQ94" s="708"/>
    </row>
    <row r="95" spans="1:43" s="709" customFormat="1" ht="18" customHeight="1" x14ac:dyDescent="0.25">
      <c r="A95" s="710">
        <v>45448</v>
      </c>
      <c r="B95" s="711"/>
      <c r="C95" s="712" t="s">
        <v>7390</v>
      </c>
      <c r="D95" s="703" t="str">
        <f>+IFERROR(INDEX('Mã KH'!$C$2:$C$4988,MATCH('Côp+Mega+BigC HN lẻ-T5'!$C95,'Mã KH'!$A$2:$A$4988,0)),"")</f>
        <v>Chung cư Tecco Skyville Tower, đường Quan Lai, Ngũ Hiệp, Thanh Trì, Hà Nội</v>
      </c>
      <c r="E95" s="533"/>
      <c r="F95" s="704">
        <v>20131</v>
      </c>
      <c r="G95" s="705"/>
      <c r="H95" s="705"/>
      <c r="I95" s="705"/>
      <c r="J95" s="705"/>
      <c r="K95" s="705"/>
      <c r="L95" s="705"/>
      <c r="M95" s="705"/>
      <c r="N95" s="705"/>
      <c r="O95" s="705"/>
      <c r="P95" s="705"/>
      <c r="Q95" s="705"/>
      <c r="R95" s="705"/>
      <c r="S95" s="705"/>
      <c r="T95" s="705"/>
      <c r="U95" s="705"/>
      <c r="V95" s="705">
        <v>15</v>
      </c>
      <c r="W95" s="705">
        <v>10</v>
      </c>
      <c r="X95" s="705">
        <v>3</v>
      </c>
      <c r="Y95" s="705"/>
      <c r="Z95" s="705"/>
      <c r="AA95" s="705"/>
      <c r="AB95" s="705"/>
      <c r="AC95" s="705"/>
      <c r="AD95" s="705"/>
      <c r="AE95" s="705">
        <v>2</v>
      </c>
      <c r="AF95" s="705"/>
      <c r="AG95" s="705"/>
      <c r="AH95" s="705"/>
      <c r="AI95" s="705"/>
      <c r="AJ95" s="705"/>
      <c r="AK95" s="705"/>
      <c r="AL95" s="705"/>
      <c r="AM95" s="705"/>
      <c r="AN95" s="706"/>
      <c r="AO95" s="707"/>
      <c r="AP95" s="707"/>
      <c r="AQ95" s="708"/>
    </row>
    <row r="96" spans="1:43" s="709" customFormat="1" ht="18" customHeight="1" x14ac:dyDescent="0.25">
      <c r="A96" s="710">
        <v>45448</v>
      </c>
      <c r="B96" s="711"/>
      <c r="C96" s="712" t="s">
        <v>7357</v>
      </c>
      <c r="D96" s="703" t="str">
        <f>+IFERROR(INDEX('Mã KH'!$C$2:$C$4988,MATCH('Côp+Mega+BigC HN lẻ-T5'!$C96,'Mã KH'!$A$2:$A$4988,0)),"")</f>
        <v>Xóm 2, Thôn Quỳnh Đô, Xã Vĩnh Quỳnh, Huyện Thanh Trì, HN</v>
      </c>
      <c r="E96" s="533"/>
      <c r="F96" s="704">
        <v>20137</v>
      </c>
      <c r="G96" s="705"/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705"/>
      <c r="V96" s="705"/>
      <c r="W96" s="705">
        <v>6</v>
      </c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  <c r="AK96" s="705"/>
      <c r="AL96" s="705"/>
      <c r="AM96" s="705"/>
      <c r="AN96" s="706"/>
      <c r="AO96" s="707"/>
      <c r="AP96" s="707"/>
      <c r="AQ96" s="708"/>
    </row>
    <row r="97" spans="1:43" s="709" customFormat="1" ht="18" customHeight="1" x14ac:dyDescent="0.25">
      <c r="A97" s="710">
        <v>45448</v>
      </c>
      <c r="B97" s="711" t="s">
        <v>17016</v>
      </c>
      <c r="C97" s="712" t="s">
        <v>7304</v>
      </c>
      <c r="D97" s="703" t="str">
        <f>+IFERROR(INDEX('Mã KH'!$C$2:$C$4988,MATCH('Côp+Mega+BigC HN lẻ-T5'!$C97,'Mã KH'!$A$2:$A$4988,0)),"")</f>
        <v>Tầng 1, Tòa nhà CT3 khu đô thị Văn Khê, Hà Đông, Hà Nội</v>
      </c>
      <c r="E97" s="533"/>
      <c r="F97" s="704">
        <v>20151</v>
      </c>
      <c r="G97" s="705"/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705"/>
      <c r="V97" s="705">
        <v>3</v>
      </c>
      <c r="W97" s="705">
        <v>3</v>
      </c>
      <c r="X97" s="705">
        <v>3</v>
      </c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6"/>
      <c r="AO97" s="707"/>
      <c r="AP97" s="707"/>
      <c r="AQ97" s="708"/>
    </row>
    <row r="98" spans="1:43" s="709" customFormat="1" ht="18" customHeight="1" x14ac:dyDescent="0.25">
      <c r="A98" s="710">
        <v>45448</v>
      </c>
      <c r="B98" s="711"/>
      <c r="C98" s="712" t="s">
        <v>7351</v>
      </c>
      <c r="D98" s="703" t="str">
        <f>+IFERROR(INDEX('Mã KH'!$C$2:$C$4988,MATCH('Côp+Mega+BigC HN lẻ-T5'!$C98,'Mã KH'!$A$2:$A$4988,0)),"")</f>
        <v>Số 69 phố Xốm, Phường Phú Lãm, Quận Hà Đông, Hà Nội</v>
      </c>
      <c r="E98" s="533"/>
      <c r="F98" s="704">
        <v>20146</v>
      </c>
      <c r="G98" s="705"/>
      <c r="H98" s="705"/>
      <c r="I98" s="705"/>
      <c r="J98" s="705"/>
      <c r="K98" s="705"/>
      <c r="L98" s="705"/>
      <c r="M98" s="705"/>
      <c r="N98" s="705"/>
      <c r="O98" s="705"/>
      <c r="P98" s="705"/>
      <c r="Q98" s="705"/>
      <c r="R98" s="705"/>
      <c r="S98" s="705"/>
      <c r="T98" s="705"/>
      <c r="U98" s="705"/>
      <c r="V98" s="705">
        <v>5</v>
      </c>
      <c r="W98" s="705">
        <v>4</v>
      </c>
      <c r="X98" s="705"/>
      <c r="Y98" s="705"/>
      <c r="Z98" s="705"/>
      <c r="AA98" s="705"/>
      <c r="AB98" s="705"/>
      <c r="AC98" s="705"/>
      <c r="AD98" s="705"/>
      <c r="AE98" s="705">
        <v>3</v>
      </c>
      <c r="AF98" s="705"/>
      <c r="AG98" s="705"/>
      <c r="AH98" s="705"/>
      <c r="AI98" s="705"/>
      <c r="AJ98" s="705"/>
      <c r="AK98" s="705"/>
      <c r="AL98" s="705"/>
      <c r="AM98" s="705"/>
      <c r="AN98" s="706"/>
      <c r="AO98" s="707"/>
      <c r="AP98" s="707"/>
      <c r="AQ98" s="708"/>
    </row>
    <row r="99" spans="1:43" s="709" customFormat="1" ht="18" customHeight="1" x14ac:dyDescent="0.25">
      <c r="A99" s="710">
        <v>45448</v>
      </c>
      <c r="B99" s="711"/>
      <c r="C99" s="712" t="s">
        <v>6735</v>
      </c>
      <c r="D99" s="703" t="str">
        <f>+IFERROR(INDEX('Mã KH'!$C$2:$C$4988,MATCH('Côp+Mega+BigC HN lẻ-T5'!$C99,'Mã KH'!$A$2:$A$4988,0)),"")</f>
        <v>kiot 06-07, Tòa V3 khu nhà ở xã hội The Vesta, P.Phú Lãm, Q.Hà Đông, Hà Nội</v>
      </c>
      <c r="E99" s="533"/>
      <c r="F99" s="704">
        <v>20049</v>
      </c>
      <c r="G99" s="705"/>
      <c r="H99" s="705"/>
      <c r="I99" s="705"/>
      <c r="J99" s="705"/>
      <c r="K99" s="705"/>
      <c r="L99" s="705"/>
      <c r="M99" s="705"/>
      <c r="N99" s="705"/>
      <c r="O99" s="705"/>
      <c r="P99" s="705"/>
      <c r="Q99" s="705"/>
      <c r="R99" s="705"/>
      <c r="S99" s="705"/>
      <c r="T99" s="705"/>
      <c r="U99" s="705"/>
      <c r="V99" s="705">
        <v>8</v>
      </c>
      <c r="W99" s="705">
        <v>10</v>
      </c>
      <c r="X99" s="705"/>
      <c r="Y99" s="705"/>
      <c r="Z99" s="705"/>
      <c r="AA99" s="705"/>
      <c r="AB99" s="705"/>
      <c r="AC99" s="705"/>
      <c r="AD99" s="705"/>
      <c r="AE99" s="705"/>
      <c r="AF99" s="705"/>
      <c r="AG99" s="705">
        <v>2</v>
      </c>
      <c r="AH99" s="705"/>
      <c r="AI99" s="705">
        <v>2</v>
      </c>
      <c r="AJ99" s="705"/>
      <c r="AK99" s="705"/>
      <c r="AL99" s="705"/>
      <c r="AM99" s="705"/>
      <c r="AN99" s="706"/>
      <c r="AO99" s="707"/>
      <c r="AP99" s="707"/>
      <c r="AQ99" s="708"/>
    </row>
    <row r="100" spans="1:43" s="709" customFormat="1" ht="18" customHeight="1" x14ac:dyDescent="0.25">
      <c r="A100" s="710">
        <v>45448</v>
      </c>
      <c r="B100" s="711"/>
      <c r="C100" s="712" t="s">
        <v>17414</v>
      </c>
      <c r="D100" s="703" t="str">
        <f>+IFERROR(INDEX('Mã KH'!$C$2:$C$4988,MATCH('Côp+Mega+BigC HN lẻ-T5'!$C100,'Mã KH'!$A$2:$A$4988,0)),"")</f>
        <v>LK10 - 15, khu đô thị mới Văn Phú, Phường Phú La, Hà Đông, Hà Nội</v>
      </c>
      <c r="E100" s="533">
        <v>18205</v>
      </c>
      <c r="F100" s="704"/>
      <c r="G100" s="705"/>
      <c r="H100" s="705"/>
      <c r="I100" s="705"/>
      <c r="J100" s="705"/>
      <c r="K100" s="705"/>
      <c r="L100" s="705"/>
      <c r="M100" s="705">
        <v>8</v>
      </c>
      <c r="N100" s="705"/>
      <c r="O100" s="705"/>
      <c r="P100" s="705"/>
      <c r="Q100" s="705"/>
      <c r="R100" s="705"/>
      <c r="S100" s="705"/>
      <c r="T100" s="705"/>
      <c r="U100" s="705"/>
      <c r="V100" s="705"/>
      <c r="W100" s="705"/>
      <c r="X100" s="705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  <c r="AI100" s="705"/>
      <c r="AJ100" s="705"/>
      <c r="AK100" s="705"/>
      <c r="AL100" s="705"/>
      <c r="AM100" s="705"/>
      <c r="AN100" s="706"/>
      <c r="AO100" s="707"/>
      <c r="AP100" s="707"/>
      <c r="AQ100" s="708"/>
    </row>
    <row r="101" spans="1:43" s="709" customFormat="1" ht="18" customHeight="1" x14ac:dyDescent="0.25">
      <c r="A101" s="710">
        <v>45448</v>
      </c>
      <c r="B101" s="711"/>
      <c r="C101" s="712" t="s">
        <v>16915</v>
      </c>
      <c r="D101" s="703" t="str">
        <f>+IFERROR(INDEX('Mã KH'!$C$2:$C$4988,MATCH('Côp+Mega+BigC HN lẻ-T5'!$C101,'Mã KH'!$A$2:$A$4988,0)),"")</f>
        <v xml:space="preserve">S -Khu nhà ở Hi Brand , KĐT mới văn phú  , la khê , hà đông </v>
      </c>
      <c r="E101" s="533"/>
      <c r="F101" s="704">
        <v>20042</v>
      </c>
      <c r="G101" s="705"/>
      <c r="H101" s="705"/>
      <c r="I101" s="705"/>
      <c r="J101" s="705"/>
      <c r="K101" s="705"/>
      <c r="L101" s="705"/>
      <c r="M101" s="705"/>
      <c r="N101" s="705"/>
      <c r="O101" s="705"/>
      <c r="P101" s="705"/>
      <c r="Q101" s="705"/>
      <c r="R101" s="705"/>
      <c r="S101" s="705"/>
      <c r="T101" s="705"/>
      <c r="U101" s="705"/>
      <c r="V101" s="705"/>
      <c r="W101" s="705">
        <v>5</v>
      </c>
      <c r="X101" s="705"/>
      <c r="Y101" s="705"/>
      <c r="Z101" s="705"/>
      <c r="AA101" s="705"/>
      <c r="AB101" s="705">
        <v>3</v>
      </c>
      <c r="AC101" s="705"/>
      <c r="AD101" s="705">
        <v>2</v>
      </c>
      <c r="AE101" s="705"/>
      <c r="AF101" s="705"/>
      <c r="AG101" s="705"/>
      <c r="AH101" s="705"/>
      <c r="AI101" s="705"/>
      <c r="AJ101" s="705"/>
      <c r="AK101" s="705"/>
      <c r="AL101" s="705"/>
      <c r="AM101" s="705"/>
      <c r="AN101" s="706"/>
      <c r="AO101" s="707"/>
      <c r="AP101" s="707"/>
      <c r="AQ101" s="708"/>
    </row>
    <row r="102" spans="1:43" s="709" customFormat="1" ht="18" customHeight="1" x14ac:dyDescent="0.25">
      <c r="A102" s="710">
        <v>45448</v>
      </c>
      <c r="B102" s="711"/>
      <c r="C102" s="712" t="s">
        <v>17415</v>
      </c>
      <c r="D102" s="703" t="str">
        <f>+IFERROR(INDEX('Mã KH'!$C$2:$C$4988,MATCH('Côp+Mega+BigC HN lẻ-T5'!$C102,'Mã KH'!$A$2:$A$4988,0)),"")</f>
        <v xml:space="preserve">Khu chung cư quốc tế Hoàng Thành City tại khu Cổ Ngựa -Hà Đông </v>
      </c>
      <c r="E102" s="533">
        <v>18309</v>
      </c>
      <c r="F102" s="704"/>
      <c r="G102" s="705"/>
      <c r="H102" s="705"/>
      <c r="I102" s="705"/>
      <c r="J102" s="705"/>
      <c r="K102" s="705"/>
      <c r="L102" s="705"/>
      <c r="M102" s="705">
        <v>10</v>
      </c>
      <c r="N102" s="705"/>
      <c r="O102" s="705"/>
      <c r="P102" s="705"/>
      <c r="Q102" s="705"/>
      <c r="R102" s="705"/>
      <c r="S102" s="705"/>
      <c r="T102" s="705"/>
      <c r="U102" s="705"/>
      <c r="V102" s="705"/>
      <c r="W102" s="705"/>
      <c r="X102" s="705"/>
      <c r="Y102" s="705"/>
      <c r="Z102" s="705"/>
      <c r="AA102" s="705"/>
      <c r="AB102" s="705"/>
      <c r="AC102" s="705"/>
      <c r="AD102" s="705"/>
      <c r="AE102" s="705"/>
      <c r="AF102" s="705"/>
      <c r="AG102" s="705"/>
      <c r="AH102" s="705"/>
      <c r="AI102" s="705"/>
      <c r="AJ102" s="705"/>
      <c r="AK102" s="705"/>
      <c r="AL102" s="705"/>
      <c r="AM102" s="705"/>
      <c r="AN102" s="706"/>
      <c r="AO102" s="707"/>
      <c r="AP102" s="707"/>
      <c r="AQ102" s="708"/>
    </row>
    <row r="103" spans="1:43" s="709" customFormat="1" ht="18" customHeight="1" x14ac:dyDescent="0.25">
      <c r="A103" s="710">
        <v>45448</v>
      </c>
      <c r="B103" s="711"/>
      <c r="C103" s="712" t="s">
        <v>6930</v>
      </c>
      <c r="D103" s="703" t="str">
        <f>+IFERROR(INDEX('Mã KH'!$C$2:$C$4988,MATCH('Côp+Mega+BigC HN lẻ-T5'!$C103,'Mã KH'!$A$2:$A$4988,0)),"")</f>
        <v>Tops Market Hồ Gươm, KĐT mới Mộ Lao, P.Mộ Lao, Q.Hà Đông, HN</v>
      </c>
      <c r="E103" s="533"/>
      <c r="F103" s="704">
        <v>20066</v>
      </c>
      <c r="G103" s="705"/>
      <c r="H103" s="705"/>
      <c r="I103" s="705"/>
      <c r="J103" s="705"/>
      <c r="K103" s="705"/>
      <c r="L103" s="705"/>
      <c r="M103" s="705"/>
      <c r="N103" s="705"/>
      <c r="O103" s="705"/>
      <c r="P103" s="705"/>
      <c r="Q103" s="705"/>
      <c r="R103" s="705"/>
      <c r="S103" s="705"/>
      <c r="T103" s="705"/>
      <c r="U103" s="705"/>
      <c r="V103" s="705">
        <v>10</v>
      </c>
      <c r="W103" s="705"/>
      <c r="X103" s="705"/>
      <c r="Y103" s="705"/>
      <c r="Z103" s="705"/>
      <c r="AA103" s="705"/>
      <c r="AB103" s="705"/>
      <c r="AC103" s="705"/>
      <c r="AD103" s="705"/>
      <c r="AE103" s="705"/>
      <c r="AF103" s="705"/>
      <c r="AG103" s="705"/>
      <c r="AH103" s="705"/>
      <c r="AI103" s="705"/>
      <c r="AJ103" s="705"/>
      <c r="AK103" s="705"/>
      <c r="AL103" s="705"/>
      <c r="AM103" s="705"/>
      <c r="AN103" s="706"/>
      <c r="AO103" s="707"/>
      <c r="AP103" s="707"/>
      <c r="AQ103" s="708"/>
    </row>
    <row r="104" spans="1:43" s="709" customFormat="1" ht="18" customHeight="1" x14ac:dyDescent="0.25">
      <c r="A104" s="710">
        <v>45448</v>
      </c>
      <c r="B104" s="711"/>
      <c r="C104" s="712" t="s">
        <v>16602</v>
      </c>
      <c r="D104" s="703" t="str">
        <f>+IFERROR(INDEX('Mã KH'!$C$2:$C$4988,MATCH('Côp+Mega+BigC HN lẻ-T5'!$C104,'Mã KH'!$A$2:$A$4988,0)),"")</f>
        <v>430 Cầu Am , Phường Van phúc , Hà Đông ,HN</v>
      </c>
      <c r="E104" s="533"/>
      <c r="F104" s="704">
        <v>20165</v>
      </c>
      <c r="G104" s="705"/>
      <c r="H104" s="705"/>
      <c r="I104" s="705"/>
      <c r="J104" s="705"/>
      <c r="K104" s="705"/>
      <c r="L104" s="705"/>
      <c r="M104" s="705"/>
      <c r="N104" s="705"/>
      <c r="O104" s="705"/>
      <c r="P104" s="705"/>
      <c r="Q104" s="705"/>
      <c r="R104" s="705"/>
      <c r="S104" s="705"/>
      <c r="T104" s="705">
        <v>3</v>
      </c>
      <c r="U104" s="705"/>
      <c r="V104" s="705">
        <v>3</v>
      </c>
      <c r="W104" s="705">
        <v>5</v>
      </c>
      <c r="X104" s="705"/>
      <c r="Y104" s="705"/>
      <c r="Z104" s="705"/>
      <c r="AA104" s="705"/>
      <c r="AB104" s="705"/>
      <c r="AC104" s="705"/>
      <c r="AD104" s="705">
        <v>2</v>
      </c>
      <c r="AE104" s="705"/>
      <c r="AF104" s="705"/>
      <c r="AG104" s="705"/>
      <c r="AH104" s="705"/>
      <c r="AI104" s="705"/>
      <c r="AJ104" s="705"/>
      <c r="AK104" s="705"/>
      <c r="AL104" s="705"/>
      <c r="AM104" s="705"/>
      <c r="AN104" s="706"/>
      <c r="AO104" s="707"/>
      <c r="AP104" s="707"/>
      <c r="AQ104" s="708"/>
    </row>
    <row r="105" spans="1:43" s="709" customFormat="1" ht="18" customHeight="1" x14ac:dyDescent="0.25">
      <c r="A105" s="710">
        <v>45448</v>
      </c>
      <c r="B105" s="711" t="s">
        <v>17191</v>
      </c>
      <c r="C105" s="712" t="s">
        <v>7423</v>
      </c>
      <c r="D105" s="703" t="str">
        <f>+IFERROR(INDEX('Mã KH'!$C$2:$C$4988,MATCH('Côp+Mega+BigC HN lẻ-T5'!$C105,'Mã KH'!$A$2:$A$4988,0)),"")</f>
        <v>Tầng 1 Tháp B2 Tòa nhà Roman Plaza, Phường Đại Mỗ, Quận Nam Từ Liêm, HN</v>
      </c>
      <c r="E105" s="533"/>
      <c r="F105" s="704">
        <v>20258</v>
      </c>
      <c r="G105" s="705"/>
      <c r="H105" s="705"/>
      <c r="I105" s="705"/>
      <c r="J105" s="705"/>
      <c r="K105" s="705"/>
      <c r="L105" s="705"/>
      <c r="M105" s="705"/>
      <c r="N105" s="705"/>
      <c r="O105" s="705"/>
      <c r="P105" s="705"/>
      <c r="Q105" s="705"/>
      <c r="R105" s="705"/>
      <c r="S105" s="705"/>
      <c r="T105" s="705"/>
      <c r="U105" s="705"/>
      <c r="V105" s="705">
        <v>5</v>
      </c>
      <c r="W105" s="705">
        <v>5</v>
      </c>
      <c r="X105" s="705"/>
      <c r="Y105" s="705"/>
      <c r="Z105" s="705"/>
      <c r="AA105" s="705"/>
      <c r="AB105" s="705"/>
      <c r="AC105" s="705"/>
      <c r="AD105" s="705"/>
      <c r="AE105" s="705"/>
      <c r="AF105" s="705"/>
      <c r="AG105" s="705">
        <v>3</v>
      </c>
      <c r="AH105" s="705"/>
      <c r="AI105" s="705"/>
      <c r="AJ105" s="705"/>
      <c r="AK105" s="705"/>
      <c r="AL105" s="705"/>
      <c r="AM105" s="705"/>
      <c r="AN105" s="706"/>
      <c r="AO105" s="707"/>
      <c r="AP105" s="707"/>
      <c r="AQ105" s="708"/>
    </row>
    <row r="106" spans="1:43" s="709" customFormat="1" ht="18" customHeight="1" x14ac:dyDescent="0.25">
      <c r="A106" s="710">
        <v>45448</v>
      </c>
      <c r="B106" s="711"/>
      <c r="C106" s="712" t="s">
        <v>16983</v>
      </c>
      <c r="D106" s="703" t="str">
        <f>+IFERROR(INDEX('Mã KH'!$C$2:$C$4988,MATCH('Côp+Mega+BigC HN lẻ-T5'!$C106,'Mã KH'!$A$2:$A$4988,0)),"")</f>
        <v>Brg Mart The light - Tầng 1, Toà nhà The Light, Đ.Tố Hữu, P.Trung Văn, Q.Nam Từ Liêm, Hà Nội</v>
      </c>
      <c r="E106" s="533"/>
      <c r="F106" s="704">
        <v>20196</v>
      </c>
      <c r="G106" s="705"/>
      <c r="H106" s="705"/>
      <c r="I106" s="705"/>
      <c r="J106" s="705"/>
      <c r="K106" s="705"/>
      <c r="L106" s="705"/>
      <c r="M106" s="705"/>
      <c r="N106" s="705"/>
      <c r="O106" s="705"/>
      <c r="P106" s="705"/>
      <c r="Q106" s="705"/>
      <c r="R106" s="705"/>
      <c r="S106" s="705"/>
      <c r="T106" s="705">
        <v>4</v>
      </c>
      <c r="U106" s="705"/>
      <c r="V106" s="705">
        <v>5</v>
      </c>
      <c r="W106" s="705">
        <v>7</v>
      </c>
      <c r="X106" s="705"/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05"/>
      <c r="AK106" s="705"/>
      <c r="AL106" s="705"/>
      <c r="AM106" s="705"/>
      <c r="AN106" s="706"/>
      <c r="AO106" s="707"/>
      <c r="AP106" s="707"/>
      <c r="AQ106" s="708"/>
    </row>
    <row r="107" spans="1:43" s="709" customFormat="1" ht="18" customHeight="1" x14ac:dyDescent="0.25">
      <c r="A107" s="710">
        <v>45448</v>
      </c>
      <c r="B107" s="711"/>
      <c r="C107" s="712" t="s">
        <v>17416</v>
      </c>
      <c r="D107" s="703" t="str">
        <f>+IFERROR(INDEX('Mã KH'!$C$2:$C$4988,MATCH('Côp+Mega+BigC HN lẻ-T5'!$C107,'Mã KH'!$A$2:$A$4988,0)),"")</f>
        <v>Tòa nhà T6-08 Tổng cục V KĐT Nam Cường</v>
      </c>
      <c r="E107" s="533">
        <v>13097</v>
      </c>
      <c r="F107" s="704" t="s">
        <v>17419</v>
      </c>
      <c r="G107" s="705"/>
      <c r="H107" s="705"/>
      <c r="I107" s="705"/>
      <c r="J107" s="705"/>
      <c r="K107" s="705"/>
      <c r="L107" s="705"/>
      <c r="M107" s="705"/>
      <c r="N107" s="705"/>
      <c r="O107" s="705"/>
      <c r="P107" s="705"/>
      <c r="Q107" s="705"/>
      <c r="R107" s="705"/>
      <c r="S107" s="705"/>
      <c r="T107" s="705"/>
      <c r="U107" s="705"/>
      <c r="V107" s="705"/>
      <c r="W107" s="705">
        <v>5</v>
      </c>
      <c r="X107" s="705"/>
      <c r="Y107" s="705"/>
      <c r="Z107" s="705"/>
      <c r="AA107" s="705"/>
      <c r="AB107" s="705"/>
      <c r="AC107" s="705"/>
      <c r="AD107" s="705"/>
      <c r="AE107" s="705"/>
      <c r="AF107" s="705"/>
      <c r="AG107" s="705"/>
      <c r="AH107" s="705"/>
      <c r="AI107" s="705">
        <v>5</v>
      </c>
      <c r="AJ107" s="705"/>
      <c r="AK107" s="705"/>
      <c r="AL107" s="705"/>
      <c r="AM107" s="705"/>
      <c r="AN107" s="706"/>
      <c r="AO107" s="707"/>
      <c r="AP107" s="707"/>
      <c r="AQ107" s="708" t="s">
        <v>17420</v>
      </c>
    </row>
    <row r="108" spans="1:43" s="709" customFormat="1" ht="18" customHeight="1" x14ac:dyDescent="0.25">
      <c r="A108" s="710">
        <v>45448</v>
      </c>
      <c r="B108" s="711"/>
      <c r="C108" s="712" t="s">
        <v>17417</v>
      </c>
      <c r="D108" s="703" t="str">
        <f>+IFERROR(INDEX('Mã KH'!$C$2:$C$4988,MATCH('Côp+Mega+BigC HN lẻ-T5'!$C108,'Mã KH'!$A$2:$A$4988,0)),"")</f>
        <v>tầng 1, CT3, KĐT Nam Cường, Ngõ 6 Phạm Văn Đồng, Phường Cổ Nhuế 1, Quận Bắc Từ Liêm, TP. Hà Nội</v>
      </c>
      <c r="E108" s="533">
        <v>13099</v>
      </c>
      <c r="F108" s="704"/>
      <c r="G108" s="705"/>
      <c r="H108" s="705"/>
      <c r="I108" s="705"/>
      <c r="J108" s="705"/>
      <c r="K108" s="705"/>
      <c r="L108" s="705"/>
      <c r="M108" s="705"/>
      <c r="N108" s="705"/>
      <c r="O108" s="705"/>
      <c r="P108" s="705"/>
      <c r="Q108" s="705"/>
      <c r="R108" s="705"/>
      <c r="S108" s="705"/>
      <c r="T108" s="705"/>
      <c r="U108" s="705"/>
      <c r="V108" s="705">
        <v>5</v>
      </c>
      <c r="W108" s="705">
        <v>5</v>
      </c>
      <c r="X108" s="705"/>
      <c r="Y108" s="705"/>
      <c r="Z108" s="705"/>
      <c r="AA108" s="705"/>
      <c r="AB108" s="705">
        <v>3</v>
      </c>
      <c r="AC108" s="705"/>
      <c r="AD108" s="705">
        <v>3</v>
      </c>
      <c r="AE108" s="705">
        <v>3</v>
      </c>
      <c r="AF108" s="705"/>
      <c r="AG108" s="705">
        <v>3</v>
      </c>
      <c r="AH108" s="705"/>
      <c r="AI108" s="705">
        <v>3</v>
      </c>
      <c r="AJ108" s="705"/>
      <c r="AK108" s="705"/>
      <c r="AL108" s="705"/>
      <c r="AM108" s="705"/>
      <c r="AN108" s="706"/>
      <c r="AO108" s="707"/>
      <c r="AP108" s="707"/>
      <c r="AQ108" s="708"/>
    </row>
    <row r="109" spans="1:43" s="709" customFormat="1" ht="18" customHeight="1" x14ac:dyDescent="0.25">
      <c r="A109" s="710">
        <v>45448</v>
      </c>
      <c r="B109" s="711"/>
      <c r="C109" s="712" t="s">
        <v>6717</v>
      </c>
      <c r="D109" s="703" t="str">
        <f>+IFERROR(INDEX('Mã KH'!$C$2:$C$4988,MATCH('Côp+Mega+BigC HN lẻ-T5'!$C109,'Mã KH'!$A$2:$A$4988,0)),"")</f>
        <v>Tầng 1 của Tòa CT2 Tòa nhà Bắc Hà C14, Phố Tố Hữu, P.Trung Văn, Q.Nam Từ Liêm, HN</v>
      </c>
      <c r="E109" s="533"/>
      <c r="F109" s="704">
        <v>20194</v>
      </c>
      <c r="G109" s="705"/>
      <c r="H109" s="705"/>
      <c r="I109" s="705"/>
      <c r="J109" s="705"/>
      <c r="K109" s="705"/>
      <c r="L109" s="705"/>
      <c r="M109" s="705"/>
      <c r="N109" s="705"/>
      <c r="O109" s="705"/>
      <c r="P109" s="705"/>
      <c r="Q109" s="705"/>
      <c r="R109" s="705"/>
      <c r="S109" s="705"/>
      <c r="T109" s="705"/>
      <c r="U109" s="705"/>
      <c r="V109" s="705">
        <v>3</v>
      </c>
      <c r="W109" s="705">
        <v>5</v>
      </c>
      <c r="X109" s="705">
        <v>3</v>
      </c>
      <c r="Y109" s="705"/>
      <c r="Z109" s="705"/>
      <c r="AA109" s="705"/>
      <c r="AB109" s="705"/>
      <c r="AC109" s="705"/>
      <c r="AD109" s="705"/>
      <c r="AE109" s="705"/>
      <c r="AF109" s="705"/>
      <c r="AG109" s="705">
        <v>3</v>
      </c>
      <c r="AH109" s="705"/>
      <c r="AI109" s="705"/>
      <c r="AJ109" s="705"/>
      <c r="AK109" s="705"/>
      <c r="AL109" s="705"/>
      <c r="AM109" s="705"/>
      <c r="AN109" s="706"/>
      <c r="AO109" s="707"/>
      <c r="AP109" s="707"/>
      <c r="AQ109" s="708"/>
    </row>
    <row r="110" spans="1:43" s="709" customFormat="1" ht="18" customHeight="1" x14ac:dyDescent="0.25">
      <c r="A110" s="710">
        <v>45448</v>
      </c>
      <c r="B110" s="711"/>
      <c r="C110" s="712" t="s">
        <v>16655</v>
      </c>
      <c r="D110" s="703" t="str">
        <f>+IFERROR(INDEX('Mã KH'!$C$2:$C$4988,MATCH('Côp+Mega+BigC HN lẻ-T5'!$C110,'Mã KH'!$A$2:$A$4988,0)),"")</f>
        <v>Lô A10 , The Matrix One , số 01 , Lê Quang Đạo , P.Mễ Trì , P. phú Đô , Nam Từ Liêm ,HN</v>
      </c>
      <c r="E110" s="533"/>
      <c r="F110" s="704">
        <v>20162</v>
      </c>
      <c r="G110" s="705"/>
      <c r="H110" s="705">
        <v>3</v>
      </c>
      <c r="I110" s="705"/>
      <c r="J110" s="705"/>
      <c r="K110" s="705"/>
      <c r="L110" s="705"/>
      <c r="M110" s="705"/>
      <c r="N110" s="705"/>
      <c r="O110" s="705"/>
      <c r="P110" s="705"/>
      <c r="Q110" s="705"/>
      <c r="R110" s="705"/>
      <c r="S110" s="705"/>
      <c r="T110" s="705"/>
      <c r="U110" s="705"/>
      <c r="V110" s="705">
        <v>2</v>
      </c>
      <c r="W110" s="705">
        <v>3</v>
      </c>
      <c r="X110" s="705"/>
      <c r="Y110" s="705"/>
      <c r="Z110" s="705"/>
      <c r="AA110" s="705"/>
      <c r="AB110" s="705">
        <v>3</v>
      </c>
      <c r="AC110" s="705"/>
      <c r="AD110" s="705"/>
      <c r="AE110" s="705"/>
      <c r="AF110" s="705"/>
      <c r="AG110" s="705"/>
      <c r="AH110" s="705"/>
      <c r="AI110" s="705">
        <v>3</v>
      </c>
      <c r="AJ110" s="705"/>
      <c r="AK110" s="705"/>
      <c r="AL110" s="705"/>
      <c r="AM110" s="705"/>
      <c r="AN110" s="706"/>
      <c r="AO110" s="707"/>
      <c r="AP110" s="707"/>
      <c r="AQ110" s="708"/>
    </row>
    <row r="111" spans="1:43" s="709" customFormat="1" ht="18" customHeight="1" x14ac:dyDescent="0.25">
      <c r="A111" s="710">
        <v>45448</v>
      </c>
      <c r="B111" s="711"/>
      <c r="C111" s="712" t="s">
        <v>16397</v>
      </c>
      <c r="D111" s="703" t="str">
        <f>+IFERROR(INDEX('Mã KH'!$C$2:$C$4988,MATCH('Côp+Mega+BigC HN lẻ-T5'!$C111,'Mã KH'!$A$2:$A$4988,0)),"")</f>
        <v xml:space="preserve">568 phường phúc diễn quận bắc từ liêm thành phố hà nội </v>
      </c>
      <c r="E111" s="533"/>
      <c r="F111" s="704">
        <v>20164</v>
      </c>
      <c r="G111" s="705"/>
      <c r="H111" s="705"/>
      <c r="I111" s="705"/>
      <c r="J111" s="705"/>
      <c r="K111" s="705"/>
      <c r="L111" s="705"/>
      <c r="M111" s="705"/>
      <c r="N111" s="705"/>
      <c r="O111" s="705"/>
      <c r="P111" s="705"/>
      <c r="Q111" s="705"/>
      <c r="R111" s="705"/>
      <c r="S111" s="705"/>
      <c r="T111" s="705"/>
      <c r="U111" s="705"/>
      <c r="V111" s="705"/>
      <c r="W111" s="705">
        <v>30</v>
      </c>
      <c r="X111" s="705"/>
      <c r="Y111" s="705"/>
      <c r="Z111" s="705"/>
      <c r="AA111" s="705"/>
      <c r="AB111" s="705"/>
      <c r="AC111" s="705"/>
      <c r="AD111" s="705"/>
      <c r="AE111" s="705"/>
      <c r="AF111" s="705"/>
      <c r="AG111" s="705"/>
      <c r="AH111" s="705"/>
      <c r="AI111" s="705"/>
      <c r="AJ111" s="705"/>
      <c r="AK111" s="705"/>
      <c r="AL111" s="705"/>
      <c r="AM111" s="705"/>
      <c r="AN111" s="706"/>
      <c r="AO111" s="707"/>
      <c r="AP111" s="707"/>
      <c r="AQ111" s="708"/>
    </row>
    <row r="112" spans="1:43" s="709" customFormat="1" ht="18" customHeight="1" x14ac:dyDescent="0.25">
      <c r="A112" s="710">
        <v>45448</v>
      </c>
      <c r="B112" s="711"/>
      <c r="C112" s="712" t="s">
        <v>16397</v>
      </c>
      <c r="D112" s="703" t="str">
        <f>+IFERROR(INDEX('Mã KH'!$C$2:$C$4988,MATCH('Côp+Mega+BigC HN lẻ-T5'!$C112,'Mã KH'!$A$2:$A$4988,0)),"")</f>
        <v xml:space="preserve">568 phường phúc diễn quận bắc từ liêm thành phố hà nội </v>
      </c>
      <c r="E112" s="533"/>
      <c r="F112" s="704">
        <v>20275</v>
      </c>
      <c r="G112" s="705"/>
      <c r="H112" s="705"/>
      <c r="I112" s="705"/>
      <c r="J112" s="705"/>
      <c r="K112" s="705"/>
      <c r="L112" s="705"/>
      <c r="M112" s="705"/>
      <c r="N112" s="705"/>
      <c r="O112" s="705"/>
      <c r="P112" s="705"/>
      <c r="Q112" s="705"/>
      <c r="R112" s="705"/>
      <c r="S112" s="705"/>
      <c r="T112" s="705"/>
      <c r="U112" s="705"/>
      <c r="V112" s="705"/>
      <c r="W112" s="705">
        <v>10</v>
      </c>
      <c r="X112" s="705"/>
      <c r="Y112" s="705"/>
      <c r="Z112" s="705"/>
      <c r="AA112" s="705"/>
      <c r="AB112" s="705"/>
      <c r="AC112" s="705"/>
      <c r="AD112" s="705"/>
      <c r="AE112" s="705"/>
      <c r="AF112" s="705"/>
      <c r="AG112" s="705"/>
      <c r="AH112" s="705"/>
      <c r="AI112" s="705"/>
      <c r="AJ112" s="705"/>
      <c r="AK112" s="705"/>
      <c r="AL112" s="705"/>
      <c r="AM112" s="705"/>
      <c r="AN112" s="706"/>
      <c r="AO112" s="707"/>
      <c r="AP112" s="707"/>
      <c r="AQ112" s="708"/>
    </row>
    <row r="113" spans="1:43" s="709" customFormat="1" ht="18" customHeight="1" x14ac:dyDescent="0.25">
      <c r="A113" s="710">
        <v>45448</v>
      </c>
      <c r="B113" s="711"/>
      <c r="C113" s="712" t="s">
        <v>7482</v>
      </c>
      <c r="D113" s="703" t="str">
        <f>+IFERROR(INDEX('Mã KH'!$C$2:$C$4988,MATCH('Côp+Mega+BigC HN lẻ-T5'!$C113,'Mã KH'!$A$2:$A$4988,0)),"")</f>
        <v>tầng 01 chung cư A4, Khu đô thị Mỹ Đình 1, P.Cầu Diễn, Q.Nam Từ Liêm, HN (Ngã 3 đường Hàm nghi và Nguyễn Đổng Chi)</v>
      </c>
      <c r="E113" s="533">
        <v>13107</v>
      </c>
      <c r="F113" s="704"/>
      <c r="G113" s="705"/>
      <c r="H113" s="705"/>
      <c r="I113" s="705"/>
      <c r="J113" s="705"/>
      <c r="K113" s="705"/>
      <c r="L113" s="705"/>
      <c r="M113" s="705"/>
      <c r="N113" s="705"/>
      <c r="O113" s="705"/>
      <c r="P113" s="705"/>
      <c r="Q113" s="705"/>
      <c r="R113" s="705"/>
      <c r="S113" s="705"/>
      <c r="T113" s="705"/>
      <c r="U113" s="705"/>
      <c r="V113" s="705">
        <v>6</v>
      </c>
      <c r="W113" s="705">
        <v>12</v>
      </c>
      <c r="X113" s="705">
        <v>6</v>
      </c>
      <c r="Y113" s="705"/>
      <c r="Z113" s="705"/>
      <c r="AA113" s="705"/>
      <c r="AB113" s="705"/>
      <c r="AC113" s="705"/>
      <c r="AD113" s="705"/>
      <c r="AE113" s="705"/>
      <c r="AF113" s="705"/>
      <c r="AG113" s="705"/>
      <c r="AH113" s="705"/>
      <c r="AI113" s="705"/>
      <c r="AJ113" s="705"/>
      <c r="AK113" s="705"/>
      <c r="AL113" s="705"/>
      <c r="AM113" s="705"/>
      <c r="AN113" s="706"/>
      <c r="AO113" s="707"/>
      <c r="AP113" s="707"/>
      <c r="AQ113" s="708"/>
    </row>
    <row r="114" spans="1:43" s="709" customFormat="1" ht="18" customHeight="1" x14ac:dyDescent="0.25">
      <c r="A114" s="710">
        <v>45448</v>
      </c>
      <c r="B114" s="711"/>
      <c r="C114" s="712" t="s">
        <v>6768</v>
      </c>
      <c r="D114" s="703" t="str">
        <f>+IFERROR(INDEX('Mã KH'!$C$2:$C$4988,MATCH('Côp+Mega+BigC HN lẻ-T5'!$C114,'Mã KH'!$A$2:$A$4988,0)),"")</f>
        <v>Tầng 1, Lô số 05.1, Nhà chung cư HH, Dự án nhà ở cho cán bộ chiến sĩ – Bộ Công an, Phường Cổ Nhuế 2, Quận Bắc Từ Liêm, HN</v>
      </c>
      <c r="E114" s="533"/>
      <c r="F114" s="704">
        <v>20160</v>
      </c>
      <c r="G114" s="705"/>
      <c r="H114" s="705"/>
      <c r="I114" s="705"/>
      <c r="J114" s="705"/>
      <c r="K114" s="705"/>
      <c r="L114" s="705"/>
      <c r="M114" s="705"/>
      <c r="N114" s="705"/>
      <c r="O114" s="705"/>
      <c r="P114" s="705"/>
      <c r="Q114" s="705"/>
      <c r="R114" s="705"/>
      <c r="S114" s="705"/>
      <c r="T114" s="705"/>
      <c r="U114" s="705"/>
      <c r="V114" s="705">
        <v>3</v>
      </c>
      <c r="W114" s="705">
        <v>6</v>
      </c>
      <c r="X114" s="705"/>
      <c r="Y114" s="705"/>
      <c r="Z114" s="705"/>
      <c r="AA114" s="705"/>
      <c r="AB114" s="705"/>
      <c r="AC114" s="705"/>
      <c r="AD114" s="705"/>
      <c r="AE114" s="705"/>
      <c r="AF114" s="705"/>
      <c r="AG114" s="705"/>
      <c r="AH114" s="705"/>
      <c r="AI114" s="705"/>
      <c r="AJ114" s="705"/>
      <c r="AK114" s="705"/>
      <c r="AL114" s="705"/>
      <c r="AM114" s="705"/>
      <c r="AN114" s="706"/>
      <c r="AO114" s="707"/>
      <c r="AP114" s="707"/>
      <c r="AQ114" s="708"/>
    </row>
    <row r="115" spans="1:43" s="709" customFormat="1" ht="18" customHeight="1" x14ac:dyDescent="0.25">
      <c r="A115" s="710">
        <v>45448</v>
      </c>
      <c r="B115" s="711" t="s">
        <v>17099</v>
      </c>
      <c r="C115" s="712" t="s">
        <v>7443</v>
      </c>
      <c r="D115" s="703" t="str">
        <f>+IFERROR(INDEX('Mã KH'!$C$2:$C$4988,MATCH('Côp+Mega+BigC HN lẻ-T5'!$C115,'Mã KH'!$A$2:$A$4988,0)),"")</f>
        <v>Tầng 1, Tòa nhà CT3B – Khu ĐTM Cổ Nhuế, Đường Phạm Văn Đồng, Phường Cổ Nhuế 1, Quận Bắc Từ Liêm, HN</v>
      </c>
      <c r="E115" s="533"/>
      <c r="F115" s="704">
        <v>20141</v>
      </c>
      <c r="G115" s="705"/>
      <c r="H115" s="705"/>
      <c r="I115" s="705"/>
      <c r="J115" s="705"/>
      <c r="K115" s="705"/>
      <c r="L115" s="705"/>
      <c r="M115" s="705"/>
      <c r="N115" s="705"/>
      <c r="O115" s="705"/>
      <c r="P115" s="705"/>
      <c r="Q115" s="705"/>
      <c r="R115" s="705"/>
      <c r="S115" s="705"/>
      <c r="T115" s="705"/>
      <c r="U115" s="705"/>
      <c r="V115" s="705"/>
      <c r="W115" s="705">
        <v>5</v>
      </c>
      <c r="X115" s="705"/>
      <c r="Y115" s="705"/>
      <c r="Z115" s="705"/>
      <c r="AA115" s="705"/>
      <c r="AB115" s="705"/>
      <c r="AC115" s="705"/>
      <c r="AD115" s="705"/>
      <c r="AE115" s="705">
        <v>5</v>
      </c>
      <c r="AF115" s="705"/>
      <c r="AG115" s="705"/>
      <c r="AH115" s="705"/>
      <c r="AI115" s="705"/>
      <c r="AJ115" s="705"/>
      <c r="AK115" s="705"/>
      <c r="AL115" s="705"/>
      <c r="AM115" s="705"/>
      <c r="AN115" s="706"/>
      <c r="AO115" s="707"/>
      <c r="AP115" s="707"/>
      <c r="AQ115" s="708"/>
    </row>
    <row r="116" spans="1:43" s="709" customFormat="1" ht="18" customHeight="1" x14ac:dyDescent="0.25">
      <c r="A116" s="710">
        <v>45448</v>
      </c>
      <c r="B116" s="711"/>
      <c r="C116" s="712" t="s">
        <v>7411</v>
      </c>
      <c r="D116" s="703" t="str">
        <f>+IFERROR(INDEX('Mã KH'!$C$2:$C$4988,MATCH('Côp+Mega+BigC HN lẻ-T5'!$C116,'Mã KH'!$A$2:$A$4988,0)),"")</f>
        <v>280- 282 Xuân Đỉnh, phường Xuân Đỉnh, quận Bắc Từ Liêm, Hà Nội</v>
      </c>
      <c r="E116" s="533"/>
      <c r="F116" s="704">
        <v>20143</v>
      </c>
      <c r="G116" s="705"/>
      <c r="H116" s="705"/>
      <c r="I116" s="705"/>
      <c r="J116" s="705"/>
      <c r="K116" s="705"/>
      <c r="L116" s="705"/>
      <c r="M116" s="705"/>
      <c r="N116" s="705"/>
      <c r="O116" s="705"/>
      <c r="P116" s="705"/>
      <c r="Q116" s="705"/>
      <c r="R116" s="705"/>
      <c r="S116" s="705"/>
      <c r="T116" s="705"/>
      <c r="U116" s="705"/>
      <c r="V116" s="705">
        <v>5</v>
      </c>
      <c r="W116" s="705">
        <v>5</v>
      </c>
      <c r="X116" s="705">
        <v>2</v>
      </c>
      <c r="Y116" s="705"/>
      <c r="Z116" s="705"/>
      <c r="AA116" s="705"/>
      <c r="AB116" s="705"/>
      <c r="AC116" s="705"/>
      <c r="AD116" s="705"/>
      <c r="AE116" s="705">
        <v>2</v>
      </c>
      <c r="AF116" s="705"/>
      <c r="AG116" s="705"/>
      <c r="AH116" s="705"/>
      <c r="AI116" s="705"/>
      <c r="AJ116" s="705"/>
      <c r="AK116" s="705"/>
      <c r="AL116" s="705"/>
      <c r="AM116" s="705"/>
      <c r="AN116" s="706"/>
      <c r="AO116" s="707"/>
      <c r="AP116" s="707"/>
      <c r="AQ116" s="708"/>
    </row>
    <row r="117" spans="1:43" s="709" customFormat="1" ht="18" customHeight="1" x14ac:dyDescent="0.25">
      <c r="A117" s="710">
        <v>45448</v>
      </c>
      <c r="B117" s="711"/>
      <c r="C117" s="712" t="s">
        <v>17418</v>
      </c>
      <c r="D117" s="703" t="str">
        <f>+IFERROR(INDEX('Mã KH'!$C$2:$C$4988,MATCH('Côp+Mega+BigC HN lẻ-T5'!$C117,'Mã KH'!$A$2:$A$4988,0)),"")</f>
        <v>siêu thị Cara Mart, Sảnh 1 , tòa nhà A2 , cụm IA 20, khu Ciputra, Đông Ngạc, Bắc Từ Liêm, HN</v>
      </c>
      <c r="E117" s="533">
        <v>13098</v>
      </c>
      <c r="F117" s="704" t="s">
        <v>17419</v>
      </c>
      <c r="G117" s="705"/>
      <c r="H117" s="705"/>
      <c r="I117" s="705"/>
      <c r="J117" s="705"/>
      <c r="K117" s="705"/>
      <c r="L117" s="705"/>
      <c r="M117" s="705"/>
      <c r="N117" s="705"/>
      <c r="O117" s="705"/>
      <c r="P117" s="705"/>
      <c r="Q117" s="705"/>
      <c r="R117" s="705"/>
      <c r="S117" s="705"/>
      <c r="T117" s="705"/>
      <c r="U117" s="705"/>
      <c r="V117" s="705"/>
      <c r="W117" s="705">
        <v>5</v>
      </c>
      <c r="X117" s="705"/>
      <c r="Y117" s="705"/>
      <c r="Z117" s="705"/>
      <c r="AA117" s="705"/>
      <c r="AB117" s="705">
        <v>3</v>
      </c>
      <c r="AC117" s="705"/>
      <c r="AD117" s="705"/>
      <c r="AE117" s="705"/>
      <c r="AF117" s="705"/>
      <c r="AG117" s="705"/>
      <c r="AH117" s="705"/>
      <c r="AI117" s="705"/>
      <c r="AJ117" s="705"/>
      <c r="AK117" s="705"/>
      <c r="AL117" s="705"/>
      <c r="AM117" s="705"/>
      <c r="AN117" s="706"/>
      <c r="AO117" s="707"/>
      <c r="AP117" s="707"/>
      <c r="AQ117" s="708" t="s">
        <v>17421</v>
      </c>
    </row>
    <row r="118" spans="1:43" s="709" customFormat="1" ht="18" customHeight="1" x14ac:dyDescent="0.25">
      <c r="A118" s="710">
        <v>45448</v>
      </c>
      <c r="B118" s="711"/>
      <c r="C118" s="712" t="s">
        <v>7366</v>
      </c>
      <c r="D118" s="703" t="str">
        <f>+IFERROR(INDEX('Mã KH'!$C$2:$C$4988,MATCH('Côp+Mega+BigC HN lẻ-T5'!$C118,'Mã KH'!$A$2:$A$4988,0)),"")</f>
        <v>47 Tân Xuân, Bắc Từ Liêm, HN</v>
      </c>
      <c r="E118" s="533"/>
      <c r="F118" s="704">
        <v>20147</v>
      </c>
      <c r="G118" s="705"/>
      <c r="H118" s="705"/>
      <c r="I118" s="705"/>
      <c r="J118" s="705"/>
      <c r="K118" s="705"/>
      <c r="L118" s="705"/>
      <c r="M118" s="705"/>
      <c r="N118" s="705"/>
      <c r="O118" s="705"/>
      <c r="P118" s="705"/>
      <c r="Q118" s="705"/>
      <c r="R118" s="705"/>
      <c r="S118" s="705"/>
      <c r="T118" s="705"/>
      <c r="U118" s="705"/>
      <c r="V118" s="705">
        <v>3</v>
      </c>
      <c r="W118" s="705">
        <v>3</v>
      </c>
      <c r="X118" s="705">
        <v>3</v>
      </c>
      <c r="Y118" s="705"/>
      <c r="Z118" s="705"/>
      <c r="AA118" s="705"/>
      <c r="AB118" s="705"/>
      <c r="AC118" s="705"/>
      <c r="AD118" s="705"/>
      <c r="AE118" s="705"/>
      <c r="AF118" s="705"/>
      <c r="AG118" s="705"/>
      <c r="AH118" s="705"/>
      <c r="AI118" s="705"/>
      <c r="AJ118" s="705"/>
      <c r="AK118" s="705"/>
      <c r="AL118" s="705"/>
      <c r="AM118" s="705"/>
      <c r="AN118" s="706"/>
      <c r="AO118" s="707"/>
      <c r="AP118" s="707"/>
      <c r="AQ118" s="708"/>
    </row>
    <row r="119" spans="1:43" s="709" customFormat="1" ht="18" customHeight="1" x14ac:dyDescent="0.25">
      <c r="A119" s="710">
        <v>45448</v>
      </c>
      <c r="B119" s="711"/>
      <c r="C119" s="712" t="s">
        <v>7396</v>
      </c>
      <c r="D119" s="703" t="str">
        <f>+IFERROR(INDEX('Mã KH'!$C$2:$C$4988,MATCH('Côp+Mega+BigC HN lẻ-T5'!$C119,'Mã KH'!$A$2:$A$4988,0)),"")</f>
        <v>Tầng 1, tòa No5, khu nhà ở Ecohome 3, Đông Ngạc, Bắc Từ Liêm, Hà Nội</v>
      </c>
      <c r="E119" s="533"/>
      <c r="F119" s="704">
        <v>20145</v>
      </c>
      <c r="G119" s="705"/>
      <c r="H119" s="705"/>
      <c r="I119" s="705"/>
      <c r="J119" s="705"/>
      <c r="K119" s="705"/>
      <c r="L119" s="705"/>
      <c r="M119" s="705"/>
      <c r="N119" s="705"/>
      <c r="O119" s="705"/>
      <c r="P119" s="705"/>
      <c r="Q119" s="705"/>
      <c r="R119" s="705"/>
      <c r="S119" s="705"/>
      <c r="T119" s="705"/>
      <c r="U119" s="705"/>
      <c r="V119" s="705"/>
      <c r="W119" s="705">
        <v>3</v>
      </c>
      <c r="X119" s="705">
        <v>3</v>
      </c>
      <c r="Y119" s="705"/>
      <c r="Z119" s="705"/>
      <c r="AA119" s="705"/>
      <c r="AB119" s="705"/>
      <c r="AC119" s="705"/>
      <c r="AD119" s="705"/>
      <c r="AE119" s="705"/>
      <c r="AF119" s="705"/>
      <c r="AG119" s="705"/>
      <c r="AH119" s="705"/>
      <c r="AI119" s="705"/>
      <c r="AJ119" s="705"/>
      <c r="AK119" s="705"/>
      <c r="AL119" s="705"/>
      <c r="AM119" s="705"/>
      <c r="AN119" s="706"/>
      <c r="AO119" s="707"/>
      <c r="AP119" s="707"/>
      <c r="AQ119" s="708"/>
    </row>
    <row r="120" spans="1:43" s="709" customFormat="1" ht="18" customHeight="1" x14ac:dyDescent="0.25">
      <c r="A120" s="710">
        <v>45448</v>
      </c>
      <c r="B120" s="711"/>
      <c r="C120" s="712" t="s">
        <v>7298</v>
      </c>
      <c r="D120" s="703" t="str">
        <f>+IFERROR(INDEX('Mã KH'!$C$2:$C$4988,MATCH('Côp+Mega+BigC HN lẻ-T5'!$C120,'Mã KH'!$A$2:$A$4988,0)),"")</f>
        <v>Tầng 1, nhà OTC1, KĐT Resco Cổ Nhuế 2, Từ Liêm, HN</v>
      </c>
      <c r="E120" s="533"/>
      <c r="F120" s="704">
        <v>20152</v>
      </c>
      <c r="G120" s="705"/>
      <c r="H120" s="705"/>
      <c r="I120" s="705"/>
      <c r="J120" s="705"/>
      <c r="K120" s="705"/>
      <c r="L120" s="705"/>
      <c r="M120" s="705"/>
      <c r="N120" s="705"/>
      <c r="O120" s="705"/>
      <c r="P120" s="705"/>
      <c r="Q120" s="705"/>
      <c r="R120" s="705"/>
      <c r="S120" s="705"/>
      <c r="T120" s="705"/>
      <c r="U120" s="705"/>
      <c r="V120" s="705">
        <v>4</v>
      </c>
      <c r="W120" s="705"/>
      <c r="X120" s="705"/>
      <c r="Y120" s="705"/>
      <c r="Z120" s="705"/>
      <c r="AA120" s="705"/>
      <c r="AB120" s="705"/>
      <c r="AC120" s="705"/>
      <c r="AD120" s="705"/>
      <c r="AE120" s="705">
        <v>3</v>
      </c>
      <c r="AF120" s="705"/>
      <c r="AG120" s="705"/>
      <c r="AH120" s="705"/>
      <c r="AI120" s="705"/>
      <c r="AJ120" s="705"/>
      <c r="AK120" s="705"/>
      <c r="AL120" s="705"/>
      <c r="AM120" s="705"/>
      <c r="AN120" s="706"/>
      <c r="AO120" s="707"/>
      <c r="AP120" s="707"/>
      <c r="AQ120" s="708"/>
    </row>
    <row r="121" spans="1:43" s="709" customFormat="1" ht="18" customHeight="1" x14ac:dyDescent="0.25">
      <c r="A121" s="710">
        <v>45448</v>
      </c>
      <c r="B121" s="711"/>
      <c r="C121" s="712" t="s">
        <v>7313</v>
      </c>
      <c r="D121" s="703" t="str">
        <f>+IFERROR(INDEX('Mã KH'!$C$2:$C$4988,MATCH('Côp+Mega+BigC HN lẻ-T5'!$C121,'Mã KH'!$A$2:$A$4988,0)),"")</f>
        <v>Tầng 1 tòa CT2, KĐT Xala, Hà Đông, HN</v>
      </c>
      <c r="E121" s="533"/>
      <c r="F121" s="704">
        <v>20150</v>
      </c>
      <c r="G121" s="705"/>
      <c r="H121" s="705"/>
      <c r="I121" s="705"/>
      <c r="J121" s="705"/>
      <c r="K121" s="705"/>
      <c r="L121" s="705"/>
      <c r="M121" s="705"/>
      <c r="N121" s="705"/>
      <c r="O121" s="705"/>
      <c r="P121" s="705"/>
      <c r="Q121" s="705"/>
      <c r="R121" s="705"/>
      <c r="S121" s="705"/>
      <c r="T121" s="705"/>
      <c r="U121" s="705"/>
      <c r="V121" s="705">
        <v>5</v>
      </c>
      <c r="W121" s="705">
        <v>5</v>
      </c>
      <c r="X121" s="705">
        <v>2</v>
      </c>
      <c r="Y121" s="705"/>
      <c r="Z121" s="705"/>
      <c r="AA121" s="705"/>
      <c r="AB121" s="705"/>
      <c r="AC121" s="705"/>
      <c r="AD121" s="705"/>
      <c r="AE121" s="705"/>
      <c r="AF121" s="705"/>
      <c r="AG121" s="705"/>
      <c r="AH121" s="705"/>
      <c r="AI121" s="705"/>
      <c r="AJ121" s="705"/>
      <c r="AK121" s="705"/>
      <c r="AL121" s="705"/>
      <c r="AM121" s="705"/>
      <c r="AN121" s="706"/>
      <c r="AO121" s="707"/>
      <c r="AP121" s="707"/>
      <c r="AQ121" s="708"/>
    </row>
    <row r="122" spans="1:43" ht="18" customHeight="1" x14ac:dyDescent="0.25">
      <c r="A122" s="629"/>
      <c r="B122" s="630"/>
      <c r="C122" s="631"/>
      <c r="D122" s="624" t="str">
        <f>+IFERROR(INDEX('Mã KH'!$C$2:$C$4988,MATCH('Côp+Mega+BigC HN lẻ-T5'!$C122,'Mã KH'!$A$2:$A$4988,0)),"")</f>
        <v/>
      </c>
      <c r="E122" s="625"/>
      <c r="F122" s="632"/>
      <c r="G122" s="626"/>
      <c r="H122" s="626"/>
      <c r="I122" s="626"/>
      <c r="J122" s="626"/>
      <c r="K122" s="626"/>
      <c r="L122" s="626"/>
      <c r="M122" s="626"/>
      <c r="N122" s="626"/>
      <c r="O122" s="626"/>
      <c r="P122" s="626"/>
      <c r="Q122" s="626"/>
      <c r="R122" s="626"/>
      <c r="S122" s="626"/>
      <c r="T122" s="626"/>
      <c r="U122" s="626"/>
      <c r="V122" s="626"/>
      <c r="W122" s="626"/>
      <c r="X122" s="626"/>
      <c r="Y122" s="626"/>
      <c r="Z122" s="626"/>
      <c r="AA122" s="626"/>
      <c r="AB122" s="626"/>
      <c r="AC122" s="626"/>
      <c r="AD122" s="626"/>
      <c r="AE122" s="626"/>
      <c r="AF122" s="626"/>
      <c r="AG122" s="626"/>
      <c r="AH122" s="626"/>
      <c r="AI122" s="626"/>
      <c r="AJ122" s="626"/>
      <c r="AK122" s="626"/>
      <c r="AL122" s="626"/>
      <c r="AM122" s="626"/>
      <c r="AN122" s="633"/>
      <c r="AO122" s="634"/>
      <c r="AP122" s="634"/>
      <c r="AQ122" s="635"/>
    </row>
    <row r="123" spans="1:43" ht="18" customHeight="1" x14ac:dyDescent="0.25">
      <c r="A123" s="584"/>
      <c r="B123" s="371"/>
      <c r="C123" s="587"/>
      <c r="D123" s="372" t="s">
        <v>17367</v>
      </c>
      <c r="E123" s="362"/>
      <c r="F123" s="390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  <c r="AA123" s="391"/>
      <c r="AB123" s="391"/>
      <c r="AC123" s="391"/>
      <c r="AD123" s="391"/>
      <c r="AE123" s="391"/>
      <c r="AF123" s="391"/>
      <c r="AG123" s="391"/>
      <c r="AH123" s="391"/>
      <c r="AI123" s="391"/>
      <c r="AJ123" s="391"/>
      <c r="AK123" s="391"/>
      <c r="AL123" s="391"/>
      <c r="AM123" s="391"/>
      <c r="AN123" s="392"/>
      <c r="AO123" s="393"/>
      <c r="AP123" s="393"/>
      <c r="AQ123" s="380"/>
    </row>
    <row r="124" spans="1:43" s="709" customFormat="1" ht="18" customHeight="1" x14ac:dyDescent="0.25">
      <c r="A124" s="701">
        <v>45478</v>
      </c>
      <c r="B124" s="711" t="s">
        <v>17016</v>
      </c>
      <c r="C124" s="712" t="s">
        <v>17456</v>
      </c>
      <c r="D124" s="703" t="str">
        <f>+IFERROR(INDEX('Mã KH'!$C$2:$C$4988,MATCH('Côp+Mega+BigC HN lẻ-T5'!$C124,'Mã KH'!$A$2:$A$4988,0)),"")</f>
        <v>Km số 10 đường Nguyễn Trãi, Phường Mộ Lao, Quận Hà Đông, Thành phố Hà Nội, Việt Nam</v>
      </c>
      <c r="E124" s="533"/>
      <c r="F124" s="704">
        <v>20161</v>
      </c>
      <c r="G124" s="705"/>
      <c r="H124" s="705"/>
      <c r="I124" s="705"/>
      <c r="J124" s="70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V124" s="705">
        <v>20</v>
      </c>
      <c r="W124" s="705"/>
      <c r="X124" s="705"/>
      <c r="Y124" s="705"/>
      <c r="Z124" s="705"/>
      <c r="AA124" s="705"/>
      <c r="AB124" s="705"/>
      <c r="AC124" s="705"/>
      <c r="AD124" s="705">
        <v>10</v>
      </c>
      <c r="AE124" s="705"/>
      <c r="AF124" s="705"/>
      <c r="AG124" s="705"/>
      <c r="AH124" s="705"/>
      <c r="AI124" s="705"/>
      <c r="AJ124" s="705"/>
      <c r="AK124" s="705"/>
      <c r="AL124" s="705"/>
      <c r="AM124" s="705"/>
      <c r="AN124" s="706"/>
      <c r="AO124" s="707"/>
      <c r="AP124" s="707"/>
      <c r="AQ124" s="708" t="s">
        <v>17309</v>
      </c>
    </row>
    <row r="125" spans="1:43" s="709" customFormat="1" ht="18" customHeight="1" x14ac:dyDescent="0.25">
      <c r="A125" s="701">
        <v>45478</v>
      </c>
      <c r="B125" s="711" t="s">
        <v>4760</v>
      </c>
      <c r="C125" s="712" t="s">
        <v>17433</v>
      </c>
      <c r="D125" s="703" t="str">
        <f>+IFERROR(INDEX('Mã KH'!$C$2:$C$4988,MATCH('Côp+Mega+BigC HN lẻ-T5'!$C125,'Mã KH'!$A$2:$A$4988,0)),"")</f>
        <v>Số 252, tổ 11, đường Ngọc Thụy, Phường Ngọc Thụy, Long Biên, Hà Nội</v>
      </c>
      <c r="E125" s="533">
        <v>18200</v>
      </c>
      <c r="F125" s="704"/>
      <c r="G125" s="705"/>
      <c r="H125" s="705"/>
      <c r="I125" s="705"/>
      <c r="J125" s="705"/>
      <c r="K125" s="705"/>
      <c r="L125" s="705"/>
      <c r="M125" s="705">
        <v>10</v>
      </c>
      <c r="N125" s="705"/>
      <c r="O125" s="705"/>
      <c r="P125" s="705"/>
      <c r="Q125" s="705"/>
      <c r="R125" s="705"/>
      <c r="S125" s="705"/>
      <c r="T125" s="705"/>
      <c r="U125" s="705"/>
      <c r="V125" s="705"/>
      <c r="W125" s="705"/>
      <c r="X125" s="705"/>
      <c r="Y125" s="705"/>
      <c r="Z125" s="705"/>
      <c r="AA125" s="705"/>
      <c r="AB125" s="705"/>
      <c r="AC125" s="705"/>
      <c r="AD125" s="705"/>
      <c r="AE125" s="705"/>
      <c r="AF125" s="705"/>
      <c r="AG125" s="705"/>
      <c r="AH125" s="705"/>
      <c r="AI125" s="705"/>
      <c r="AJ125" s="705"/>
      <c r="AK125" s="705"/>
      <c r="AL125" s="705"/>
      <c r="AM125" s="705"/>
      <c r="AN125" s="706"/>
      <c r="AO125" s="707"/>
      <c r="AP125" s="707"/>
      <c r="AQ125" s="708"/>
    </row>
    <row r="126" spans="1:43" s="709" customFormat="1" ht="18" customHeight="1" x14ac:dyDescent="0.25">
      <c r="A126" s="701">
        <v>45478</v>
      </c>
      <c r="B126" s="711"/>
      <c r="C126" s="712" t="s">
        <v>17457</v>
      </c>
      <c r="D126" s="703" t="str">
        <f>+IFERROR(INDEX('Mã KH'!$C$2:$C$4988,MATCH('Côp+Mega+BigC HN lẻ-T5'!$C126,'Mã KH'!$A$2:$A$4988,0)),"")</f>
        <v>111 Nguyễn Sơn, Phường Gia Thụy, Long Biên, Hà Nội</v>
      </c>
      <c r="E126" s="533">
        <v>18540</v>
      </c>
      <c r="F126" s="704"/>
      <c r="G126" s="705"/>
      <c r="H126" s="705"/>
      <c r="I126" s="705"/>
      <c r="J126" s="705"/>
      <c r="K126" s="705"/>
      <c r="L126" s="705"/>
      <c r="M126" s="705">
        <v>8</v>
      </c>
      <c r="N126" s="705"/>
      <c r="O126" s="705"/>
      <c r="P126" s="705"/>
      <c r="Q126" s="705"/>
      <c r="R126" s="705"/>
      <c r="S126" s="705"/>
      <c r="T126" s="705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  <c r="AG126" s="705"/>
      <c r="AH126" s="705"/>
      <c r="AI126" s="705"/>
      <c r="AJ126" s="705"/>
      <c r="AK126" s="705"/>
      <c r="AL126" s="705"/>
      <c r="AM126" s="705"/>
      <c r="AN126" s="706"/>
      <c r="AO126" s="707"/>
      <c r="AP126" s="707"/>
      <c r="AQ126" s="708"/>
    </row>
    <row r="127" spans="1:43" s="709" customFormat="1" ht="18" customHeight="1" x14ac:dyDescent="0.25">
      <c r="A127" s="701">
        <v>45478</v>
      </c>
      <c r="B127" s="711"/>
      <c r="C127" s="712" t="s">
        <v>16569</v>
      </c>
      <c r="D127" s="703" t="str">
        <f>+IFERROR(INDEX('Mã KH'!$C$2:$C$4988,MATCH('Côp+Mega+BigC HN lẻ-T5'!$C127,'Mã KH'!$A$2:$A$4988,0)),"")</f>
        <v>tầng 2 TTTM  Mipec , số 2 , Long Biên , Ngọc Lâm ,HN</v>
      </c>
      <c r="E127" s="533"/>
      <c r="F127" s="704">
        <v>20208</v>
      </c>
      <c r="G127" s="705"/>
      <c r="H127" s="705"/>
      <c r="I127" s="705"/>
      <c r="J127" s="705"/>
      <c r="K127" s="705"/>
      <c r="L127" s="705"/>
      <c r="M127" s="705"/>
      <c r="N127" s="705"/>
      <c r="O127" s="705"/>
      <c r="P127" s="705"/>
      <c r="Q127" s="705"/>
      <c r="R127" s="705"/>
      <c r="S127" s="705"/>
      <c r="T127" s="705"/>
      <c r="U127" s="705"/>
      <c r="V127" s="705">
        <v>5</v>
      </c>
      <c r="W127" s="705">
        <v>15</v>
      </c>
      <c r="X127" s="705"/>
      <c r="Y127" s="705"/>
      <c r="Z127" s="705"/>
      <c r="AA127" s="705"/>
      <c r="AB127" s="705"/>
      <c r="AC127" s="705"/>
      <c r="AD127" s="705"/>
      <c r="AE127" s="705"/>
      <c r="AF127" s="705"/>
      <c r="AG127" s="705"/>
      <c r="AH127" s="705"/>
      <c r="AI127" s="705"/>
      <c r="AJ127" s="705"/>
      <c r="AK127" s="705"/>
      <c r="AL127" s="705"/>
      <c r="AM127" s="705"/>
      <c r="AN127" s="706"/>
      <c r="AO127" s="707"/>
      <c r="AP127" s="707"/>
      <c r="AQ127" s="708"/>
    </row>
    <row r="128" spans="1:43" s="709" customFormat="1" ht="18" customHeight="1" x14ac:dyDescent="0.25">
      <c r="A128" s="701">
        <v>45478</v>
      </c>
      <c r="B128" s="711"/>
      <c r="C128" s="712" t="s">
        <v>11323</v>
      </c>
      <c r="D128" s="703" t="str">
        <f>+IFERROR(INDEX('Mã KH'!$C$2:$C$4988,MATCH('Côp+Mega+BigC HN lẻ-T5'!$C128,'Mã KH'!$A$2:$A$4988,0)),"")</f>
        <v>Tầng Hầm TTTM Savico Megamall, 7-9 Nguyễn Văn Linh, Việt Hưng, Long Biên, Hà Nội</v>
      </c>
      <c r="E128" s="533"/>
      <c r="F128" s="704">
        <v>20067</v>
      </c>
      <c r="G128" s="705"/>
      <c r="H128" s="705"/>
      <c r="I128" s="705"/>
      <c r="J128" s="705"/>
      <c r="K128" s="705"/>
      <c r="L128" s="705"/>
      <c r="M128" s="705"/>
      <c r="N128" s="705"/>
      <c r="O128" s="705"/>
      <c r="P128" s="705"/>
      <c r="Q128" s="705"/>
      <c r="R128" s="705"/>
      <c r="S128" s="705"/>
      <c r="T128" s="705"/>
      <c r="U128" s="705"/>
      <c r="V128" s="705">
        <v>10</v>
      </c>
      <c r="W128" s="705">
        <v>20</v>
      </c>
      <c r="X128" s="705"/>
      <c r="Y128" s="705"/>
      <c r="Z128" s="705"/>
      <c r="AA128" s="705"/>
      <c r="AB128" s="705"/>
      <c r="AC128" s="705"/>
      <c r="AD128" s="705">
        <v>8</v>
      </c>
      <c r="AE128" s="705"/>
      <c r="AF128" s="705"/>
      <c r="AG128" s="705"/>
      <c r="AH128" s="705"/>
      <c r="AI128" s="705"/>
      <c r="AJ128" s="705"/>
      <c r="AK128" s="705"/>
      <c r="AL128" s="705"/>
      <c r="AM128" s="705"/>
      <c r="AN128" s="706"/>
      <c r="AO128" s="707"/>
      <c r="AP128" s="707"/>
      <c r="AQ128" s="708"/>
    </row>
    <row r="129" spans="1:43" s="709" customFormat="1" ht="18" customHeight="1" x14ac:dyDescent="0.25">
      <c r="A129" s="701">
        <v>45478</v>
      </c>
      <c r="B129" s="711"/>
      <c r="C129" s="712" t="s">
        <v>7446</v>
      </c>
      <c r="D129" s="703" t="str">
        <f>+IFERROR(INDEX('Mã KH'!$C$2:$C$4988,MATCH('Côp+Mega+BigC HN lẻ-T5'!$C129,'Mã KH'!$A$2:$A$4988,0)),"")</f>
        <v>Tầng 1, toà nhà chung cư Ruby CT3 Phúc Lợi, Phường Phúc Lợi, Quận Long Biên, HN sđt: 0377308677</v>
      </c>
      <c r="E129" s="533"/>
      <c r="F129" s="704">
        <v>20267</v>
      </c>
      <c r="G129" s="705"/>
      <c r="H129" s="705"/>
      <c r="I129" s="705"/>
      <c r="J129" s="705"/>
      <c r="K129" s="705"/>
      <c r="L129" s="705"/>
      <c r="M129" s="705"/>
      <c r="N129" s="705"/>
      <c r="O129" s="705"/>
      <c r="P129" s="705"/>
      <c r="Q129" s="705"/>
      <c r="R129" s="705"/>
      <c r="S129" s="705"/>
      <c r="T129" s="705"/>
      <c r="U129" s="705"/>
      <c r="V129" s="705">
        <v>10</v>
      </c>
      <c r="W129" s="705">
        <v>8</v>
      </c>
      <c r="X129" s="705">
        <v>2</v>
      </c>
      <c r="Y129" s="705"/>
      <c r="Z129" s="705"/>
      <c r="AA129" s="705"/>
      <c r="AB129" s="705"/>
      <c r="AC129" s="705"/>
      <c r="AD129" s="705"/>
      <c r="AE129" s="705"/>
      <c r="AF129" s="705"/>
      <c r="AG129" s="705"/>
      <c r="AH129" s="705"/>
      <c r="AI129" s="705"/>
      <c r="AJ129" s="705"/>
      <c r="AK129" s="705"/>
      <c r="AL129" s="705"/>
      <c r="AM129" s="705"/>
      <c r="AN129" s="706"/>
      <c r="AO129" s="707"/>
      <c r="AP129" s="707"/>
      <c r="AQ129" s="708"/>
    </row>
    <row r="130" spans="1:43" s="709" customFormat="1" ht="18" customHeight="1" x14ac:dyDescent="0.25">
      <c r="A130" s="701">
        <v>45478</v>
      </c>
      <c r="B130" s="711"/>
      <c r="C130" s="712" t="s">
        <v>6635</v>
      </c>
      <c r="D130" s="703" t="str">
        <f>+IFERROR(INDEX('Mã KH'!$C$2:$C$4988,MATCH('Côp+Mega+BigC HN lẻ-T5'!$C130,'Mã KH'!$A$2:$A$4988,0)),"")</f>
        <v>G1, N16-01 Le Grand Jadin, KĐT Sài Đồng, Long Biên, Hà Nội</v>
      </c>
      <c r="E130" s="533"/>
      <c r="F130" s="704">
        <v>20046</v>
      </c>
      <c r="G130" s="705"/>
      <c r="H130" s="705"/>
      <c r="I130" s="705"/>
      <c r="J130" s="705"/>
      <c r="K130" s="705"/>
      <c r="L130" s="705"/>
      <c r="M130" s="705"/>
      <c r="N130" s="705"/>
      <c r="O130" s="705"/>
      <c r="P130" s="705"/>
      <c r="Q130" s="705"/>
      <c r="R130" s="705"/>
      <c r="S130" s="705"/>
      <c r="T130" s="705"/>
      <c r="U130" s="705"/>
      <c r="V130" s="705">
        <v>2</v>
      </c>
      <c r="W130" s="705">
        <v>15</v>
      </c>
      <c r="X130" s="705"/>
      <c r="Y130" s="705"/>
      <c r="Z130" s="705"/>
      <c r="AA130" s="705"/>
      <c r="AB130" s="705"/>
      <c r="AC130" s="705"/>
      <c r="AD130" s="705"/>
      <c r="AE130" s="705"/>
      <c r="AF130" s="705"/>
      <c r="AG130" s="705"/>
      <c r="AH130" s="705"/>
      <c r="AI130" s="705"/>
      <c r="AJ130" s="705"/>
      <c r="AK130" s="705"/>
      <c r="AL130" s="705"/>
      <c r="AM130" s="705"/>
      <c r="AN130" s="706"/>
      <c r="AO130" s="707"/>
      <c r="AP130" s="707"/>
      <c r="AQ130" s="708"/>
    </row>
    <row r="131" spans="1:43" s="709" customFormat="1" ht="18" customHeight="1" x14ac:dyDescent="0.25">
      <c r="A131" s="701">
        <v>45478</v>
      </c>
      <c r="B131" s="711" t="s">
        <v>17191</v>
      </c>
      <c r="C131" s="712" t="s">
        <v>16184</v>
      </c>
      <c r="D131" s="703" t="str">
        <f>+IFERROR(INDEX('Mã KH'!$C$2:$C$4988,MATCH('Côp+Mega+BigC HN lẻ-T5'!$C131,'Mã KH'!$A$2:$A$4988,0)),"")</f>
        <v>Phân khu TK1-Tokin1-Shophouse 12A-  Vinhomes Smart City</v>
      </c>
      <c r="E131" s="533">
        <v>13110</v>
      </c>
      <c r="F131" s="704"/>
      <c r="G131" s="705"/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705"/>
      <c r="U131" s="705"/>
      <c r="V131" s="705"/>
      <c r="W131" s="705">
        <v>6</v>
      </c>
      <c r="X131" s="705"/>
      <c r="Y131" s="705"/>
      <c r="Z131" s="705"/>
      <c r="AA131" s="705"/>
      <c r="AB131" s="705"/>
      <c r="AC131" s="705"/>
      <c r="AD131" s="705">
        <v>6</v>
      </c>
      <c r="AE131" s="705"/>
      <c r="AF131" s="705"/>
      <c r="AG131" s="705"/>
      <c r="AH131" s="705"/>
      <c r="AI131" s="705"/>
      <c r="AJ131" s="705"/>
      <c r="AK131" s="705"/>
      <c r="AL131" s="705"/>
      <c r="AM131" s="705"/>
      <c r="AN131" s="706"/>
      <c r="AO131" s="707"/>
      <c r="AP131" s="707"/>
      <c r="AQ131" s="708"/>
    </row>
    <row r="132" spans="1:43" s="709" customFormat="1" ht="18" customHeight="1" x14ac:dyDescent="0.25">
      <c r="A132" s="701">
        <v>45478</v>
      </c>
      <c r="B132" s="711" t="s">
        <v>17027</v>
      </c>
      <c r="C132" s="712" t="s">
        <v>7279</v>
      </c>
      <c r="D132" s="703" t="str">
        <f>+IFERROR(INDEX('Mã KH'!$C$2:$C$4988,MATCH('Côp+Mega+BigC HN lẻ-T5'!$C132,'Mã KH'!$A$2:$A$4988,0)),"")</f>
        <v>274 Khương Đình, Thanh xuân, HN</v>
      </c>
      <c r="E132" s="533"/>
      <c r="F132" s="704">
        <v>20304</v>
      </c>
      <c r="G132" s="705"/>
      <c r="H132" s="705"/>
      <c r="I132" s="705"/>
      <c r="J132" s="705"/>
      <c r="K132" s="705"/>
      <c r="L132" s="705"/>
      <c r="M132" s="705"/>
      <c r="N132" s="705"/>
      <c r="O132" s="705"/>
      <c r="P132" s="705"/>
      <c r="Q132" s="705"/>
      <c r="R132" s="705"/>
      <c r="S132" s="705"/>
      <c r="T132" s="705"/>
      <c r="U132" s="705"/>
      <c r="V132" s="705">
        <v>6</v>
      </c>
      <c r="W132" s="705"/>
      <c r="X132" s="705">
        <v>6</v>
      </c>
      <c r="Y132" s="705"/>
      <c r="Z132" s="705"/>
      <c r="AA132" s="705"/>
      <c r="AB132" s="705">
        <v>3</v>
      </c>
      <c r="AC132" s="705"/>
      <c r="AD132" s="705">
        <v>5</v>
      </c>
      <c r="AE132" s="705">
        <v>3</v>
      </c>
      <c r="AF132" s="705"/>
      <c r="AG132" s="705">
        <v>3</v>
      </c>
      <c r="AH132" s="705"/>
      <c r="AI132" s="705">
        <v>3</v>
      </c>
      <c r="AJ132" s="705"/>
      <c r="AK132" s="705"/>
      <c r="AL132" s="705"/>
      <c r="AM132" s="705"/>
      <c r="AN132" s="706"/>
      <c r="AO132" s="707"/>
      <c r="AP132" s="707"/>
      <c r="AQ132" s="708"/>
    </row>
    <row r="133" spans="1:43" s="709" customFormat="1" ht="18" customHeight="1" x14ac:dyDescent="0.25">
      <c r="A133" s="701">
        <v>45478</v>
      </c>
      <c r="B133" s="711"/>
      <c r="C133" s="712" t="s">
        <v>7405</v>
      </c>
      <c r="D133" s="703" t="str">
        <f>+IFERROR(INDEX('Mã KH'!$C$2:$C$4988,MATCH('Côp+Mega+BigC HN lẻ-T5'!$C133,'Mã KH'!$A$2:$A$4988,0)),"")</f>
        <v>Số 2 Lê Văn Thiêm, phường Nhân Chính, Thanh Xuân, Hà Nội</v>
      </c>
      <c r="E133" s="533"/>
      <c r="F133" s="704">
        <v>20315</v>
      </c>
      <c r="G133" s="705"/>
      <c r="H133" s="705"/>
      <c r="I133" s="705"/>
      <c r="J133" s="705"/>
      <c r="K133" s="705"/>
      <c r="L133" s="705"/>
      <c r="M133" s="705"/>
      <c r="N133" s="705"/>
      <c r="O133" s="705"/>
      <c r="P133" s="705"/>
      <c r="Q133" s="705"/>
      <c r="R133" s="705"/>
      <c r="S133" s="705"/>
      <c r="T133" s="705"/>
      <c r="U133" s="705"/>
      <c r="V133" s="705">
        <v>5</v>
      </c>
      <c r="W133" s="705"/>
      <c r="X133" s="705"/>
      <c r="Y133" s="705"/>
      <c r="Z133" s="705"/>
      <c r="AA133" s="705"/>
      <c r="AB133" s="705"/>
      <c r="AC133" s="705"/>
      <c r="AD133" s="705"/>
      <c r="AE133" s="705"/>
      <c r="AF133" s="705"/>
      <c r="AG133" s="705"/>
      <c r="AH133" s="705"/>
      <c r="AI133" s="705"/>
      <c r="AJ133" s="705"/>
      <c r="AK133" s="705"/>
      <c r="AL133" s="705"/>
      <c r="AM133" s="705"/>
      <c r="AN133" s="706"/>
      <c r="AO133" s="707"/>
      <c r="AP133" s="707"/>
      <c r="AQ133" s="708"/>
    </row>
    <row r="134" spans="1:43" s="709" customFormat="1" ht="18" customHeight="1" x14ac:dyDescent="0.25">
      <c r="A134" s="701">
        <v>45478</v>
      </c>
      <c r="B134" s="711"/>
      <c r="C134" s="712" t="s">
        <v>17458</v>
      </c>
      <c r="D134" s="703" t="str">
        <f>+IFERROR(INDEX('Mã KH'!$C$2:$C$4988,MATCH('Côp+Mega+BigC HN lẻ-T5'!$C134,'Mã KH'!$A$2:$A$4988,0)),"")</f>
        <v>Tòa 143 Trần Phú , Hà Đông, TP. Hà Nội</v>
      </c>
      <c r="E134" s="533">
        <v>13116</v>
      </c>
      <c r="F134" s="704"/>
      <c r="G134" s="705"/>
      <c r="H134" s="705"/>
      <c r="I134" s="705"/>
      <c r="J134" s="705"/>
      <c r="K134" s="705"/>
      <c r="L134" s="705"/>
      <c r="M134" s="705"/>
      <c r="N134" s="705"/>
      <c r="O134" s="705"/>
      <c r="P134" s="705"/>
      <c r="Q134" s="705"/>
      <c r="R134" s="705"/>
      <c r="S134" s="705"/>
      <c r="T134" s="705"/>
      <c r="U134" s="705"/>
      <c r="V134" s="705">
        <v>2</v>
      </c>
      <c r="W134" s="705">
        <v>4</v>
      </c>
      <c r="X134" s="705"/>
      <c r="Y134" s="705"/>
      <c r="Z134" s="705"/>
      <c r="AA134" s="705"/>
      <c r="AB134" s="705">
        <v>3</v>
      </c>
      <c r="AC134" s="705"/>
      <c r="AD134" s="705"/>
      <c r="AE134" s="705"/>
      <c r="AF134" s="705"/>
      <c r="AG134" s="705"/>
      <c r="AH134" s="705"/>
      <c r="AI134" s="705"/>
      <c r="AJ134" s="705"/>
      <c r="AK134" s="705"/>
      <c r="AL134" s="705"/>
      <c r="AM134" s="705"/>
      <c r="AN134" s="706"/>
      <c r="AO134" s="707"/>
      <c r="AP134" s="707"/>
      <c r="AQ134" s="708" t="s">
        <v>17472</v>
      </c>
    </row>
    <row r="135" spans="1:43" s="709" customFormat="1" ht="18" customHeight="1" x14ac:dyDescent="0.25">
      <c r="A135" s="701">
        <v>45478</v>
      </c>
      <c r="B135" s="711"/>
      <c r="C135" s="712" t="s">
        <v>7292</v>
      </c>
      <c r="D135" s="703" t="str">
        <f>+IFERROR(INDEX('Mã KH'!$C$2:$C$4988,MATCH('Côp+Mega+BigC HN lẻ-T5'!$C135,'Mã KH'!$A$2:$A$4988,0)),"")</f>
        <v>Tầng 1 tòa nhà Hemisco, KĐT Xala, Phúc La, Hà Đông, HN</v>
      </c>
      <c r="E135" s="533"/>
      <c r="F135" s="704">
        <v>20309</v>
      </c>
      <c r="G135" s="705"/>
      <c r="H135" s="705"/>
      <c r="I135" s="705"/>
      <c r="J135" s="705"/>
      <c r="K135" s="705"/>
      <c r="L135" s="705"/>
      <c r="M135" s="705"/>
      <c r="N135" s="705"/>
      <c r="O135" s="705"/>
      <c r="P135" s="705"/>
      <c r="Q135" s="705"/>
      <c r="R135" s="705"/>
      <c r="S135" s="705"/>
      <c r="T135" s="705"/>
      <c r="U135" s="705"/>
      <c r="V135" s="705">
        <v>5</v>
      </c>
      <c r="W135" s="705"/>
      <c r="X135" s="705"/>
      <c r="Y135" s="705"/>
      <c r="Z135" s="705"/>
      <c r="AA135" s="705"/>
      <c r="AB135" s="705"/>
      <c r="AC135" s="705"/>
      <c r="AD135" s="705"/>
      <c r="AE135" s="705"/>
      <c r="AF135" s="705"/>
      <c r="AG135" s="705"/>
      <c r="AH135" s="705"/>
      <c r="AI135" s="705"/>
      <c r="AJ135" s="705"/>
      <c r="AK135" s="705"/>
      <c r="AL135" s="705"/>
      <c r="AM135" s="705"/>
      <c r="AN135" s="706"/>
      <c r="AO135" s="707"/>
      <c r="AP135" s="707"/>
      <c r="AQ135" s="708"/>
    </row>
    <row r="136" spans="1:43" s="709" customFormat="1" ht="18" customHeight="1" x14ac:dyDescent="0.25">
      <c r="A136" s="701">
        <v>45478</v>
      </c>
      <c r="B136" s="711"/>
      <c r="C136" s="712" t="s">
        <v>7339</v>
      </c>
      <c r="D136" s="703" t="str">
        <f>+IFERROR(INDEX('Mã KH'!$C$2:$C$4988,MATCH('Côp+Mega+BigC HN lẻ-T5'!$C136,'Mã KH'!$A$2:$A$4988,0)),"")</f>
        <v>Tầng 1, Tòa nhà 19T6 Kiến Hưng, phường Kiến Hưng, Quận Hà Đông, Hà Nội.</v>
      </c>
      <c r="E136" s="533"/>
      <c r="F136" s="704">
        <v>20298</v>
      </c>
      <c r="G136" s="705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705"/>
      <c r="U136" s="705"/>
      <c r="V136" s="705">
        <v>7</v>
      </c>
      <c r="W136" s="705">
        <v>5</v>
      </c>
      <c r="X136" s="705"/>
      <c r="Y136" s="705"/>
      <c r="Z136" s="705"/>
      <c r="AA136" s="705"/>
      <c r="AB136" s="705"/>
      <c r="AC136" s="705"/>
      <c r="AD136" s="705"/>
      <c r="AE136" s="705"/>
      <c r="AF136" s="705"/>
      <c r="AG136" s="705"/>
      <c r="AH136" s="705"/>
      <c r="AI136" s="705"/>
      <c r="AJ136" s="705"/>
      <c r="AK136" s="705"/>
      <c r="AL136" s="705"/>
      <c r="AM136" s="705"/>
      <c r="AN136" s="706"/>
      <c r="AO136" s="707"/>
      <c r="AP136" s="707"/>
      <c r="AQ136" s="708"/>
    </row>
    <row r="137" spans="1:43" s="709" customFormat="1" ht="18" customHeight="1" x14ac:dyDescent="0.25">
      <c r="A137" s="701">
        <v>45478</v>
      </c>
      <c r="B137" s="711"/>
      <c r="C137" s="712" t="s">
        <v>7319</v>
      </c>
      <c r="D137" s="703" t="str">
        <f>+IFERROR(INDEX('Mã KH'!$C$2:$C$4988,MATCH('Côp+Mega+BigC HN lẻ-T5'!$C137,'Mã KH'!$A$2:$A$4988,0)),"")</f>
        <v>485 Vũ Tông Phan, Thanh Xuân, Hà Nội</v>
      </c>
      <c r="E137" s="533"/>
      <c r="F137" s="704">
        <v>20312</v>
      </c>
      <c r="G137" s="705"/>
      <c r="H137" s="705"/>
      <c r="I137" s="705"/>
      <c r="J137" s="705"/>
      <c r="K137" s="705"/>
      <c r="L137" s="705"/>
      <c r="M137" s="705"/>
      <c r="N137" s="705"/>
      <c r="O137" s="705"/>
      <c r="P137" s="705"/>
      <c r="Q137" s="705"/>
      <c r="R137" s="705"/>
      <c r="S137" s="705"/>
      <c r="T137" s="705"/>
      <c r="U137" s="705"/>
      <c r="V137" s="705"/>
      <c r="W137" s="705">
        <v>5</v>
      </c>
      <c r="X137" s="705">
        <v>2</v>
      </c>
      <c r="Y137" s="705"/>
      <c r="Z137" s="705"/>
      <c r="AA137" s="705"/>
      <c r="AB137" s="705"/>
      <c r="AC137" s="705"/>
      <c r="AD137" s="705"/>
      <c r="AE137" s="705"/>
      <c r="AF137" s="705"/>
      <c r="AG137" s="705"/>
      <c r="AH137" s="705"/>
      <c r="AI137" s="705"/>
      <c r="AJ137" s="705"/>
      <c r="AK137" s="705"/>
      <c r="AL137" s="705"/>
      <c r="AM137" s="705"/>
      <c r="AN137" s="706"/>
      <c r="AO137" s="707"/>
      <c r="AP137" s="707"/>
      <c r="AQ137" s="708"/>
    </row>
    <row r="138" spans="1:43" s="709" customFormat="1" ht="18" customHeight="1" x14ac:dyDescent="0.25">
      <c r="A138" s="701">
        <v>45478</v>
      </c>
      <c r="B138" s="711"/>
      <c r="C138" s="712" t="s">
        <v>16555</v>
      </c>
      <c r="D138" s="703" t="str">
        <f>+IFERROR(INDEX('Mã KH'!$C$2:$C$4988,MATCH('Côp+Mega+BigC HN lẻ-T5'!$C138,'Mã KH'!$A$2:$A$4988,0)),"")</f>
        <v>Tầng trệt tòa nhà V2 ,V3 , văn Phú Victoria -CT9 ,KĐT mới Văn Phú , Phúc La &lt;, HĐ</v>
      </c>
      <c r="E138" s="533"/>
      <c r="F138" s="704">
        <v>20336</v>
      </c>
      <c r="G138" s="705"/>
      <c r="H138" s="705"/>
      <c r="I138" s="705"/>
      <c r="J138" s="705"/>
      <c r="K138" s="705"/>
      <c r="L138" s="705"/>
      <c r="M138" s="705"/>
      <c r="N138" s="705"/>
      <c r="O138" s="705"/>
      <c r="P138" s="705"/>
      <c r="Q138" s="705"/>
      <c r="R138" s="705"/>
      <c r="S138" s="705"/>
      <c r="T138" s="705">
        <v>3</v>
      </c>
      <c r="U138" s="705"/>
      <c r="V138" s="705">
        <v>10</v>
      </c>
      <c r="W138" s="705">
        <v>10</v>
      </c>
      <c r="X138" s="705">
        <v>5</v>
      </c>
      <c r="Y138" s="705"/>
      <c r="Z138" s="705"/>
      <c r="AA138" s="705"/>
      <c r="AB138" s="705"/>
      <c r="AC138" s="705"/>
      <c r="AD138" s="705"/>
      <c r="AE138" s="705"/>
      <c r="AF138" s="705"/>
      <c r="AG138" s="705">
        <v>3</v>
      </c>
      <c r="AH138" s="705"/>
      <c r="AI138" s="705"/>
      <c r="AJ138" s="705"/>
      <c r="AK138" s="705"/>
      <c r="AL138" s="705"/>
      <c r="AM138" s="705"/>
      <c r="AN138" s="706"/>
      <c r="AO138" s="707"/>
      <c r="AP138" s="707"/>
      <c r="AQ138" s="708"/>
    </row>
    <row r="139" spans="1:43" s="709" customFormat="1" ht="18" customHeight="1" x14ac:dyDescent="0.25">
      <c r="A139" s="701">
        <v>45478</v>
      </c>
      <c r="B139" s="711" t="s">
        <v>17135</v>
      </c>
      <c r="C139" s="712" t="s">
        <v>7375</v>
      </c>
      <c r="D139" s="703" t="str">
        <f>+IFERROR(INDEX('Mã KH'!$C$2:$C$4988,MATCH('Côp+Mega+BigC HN lẻ-T5'!$C139,'Mã KH'!$A$2:$A$4988,0)),"")</f>
        <v>Số 59 Xuân La, Phường Xuân La, Quận Tây Hồ, Hà Nội.</v>
      </c>
      <c r="E139" s="533"/>
      <c r="F139" s="704">
        <v>20316</v>
      </c>
      <c r="G139" s="705"/>
      <c r="H139" s="705"/>
      <c r="I139" s="705"/>
      <c r="J139" s="705"/>
      <c r="K139" s="705"/>
      <c r="L139" s="705"/>
      <c r="M139" s="705"/>
      <c r="N139" s="705"/>
      <c r="O139" s="705"/>
      <c r="P139" s="705"/>
      <c r="Q139" s="705"/>
      <c r="R139" s="705"/>
      <c r="S139" s="705"/>
      <c r="T139" s="705"/>
      <c r="U139" s="705"/>
      <c r="V139" s="705">
        <v>10</v>
      </c>
      <c r="W139" s="705">
        <v>7</v>
      </c>
      <c r="X139" s="705">
        <v>2</v>
      </c>
      <c r="Y139" s="705"/>
      <c r="Z139" s="705"/>
      <c r="AA139" s="705"/>
      <c r="AB139" s="705">
        <v>3</v>
      </c>
      <c r="AC139" s="705"/>
      <c r="AD139" s="705">
        <v>5</v>
      </c>
      <c r="AE139" s="705"/>
      <c r="AF139" s="705"/>
      <c r="AG139" s="705">
        <v>3</v>
      </c>
      <c r="AH139" s="705"/>
      <c r="AI139" s="705">
        <v>3</v>
      </c>
      <c r="AJ139" s="705"/>
      <c r="AK139" s="705"/>
      <c r="AL139" s="705"/>
      <c r="AM139" s="705"/>
      <c r="AN139" s="706"/>
      <c r="AO139" s="707"/>
      <c r="AP139" s="707"/>
      <c r="AQ139" s="708"/>
    </row>
    <row r="140" spans="1:43" s="709" customFormat="1" ht="18" customHeight="1" x14ac:dyDescent="0.25">
      <c r="A140" s="701">
        <v>45478</v>
      </c>
      <c r="B140" s="711"/>
      <c r="C140" s="712" t="s">
        <v>7336</v>
      </c>
      <c r="D140" s="703" t="str">
        <f>+IFERROR(INDEX('Mã KH'!$C$2:$C$4988,MATCH('Côp+Mega+BigC HN lẻ-T5'!$C140,'Mã KH'!$A$2:$A$4988,0)),"")</f>
        <v>112 Âu Cơ, Tây Hồ, HN</v>
      </c>
      <c r="E140" s="533"/>
      <c r="F140" s="704">
        <v>20313</v>
      </c>
      <c r="G140" s="705"/>
      <c r="H140" s="705"/>
      <c r="I140" s="705"/>
      <c r="J140" s="705"/>
      <c r="K140" s="705"/>
      <c r="L140" s="705"/>
      <c r="M140" s="705"/>
      <c r="N140" s="705"/>
      <c r="O140" s="705"/>
      <c r="P140" s="705"/>
      <c r="Q140" s="705"/>
      <c r="R140" s="705"/>
      <c r="S140" s="705"/>
      <c r="T140" s="705"/>
      <c r="U140" s="705"/>
      <c r="V140" s="705">
        <v>5</v>
      </c>
      <c r="W140" s="705">
        <v>3</v>
      </c>
      <c r="X140" s="705"/>
      <c r="Y140" s="705"/>
      <c r="Z140" s="705"/>
      <c r="AA140" s="705"/>
      <c r="AB140" s="705"/>
      <c r="AC140" s="705"/>
      <c r="AD140" s="705"/>
      <c r="AE140" s="705"/>
      <c r="AF140" s="705"/>
      <c r="AG140" s="705"/>
      <c r="AH140" s="705"/>
      <c r="AI140" s="705"/>
      <c r="AJ140" s="705"/>
      <c r="AK140" s="705"/>
      <c r="AL140" s="705"/>
      <c r="AM140" s="705"/>
      <c r="AN140" s="706"/>
      <c r="AO140" s="707"/>
      <c r="AP140" s="707"/>
      <c r="AQ140" s="708"/>
    </row>
    <row r="141" spans="1:43" s="709" customFormat="1" ht="18" customHeight="1" x14ac:dyDescent="0.25">
      <c r="A141" s="701">
        <v>45478</v>
      </c>
      <c r="B141" s="711" t="s">
        <v>17459</v>
      </c>
      <c r="C141" s="712" t="s">
        <v>17460</v>
      </c>
      <c r="D141" s="703" t="str">
        <f>+IFERROR(INDEX('Mã KH'!$C$2:$C$4988,MATCH('Côp+Mega+BigC HN lẻ-T5'!$C141,'Mã KH'!$A$2:$A$4988,0)),"")</f>
        <v>38 Đào Duy Từ, Phường Hàng Buồm, Hoàn Kiếm, Hà Nội</v>
      </c>
      <c r="E141" s="533">
        <v>18544</v>
      </c>
      <c r="F141" s="704"/>
      <c r="G141" s="705"/>
      <c r="H141" s="705"/>
      <c r="I141" s="705"/>
      <c r="J141" s="705"/>
      <c r="K141" s="705"/>
      <c r="L141" s="705"/>
      <c r="M141" s="705">
        <v>8</v>
      </c>
      <c r="N141" s="705"/>
      <c r="O141" s="705"/>
      <c r="P141" s="705"/>
      <c r="Q141" s="705"/>
      <c r="R141" s="705"/>
      <c r="S141" s="705"/>
      <c r="T141" s="705"/>
      <c r="U141" s="705"/>
      <c r="V141" s="705"/>
      <c r="W141" s="705"/>
      <c r="X141" s="705"/>
      <c r="Y141" s="705"/>
      <c r="Z141" s="705"/>
      <c r="AA141" s="705"/>
      <c r="AB141" s="705"/>
      <c r="AC141" s="705"/>
      <c r="AD141" s="705"/>
      <c r="AE141" s="705"/>
      <c r="AF141" s="705"/>
      <c r="AG141" s="705"/>
      <c r="AH141" s="705"/>
      <c r="AI141" s="705"/>
      <c r="AJ141" s="705"/>
      <c r="AK141" s="705"/>
      <c r="AL141" s="705"/>
      <c r="AM141" s="705"/>
      <c r="AN141" s="706"/>
      <c r="AO141" s="707"/>
      <c r="AP141" s="707"/>
      <c r="AQ141" s="708"/>
    </row>
    <row r="142" spans="1:43" s="709" customFormat="1" ht="18" customHeight="1" x14ac:dyDescent="0.25">
      <c r="A142" s="701">
        <v>45478</v>
      </c>
      <c r="B142" s="711"/>
      <c r="C142" s="712" t="s">
        <v>6574</v>
      </c>
      <c r="D142" s="703" t="str">
        <f>+IFERROR(INDEX('Mã KH'!$C$2:$C$4988,MATCH('Côp+Mega+BigC HN lẻ-T5'!$C142,'Mã KH'!$A$2:$A$4988,0)),"")</f>
        <v>BRGMART 5 Hàm Tử Quan, Hoàn Kiếm, Hà Nội</v>
      </c>
      <c r="E142" s="533"/>
      <c r="F142" s="704">
        <v>20257</v>
      </c>
      <c r="G142" s="705"/>
      <c r="H142" s="705"/>
      <c r="I142" s="705"/>
      <c r="J142" s="705"/>
      <c r="K142" s="705"/>
      <c r="L142" s="705"/>
      <c r="M142" s="705"/>
      <c r="N142" s="705"/>
      <c r="O142" s="705"/>
      <c r="P142" s="705"/>
      <c r="Q142" s="705"/>
      <c r="R142" s="705"/>
      <c r="S142" s="705"/>
      <c r="T142" s="705"/>
      <c r="U142" s="705"/>
      <c r="V142" s="705">
        <v>3</v>
      </c>
      <c r="W142" s="705">
        <v>3</v>
      </c>
      <c r="X142" s="705"/>
      <c r="Y142" s="705"/>
      <c r="Z142" s="705"/>
      <c r="AA142" s="705"/>
      <c r="AB142" s="705">
        <v>3</v>
      </c>
      <c r="AC142" s="705"/>
      <c r="AD142" s="705"/>
      <c r="AE142" s="705">
        <v>10</v>
      </c>
      <c r="AF142" s="705"/>
      <c r="AG142" s="705"/>
      <c r="AH142" s="705"/>
      <c r="AI142" s="705"/>
      <c r="AJ142" s="705"/>
      <c r="AK142" s="705"/>
      <c r="AL142" s="705"/>
      <c r="AM142" s="705"/>
      <c r="AN142" s="706"/>
      <c r="AO142" s="707"/>
      <c r="AP142" s="707"/>
      <c r="AQ142" s="708"/>
    </row>
    <row r="143" spans="1:43" s="709" customFormat="1" ht="18" customHeight="1" x14ac:dyDescent="0.25">
      <c r="A143" s="701">
        <v>45478</v>
      </c>
      <c r="B143" s="711"/>
      <c r="C143" s="712" t="s">
        <v>17461</v>
      </c>
      <c r="D143" s="703" t="str">
        <f>+IFERROR(INDEX('Mã KH'!$C$2:$C$4988,MATCH('Côp+Mega+BigC HN lẻ-T5'!$C143,'Mã KH'!$A$2:$A$4988,0)),"")</f>
        <v>36 phố Tràng Tiền, Phường Tràng Tiền, Hoàn Kiếm, Hà Nội</v>
      </c>
      <c r="E143" s="533">
        <v>18314</v>
      </c>
      <c r="F143" s="704"/>
      <c r="G143" s="705"/>
      <c r="H143" s="705"/>
      <c r="I143" s="705"/>
      <c r="J143" s="705"/>
      <c r="K143" s="705"/>
      <c r="L143" s="705"/>
      <c r="M143" s="705">
        <v>8</v>
      </c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5"/>
      <c r="Y143" s="705"/>
      <c r="Z143" s="705"/>
      <c r="AA143" s="705"/>
      <c r="AB143" s="705"/>
      <c r="AC143" s="705"/>
      <c r="AD143" s="705"/>
      <c r="AE143" s="705"/>
      <c r="AF143" s="705"/>
      <c r="AG143" s="705"/>
      <c r="AH143" s="705"/>
      <c r="AI143" s="705"/>
      <c r="AJ143" s="705"/>
      <c r="AK143" s="705"/>
      <c r="AL143" s="705"/>
      <c r="AM143" s="705"/>
      <c r="AN143" s="706"/>
      <c r="AO143" s="707"/>
      <c r="AP143" s="707"/>
      <c r="AQ143" s="708"/>
    </row>
    <row r="144" spans="1:43" s="709" customFormat="1" ht="18" customHeight="1" x14ac:dyDescent="0.25">
      <c r="A144" s="701">
        <v>45478</v>
      </c>
      <c r="B144" s="711"/>
      <c r="C144" s="712" t="s">
        <v>17462</v>
      </c>
      <c r="D144" s="703" t="str">
        <f>+IFERROR(INDEX('Mã KH'!$C$2:$C$4988,MATCH('Côp+Mega+BigC HN lẻ-T5'!$C144,'Mã KH'!$A$2:$A$4988,0)),"")</f>
        <v>Số 18 phố Hàng Gai, , Hoàn Kiếm, Hà Nội</v>
      </c>
      <c r="E144" s="533">
        <v>18311</v>
      </c>
      <c r="F144" s="704"/>
      <c r="G144" s="705"/>
      <c r="H144" s="705"/>
      <c r="I144" s="705"/>
      <c r="J144" s="705"/>
      <c r="K144" s="705"/>
      <c r="L144" s="705"/>
      <c r="M144" s="705">
        <v>8</v>
      </c>
      <c r="N144" s="705"/>
      <c r="O144" s="705"/>
      <c r="P144" s="705"/>
      <c r="Q144" s="705"/>
      <c r="R144" s="705"/>
      <c r="S144" s="705"/>
      <c r="T144" s="705"/>
      <c r="U144" s="705"/>
      <c r="V144" s="705"/>
      <c r="W144" s="705"/>
      <c r="X144" s="705"/>
      <c r="Y144" s="705"/>
      <c r="Z144" s="705"/>
      <c r="AA144" s="705"/>
      <c r="AB144" s="705"/>
      <c r="AC144" s="705"/>
      <c r="AD144" s="705"/>
      <c r="AE144" s="705"/>
      <c r="AF144" s="705"/>
      <c r="AG144" s="705"/>
      <c r="AH144" s="705"/>
      <c r="AI144" s="705"/>
      <c r="AJ144" s="705"/>
      <c r="AK144" s="705"/>
      <c r="AL144" s="705"/>
      <c r="AM144" s="705"/>
      <c r="AN144" s="706"/>
      <c r="AO144" s="707"/>
      <c r="AP144" s="707"/>
      <c r="AQ144" s="708"/>
    </row>
    <row r="145" spans="1:43" s="709" customFormat="1" ht="18" customHeight="1" x14ac:dyDescent="0.25">
      <c r="A145" s="701">
        <v>45478</v>
      </c>
      <c r="B145" s="711"/>
      <c r="C145" s="712" t="s">
        <v>6610</v>
      </c>
      <c r="D145" s="703" t="str">
        <f>+IFERROR(INDEX('Mã KH'!$C$2:$C$4988,MATCH('Côp+Mega+BigC HN lẻ-T5'!$C145,'Mã KH'!$A$2:$A$4988,0)),"")</f>
        <v>BRG 63 Hàng Trống, Hoàn Kiếm, Hà Nội</v>
      </c>
      <c r="E145" s="533"/>
      <c r="F145" s="704">
        <v>20268</v>
      </c>
      <c r="G145" s="705"/>
      <c r="H145" s="705"/>
      <c r="I145" s="705"/>
      <c r="J145" s="705"/>
      <c r="K145" s="705"/>
      <c r="L145" s="705"/>
      <c r="M145" s="705"/>
      <c r="N145" s="705"/>
      <c r="O145" s="705"/>
      <c r="P145" s="705"/>
      <c r="Q145" s="705"/>
      <c r="R145" s="705"/>
      <c r="S145" s="705"/>
      <c r="T145" s="705"/>
      <c r="U145" s="705"/>
      <c r="V145" s="705">
        <v>5</v>
      </c>
      <c r="W145" s="705"/>
      <c r="X145" s="705">
        <v>5</v>
      </c>
      <c r="Y145" s="705"/>
      <c r="Z145" s="705"/>
      <c r="AA145" s="705"/>
      <c r="AB145" s="705">
        <v>2</v>
      </c>
      <c r="AC145" s="705"/>
      <c r="AD145" s="705">
        <v>2</v>
      </c>
      <c r="AE145" s="705"/>
      <c r="AF145" s="705"/>
      <c r="AG145" s="705"/>
      <c r="AH145" s="705"/>
      <c r="AI145" s="705"/>
      <c r="AJ145" s="705"/>
      <c r="AK145" s="705"/>
      <c r="AL145" s="705"/>
      <c r="AM145" s="705"/>
      <c r="AN145" s="706"/>
      <c r="AO145" s="707"/>
      <c r="AP145" s="707"/>
      <c r="AQ145" s="708"/>
    </row>
    <row r="146" spans="1:43" s="709" customFormat="1" ht="18" customHeight="1" x14ac:dyDescent="0.25">
      <c r="A146" s="701">
        <v>45478</v>
      </c>
      <c r="B146" s="711"/>
      <c r="C146" s="712" t="s">
        <v>17463</v>
      </c>
      <c r="D146" s="703" t="str">
        <f>+IFERROR(INDEX('Mã KH'!$C$2:$C$4988,MATCH('Côp+Mega+BigC HN lẻ-T5'!$C146,'Mã KH'!$A$2:$A$4988,0)),"")</f>
        <v>75 Hàng Bông, Phường Hàng Bông, Hoàn Kiếm, Hà Nội</v>
      </c>
      <c r="E146" s="533">
        <v>18307</v>
      </c>
      <c r="F146" s="704"/>
      <c r="G146" s="705"/>
      <c r="H146" s="705"/>
      <c r="I146" s="705"/>
      <c r="J146" s="705"/>
      <c r="K146" s="705"/>
      <c r="L146" s="705"/>
      <c r="M146" s="705">
        <v>8</v>
      </c>
      <c r="N146" s="705"/>
      <c r="O146" s="705"/>
      <c r="P146" s="705"/>
      <c r="Q146" s="705"/>
      <c r="R146" s="705"/>
      <c r="S146" s="705"/>
      <c r="T146" s="705"/>
      <c r="U146" s="705"/>
      <c r="V146" s="705"/>
      <c r="W146" s="705"/>
      <c r="X146" s="705"/>
      <c r="Y146" s="705"/>
      <c r="Z146" s="705"/>
      <c r="AA146" s="705"/>
      <c r="AB146" s="705"/>
      <c r="AC146" s="705"/>
      <c r="AD146" s="705"/>
      <c r="AE146" s="705"/>
      <c r="AF146" s="705"/>
      <c r="AG146" s="705"/>
      <c r="AH146" s="705"/>
      <c r="AI146" s="705"/>
      <c r="AJ146" s="705"/>
      <c r="AK146" s="705"/>
      <c r="AL146" s="705"/>
      <c r="AM146" s="705"/>
      <c r="AN146" s="706"/>
      <c r="AO146" s="707"/>
      <c r="AP146" s="707"/>
      <c r="AQ146" s="708"/>
    </row>
    <row r="147" spans="1:43" s="709" customFormat="1" ht="18" customHeight="1" x14ac:dyDescent="0.25">
      <c r="A147" s="701">
        <v>45478</v>
      </c>
      <c r="B147" s="711"/>
      <c r="C147" s="712" t="s">
        <v>6582</v>
      </c>
      <c r="D147" s="703" t="str">
        <f>+IFERROR(INDEX('Mã KH'!$C$2:$C$4988,MATCH('Côp+Mega+BigC HN lẻ-T5'!$C147,'Mã KH'!$A$2:$A$4988,0)),"")</f>
        <v>BRGMART 53D Hàng Bài, Hoàn Kiếm, Hà Nội</v>
      </c>
      <c r="E147" s="533"/>
      <c r="F147" s="704">
        <v>20229</v>
      </c>
      <c r="G147" s="705"/>
      <c r="H147" s="705"/>
      <c r="I147" s="705"/>
      <c r="J147" s="705"/>
      <c r="K147" s="705"/>
      <c r="L147" s="705"/>
      <c r="M147" s="705"/>
      <c r="N147" s="705"/>
      <c r="O147" s="705"/>
      <c r="P147" s="705"/>
      <c r="Q147" s="705"/>
      <c r="R147" s="705"/>
      <c r="S147" s="705"/>
      <c r="T147" s="705"/>
      <c r="U147" s="705"/>
      <c r="V147" s="705"/>
      <c r="W147" s="705">
        <v>5</v>
      </c>
      <c r="X147" s="705"/>
      <c r="Y147" s="705"/>
      <c r="Z147" s="705"/>
      <c r="AA147" s="705"/>
      <c r="AB147" s="705">
        <v>5</v>
      </c>
      <c r="AC147" s="705"/>
      <c r="AD147" s="705"/>
      <c r="AE147" s="705"/>
      <c r="AF147" s="705"/>
      <c r="AG147" s="705"/>
      <c r="AH147" s="705"/>
      <c r="AI147" s="705"/>
      <c r="AJ147" s="705"/>
      <c r="AK147" s="705"/>
      <c r="AL147" s="705"/>
      <c r="AM147" s="705"/>
      <c r="AN147" s="706"/>
      <c r="AO147" s="707"/>
      <c r="AP147" s="707"/>
      <c r="AQ147" s="708"/>
    </row>
    <row r="148" spans="1:43" s="709" customFormat="1" ht="18" customHeight="1" x14ac:dyDescent="0.25">
      <c r="A148" s="701">
        <v>45478</v>
      </c>
      <c r="B148" s="711" t="s">
        <v>17103</v>
      </c>
      <c r="C148" s="712" t="s">
        <v>17464</v>
      </c>
      <c r="D148" s="703" t="str">
        <f>+IFERROR(INDEX('Mã KH'!$C$2:$C$4988,MATCH('Côp+Mega+BigC HN lẻ-T5'!$C148,'Mã KH'!$A$2:$A$4988,0)),"")</f>
        <v>Số 01, nhà C2, khu tập thể quân đội Nam Đồng, Phường Nam Đồng, Đống Đa, Hà Nội</v>
      </c>
      <c r="E148" s="533">
        <v>18543</v>
      </c>
      <c r="F148" s="704"/>
      <c r="G148" s="705"/>
      <c r="H148" s="705"/>
      <c r="I148" s="705"/>
      <c r="J148" s="705"/>
      <c r="K148" s="705"/>
      <c r="L148" s="705"/>
      <c r="M148" s="705">
        <v>8</v>
      </c>
      <c r="N148" s="705"/>
      <c r="O148" s="705"/>
      <c r="P148" s="705"/>
      <c r="Q148" s="705"/>
      <c r="R148" s="705"/>
      <c r="S148" s="705"/>
      <c r="T148" s="705"/>
      <c r="U148" s="705"/>
      <c r="V148" s="705"/>
      <c r="W148" s="705"/>
      <c r="X148" s="705"/>
      <c r="Y148" s="705"/>
      <c r="Z148" s="705"/>
      <c r="AA148" s="705"/>
      <c r="AB148" s="705"/>
      <c r="AC148" s="705"/>
      <c r="AD148" s="705"/>
      <c r="AE148" s="705"/>
      <c r="AF148" s="705"/>
      <c r="AG148" s="705"/>
      <c r="AH148" s="705"/>
      <c r="AI148" s="705"/>
      <c r="AJ148" s="705"/>
      <c r="AK148" s="705"/>
      <c r="AL148" s="705"/>
      <c r="AM148" s="705"/>
      <c r="AN148" s="706"/>
      <c r="AO148" s="707"/>
      <c r="AP148" s="707"/>
      <c r="AQ148" s="708"/>
    </row>
    <row r="149" spans="1:43" s="709" customFormat="1" ht="18" customHeight="1" x14ac:dyDescent="0.25">
      <c r="A149" s="701">
        <v>45478</v>
      </c>
      <c r="B149" s="711"/>
      <c r="C149" s="712" t="s">
        <v>17465</v>
      </c>
      <c r="D149" s="703" t="str">
        <f>+IFERROR(INDEX('Mã KH'!$C$2:$C$4988,MATCH('Côp+Mega+BigC HN lẻ-T5'!$C149,'Mã KH'!$A$2:$A$4988,0)),"")</f>
        <v>P101B+102B nhà A8 Khương Thượng, Phường Khương Thượng, Đống Đa, Hà Nội</v>
      </c>
      <c r="E149" s="533">
        <v>18547</v>
      </c>
      <c r="F149" s="704"/>
      <c r="G149" s="705"/>
      <c r="H149" s="705"/>
      <c r="I149" s="705"/>
      <c r="J149" s="705"/>
      <c r="K149" s="705"/>
      <c r="L149" s="705"/>
      <c r="M149" s="705">
        <v>8</v>
      </c>
      <c r="N149" s="705"/>
      <c r="O149" s="705"/>
      <c r="P149" s="705"/>
      <c r="Q149" s="705"/>
      <c r="R149" s="705"/>
      <c r="S149" s="705"/>
      <c r="T149" s="705"/>
      <c r="U149" s="705"/>
      <c r="V149" s="705"/>
      <c r="W149" s="705"/>
      <c r="X149" s="705"/>
      <c r="Y149" s="705"/>
      <c r="Z149" s="705"/>
      <c r="AA149" s="705"/>
      <c r="AB149" s="705"/>
      <c r="AC149" s="705"/>
      <c r="AD149" s="705"/>
      <c r="AE149" s="705"/>
      <c r="AF149" s="705"/>
      <c r="AG149" s="705"/>
      <c r="AH149" s="705"/>
      <c r="AI149" s="705"/>
      <c r="AJ149" s="705"/>
      <c r="AK149" s="705"/>
      <c r="AL149" s="705"/>
      <c r="AM149" s="705"/>
      <c r="AN149" s="706"/>
      <c r="AO149" s="707"/>
      <c r="AP149" s="707"/>
      <c r="AQ149" s="708"/>
    </row>
    <row r="150" spans="1:43" s="709" customFormat="1" ht="18" customHeight="1" x14ac:dyDescent="0.25">
      <c r="A150" s="701">
        <v>45478</v>
      </c>
      <c r="B150" s="711"/>
      <c r="C150" s="712" t="s">
        <v>6551</v>
      </c>
      <c r="D150" s="703" t="str">
        <f>+IFERROR(INDEX('Mã KH'!$C$2:$C$4988,MATCH('Côp+Mega+BigC HN lẻ-T5'!$C150,'Mã KH'!$A$2:$A$4988,0)),"")</f>
        <v>BRGMART 324 Tây Sơn, Đống Đa, HN</v>
      </c>
      <c r="E150" s="533"/>
      <c r="F150" s="704">
        <v>20318</v>
      </c>
      <c r="G150" s="705"/>
      <c r="H150" s="705"/>
      <c r="I150" s="705"/>
      <c r="J150" s="705"/>
      <c r="K150" s="705"/>
      <c r="L150" s="705"/>
      <c r="M150" s="705"/>
      <c r="N150" s="705"/>
      <c r="O150" s="705"/>
      <c r="P150" s="705"/>
      <c r="Q150" s="705"/>
      <c r="R150" s="705"/>
      <c r="S150" s="705"/>
      <c r="T150" s="705">
        <v>5</v>
      </c>
      <c r="U150" s="705"/>
      <c r="V150" s="705">
        <v>3</v>
      </c>
      <c r="W150" s="705"/>
      <c r="X150" s="705"/>
      <c r="Y150" s="705"/>
      <c r="Z150" s="705"/>
      <c r="AA150" s="705"/>
      <c r="AB150" s="705"/>
      <c r="AC150" s="705"/>
      <c r="AD150" s="705">
        <v>2</v>
      </c>
      <c r="AE150" s="705"/>
      <c r="AF150" s="705"/>
      <c r="AG150" s="705"/>
      <c r="AH150" s="705"/>
      <c r="AI150" s="705"/>
      <c r="AJ150" s="705"/>
      <c r="AK150" s="705"/>
      <c r="AL150" s="705"/>
      <c r="AM150" s="705"/>
      <c r="AN150" s="706"/>
      <c r="AO150" s="707"/>
      <c r="AP150" s="707"/>
      <c r="AQ150" s="708"/>
    </row>
    <row r="151" spans="1:43" s="709" customFormat="1" ht="18" customHeight="1" x14ac:dyDescent="0.25">
      <c r="A151" s="701">
        <v>45478</v>
      </c>
      <c r="B151" s="711"/>
      <c r="C151" s="712" t="s">
        <v>17466</v>
      </c>
      <c r="D151" s="703" t="str">
        <f>+IFERROR(INDEX('Mã KH'!$C$2:$C$4988,MATCH('Côp+Mega+BigC HN lẻ-T5'!$C151,'Mã KH'!$A$2:$A$4988,0)),"")</f>
        <v>105 Chùa Láng, Phường Láng Thượng, Đống Đa, Hà Nội</v>
      </c>
      <c r="E151" s="533">
        <v>18303</v>
      </c>
      <c r="F151" s="704"/>
      <c r="G151" s="705"/>
      <c r="H151" s="705"/>
      <c r="I151" s="705"/>
      <c r="J151" s="705"/>
      <c r="K151" s="705"/>
      <c r="L151" s="705"/>
      <c r="M151" s="705">
        <v>10</v>
      </c>
      <c r="N151" s="705"/>
      <c r="O151" s="705"/>
      <c r="P151" s="705"/>
      <c r="Q151" s="705"/>
      <c r="R151" s="705"/>
      <c r="S151" s="705"/>
      <c r="T151" s="705"/>
      <c r="U151" s="705"/>
      <c r="V151" s="705"/>
      <c r="W151" s="705"/>
      <c r="X151" s="705"/>
      <c r="Y151" s="705"/>
      <c r="Z151" s="705"/>
      <c r="AA151" s="705"/>
      <c r="AB151" s="705"/>
      <c r="AC151" s="705"/>
      <c r="AD151" s="705"/>
      <c r="AE151" s="705"/>
      <c r="AF151" s="705"/>
      <c r="AG151" s="705"/>
      <c r="AH151" s="705"/>
      <c r="AI151" s="705"/>
      <c r="AJ151" s="705"/>
      <c r="AK151" s="705"/>
      <c r="AL151" s="705"/>
      <c r="AM151" s="705"/>
      <c r="AN151" s="706"/>
      <c r="AO151" s="707"/>
      <c r="AP151" s="707"/>
      <c r="AQ151" s="708"/>
    </row>
    <row r="152" spans="1:43" s="709" customFormat="1" ht="18" customHeight="1" x14ac:dyDescent="0.25">
      <c r="A152" s="701">
        <v>45478</v>
      </c>
      <c r="B152" s="711"/>
      <c r="C152" s="712" t="s">
        <v>17467</v>
      </c>
      <c r="D152" s="703" t="str">
        <f>+IFERROR(INDEX('Mã KH'!$C$2:$C$4988,MATCH('Côp+Mega+BigC HN lẻ-T5'!$C152,'Mã KH'!$A$2:$A$4988,0)),"")</f>
        <v>33 Chùa Láng, Phường Láng Thượng, Đống Đa, Hà Nội</v>
      </c>
      <c r="E152" s="533">
        <v>18542</v>
      </c>
      <c r="F152" s="704"/>
      <c r="G152" s="705"/>
      <c r="H152" s="705"/>
      <c r="I152" s="705"/>
      <c r="J152" s="705"/>
      <c r="K152" s="705"/>
      <c r="L152" s="705"/>
      <c r="M152" s="705">
        <v>9</v>
      </c>
      <c r="N152" s="705"/>
      <c r="O152" s="705"/>
      <c r="P152" s="705"/>
      <c r="Q152" s="705"/>
      <c r="R152" s="705"/>
      <c r="S152" s="705"/>
      <c r="T152" s="705"/>
      <c r="U152" s="705"/>
      <c r="V152" s="705"/>
      <c r="W152" s="705"/>
      <c r="X152" s="705"/>
      <c r="Y152" s="705"/>
      <c r="Z152" s="705"/>
      <c r="AA152" s="705"/>
      <c r="AB152" s="705"/>
      <c r="AC152" s="705"/>
      <c r="AD152" s="705"/>
      <c r="AE152" s="705"/>
      <c r="AF152" s="705"/>
      <c r="AG152" s="705"/>
      <c r="AH152" s="705"/>
      <c r="AI152" s="705"/>
      <c r="AJ152" s="705"/>
      <c r="AK152" s="705"/>
      <c r="AL152" s="705"/>
      <c r="AM152" s="705"/>
      <c r="AN152" s="706"/>
      <c r="AO152" s="707"/>
      <c r="AP152" s="707"/>
      <c r="AQ152" s="708"/>
    </row>
    <row r="153" spans="1:43" s="709" customFormat="1" ht="18" customHeight="1" x14ac:dyDescent="0.25">
      <c r="A153" s="701">
        <v>45478</v>
      </c>
      <c r="B153" s="711"/>
      <c r="C153" s="712" t="s">
        <v>6648</v>
      </c>
      <c r="D153" s="703" t="str">
        <f>+IFERROR(INDEX('Mã KH'!$C$2:$C$4988,MATCH('Côp+Mega+BigC HN lẻ-T5'!$C153,'Mã KH'!$A$2:$A$4988,0)),"")</f>
        <v>BRGMART 9-11 Thổ Quan, Đống Đa, HN</v>
      </c>
      <c r="E153" s="533"/>
      <c r="F153" s="704">
        <v>20197</v>
      </c>
      <c r="G153" s="705"/>
      <c r="H153" s="705"/>
      <c r="I153" s="705"/>
      <c r="J153" s="705"/>
      <c r="K153" s="705"/>
      <c r="L153" s="705"/>
      <c r="M153" s="705"/>
      <c r="N153" s="705"/>
      <c r="O153" s="705"/>
      <c r="P153" s="705"/>
      <c r="Q153" s="705"/>
      <c r="R153" s="705"/>
      <c r="S153" s="705"/>
      <c r="T153" s="705"/>
      <c r="U153" s="705"/>
      <c r="V153" s="705"/>
      <c r="W153" s="705">
        <v>10</v>
      </c>
      <c r="X153" s="705"/>
      <c r="Y153" s="705"/>
      <c r="Z153" s="705"/>
      <c r="AA153" s="705"/>
      <c r="AB153" s="705"/>
      <c r="AC153" s="705"/>
      <c r="AD153" s="705">
        <v>4</v>
      </c>
      <c r="AE153" s="705">
        <v>4</v>
      </c>
      <c r="AF153" s="705"/>
      <c r="AG153" s="705"/>
      <c r="AH153" s="705"/>
      <c r="AI153" s="705"/>
      <c r="AJ153" s="705"/>
      <c r="AK153" s="705"/>
      <c r="AL153" s="705"/>
      <c r="AM153" s="705"/>
      <c r="AN153" s="706"/>
      <c r="AO153" s="707"/>
      <c r="AP153" s="707"/>
      <c r="AQ153" s="708"/>
    </row>
    <row r="154" spans="1:43" s="709" customFormat="1" ht="18" customHeight="1" x14ac:dyDescent="0.25">
      <c r="A154" s="701">
        <v>45478</v>
      </c>
      <c r="B154" s="711"/>
      <c r="C154" s="712" t="s">
        <v>6548</v>
      </c>
      <c r="D154" s="703" t="str">
        <f>+IFERROR(INDEX('Mã KH'!$C$2:$C$4988,MATCH('Côp+Mega+BigC HN lẻ-T5'!$C154,'Mã KH'!$A$2:$A$4988,0)),"")</f>
        <v>BRGMART 36 Hoàng Cầu, Đống Đa, HN</v>
      </c>
      <c r="E154" s="533"/>
      <c r="F154" s="704">
        <v>20195</v>
      </c>
      <c r="G154" s="705"/>
      <c r="H154" s="705"/>
      <c r="I154" s="705"/>
      <c r="J154" s="705"/>
      <c r="K154" s="705"/>
      <c r="L154" s="705"/>
      <c r="M154" s="705"/>
      <c r="N154" s="705"/>
      <c r="O154" s="705"/>
      <c r="P154" s="705"/>
      <c r="Q154" s="705"/>
      <c r="R154" s="705"/>
      <c r="S154" s="705"/>
      <c r="T154" s="705">
        <v>3</v>
      </c>
      <c r="U154" s="705"/>
      <c r="V154" s="705">
        <v>5</v>
      </c>
      <c r="W154" s="705">
        <v>5</v>
      </c>
      <c r="X154" s="705">
        <v>5</v>
      </c>
      <c r="Y154" s="705"/>
      <c r="Z154" s="705"/>
      <c r="AA154" s="705"/>
      <c r="AB154" s="705"/>
      <c r="AC154" s="705"/>
      <c r="AD154" s="705"/>
      <c r="AE154" s="705">
        <v>5</v>
      </c>
      <c r="AF154" s="705"/>
      <c r="AG154" s="705"/>
      <c r="AH154" s="705"/>
      <c r="AI154" s="705"/>
      <c r="AJ154" s="705"/>
      <c r="AK154" s="705"/>
      <c r="AL154" s="705"/>
      <c r="AM154" s="705"/>
      <c r="AN154" s="706"/>
      <c r="AO154" s="707"/>
      <c r="AP154" s="707"/>
      <c r="AQ154" s="708"/>
    </row>
    <row r="155" spans="1:43" s="709" customFormat="1" ht="18" customHeight="1" x14ac:dyDescent="0.25">
      <c r="A155" s="701">
        <v>45478</v>
      </c>
      <c r="B155" s="711" t="s">
        <v>17468</v>
      </c>
      <c r="C155" s="712" t="s">
        <v>17469</v>
      </c>
      <c r="D155" s="703" t="str">
        <f>+IFERROR(INDEX('Mã KH'!$C$2:$C$4988,MATCH('Côp+Mega+BigC HN lẻ-T5'!$C155,'Mã KH'!$A$2:$A$4988,0)),"")</f>
        <v>97 Văn Cao, Phường Liễu Giai, Ba Đình, Hà Nội</v>
      </c>
      <c r="E155" s="533">
        <v>18302</v>
      </c>
      <c r="F155" s="704"/>
      <c r="G155" s="705"/>
      <c r="H155" s="705"/>
      <c r="I155" s="705"/>
      <c r="J155" s="705"/>
      <c r="K155" s="705"/>
      <c r="L155" s="705"/>
      <c r="M155" s="705">
        <v>8</v>
      </c>
      <c r="N155" s="705"/>
      <c r="O155" s="705"/>
      <c r="P155" s="705"/>
      <c r="Q155" s="705"/>
      <c r="R155" s="705"/>
      <c r="S155" s="705"/>
      <c r="T155" s="705"/>
      <c r="U155" s="705"/>
      <c r="V155" s="705"/>
      <c r="W155" s="705"/>
      <c r="X155" s="705"/>
      <c r="Y155" s="705"/>
      <c r="Z155" s="705"/>
      <c r="AA155" s="705"/>
      <c r="AB155" s="705"/>
      <c r="AC155" s="705"/>
      <c r="AD155" s="705"/>
      <c r="AE155" s="705"/>
      <c r="AF155" s="705"/>
      <c r="AG155" s="705"/>
      <c r="AH155" s="705"/>
      <c r="AI155" s="705"/>
      <c r="AJ155" s="705"/>
      <c r="AK155" s="705"/>
      <c r="AL155" s="705"/>
      <c r="AM155" s="705"/>
      <c r="AN155" s="706"/>
      <c r="AO155" s="707"/>
      <c r="AP155" s="707"/>
      <c r="AQ155" s="708"/>
    </row>
    <row r="156" spans="1:43" s="709" customFormat="1" ht="18" customHeight="1" x14ac:dyDescent="0.25">
      <c r="A156" s="701">
        <v>45478</v>
      </c>
      <c r="B156" s="711"/>
      <c r="C156" s="712" t="s">
        <v>17212</v>
      </c>
      <c r="D156" s="703" t="str">
        <f>+IFERROR(INDEX('Mã KH'!$C$2:$C$4988,MATCH('Côp+Mega+BigC HN lẻ-T5'!$C156,'Mã KH'!$A$2:$A$4988,0)),"")</f>
        <v>16 Văn Cao, Phường Liễu Giai, Ba Đình, Hà Nội</v>
      </c>
      <c r="E156" s="533">
        <v>18539</v>
      </c>
      <c r="F156" s="704"/>
      <c r="G156" s="705"/>
      <c r="H156" s="705"/>
      <c r="I156" s="705"/>
      <c r="J156" s="705"/>
      <c r="K156" s="705"/>
      <c r="L156" s="705"/>
      <c r="M156" s="705">
        <v>8</v>
      </c>
      <c r="N156" s="705"/>
      <c r="O156" s="705"/>
      <c r="P156" s="705"/>
      <c r="Q156" s="705"/>
      <c r="R156" s="705"/>
      <c r="S156" s="705"/>
      <c r="T156" s="705"/>
      <c r="U156" s="705"/>
      <c r="V156" s="705"/>
      <c r="W156" s="705"/>
      <c r="X156" s="705"/>
      <c r="Y156" s="705"/>
      <c r="Z156" s="705"/>
      <c r="AA156" s="705"/>
      <c r="AB156" s="705"/>
      <c r="AC156" s="705"/>
      <c r="AD156" s="705"/>
      <c r="AE156" s="705"/>
      <c r="AF156" s="705"/>
      <c r="AG156" s="705"/>
      <c r="AH156" s="705"/>
      <c r="AI156" s="705"/>
      <c r="AJ156" s="705"/>
      <c r="AK156" s="705"/>
      <c r="AL156" s="705"/>
      <c r="AM156" s="705"/>
      <c r="AN156" s="706"/>
      <c r="AO156" s="707"/>
      <c r="AP156" s="707"/>
      <c r="AQ156" s="708"/>
    </row>
    <row r="157" spans="1:43" s="709" customFormat="1" ht="18" customHeight="1" x14ac:dyDescent="0.25">
      <c r="A157" s="701">
        <v>45478</v>
      </c>
      <c r="B157" s="711"/>
      <c r="C157" s="712" t="s">
        <v>17470</v>
      </c>
      <c r="D157" s="703" t="str">
        <f>+IFERROR(INDEX('Mã KH'!$C$2:$C$4988,MATCH('Côp+Mega+BigC HN lẻ-T5'!$C157,'Mã KH'!$A$2:$A$4988,0)),"")</f>
        <v>94 phố Linh Lang, Phường Cống Vị, Ba Đình, Hà Nội</v>
      </c>
      <c r="E157" s="533">
        <v>18301</v>
      </c>
      <c r="F157" s="704"/>
      <c r="G157" s="705"/>
      <c r="H157" s="705"/>
      <c r="I157" s="705"/>
      <c r="J157" s="705"/>
      <c r="K157" s="705"/>
      <c r="L157" s="705"/>
      <c r="M157" s="705">
        <v>10</v>
      </c>
      <c r="N157" s="705"/>
      <c r="O157" s="705"/>
      <c r="P157" s="705"/>
      <c r="Q157" s="705"/>
      <c r="R157" s="705"/>
      <c r="S157" s="705"/>
      <c r="T157" s="705"/>
      <c r="U157" s="705"/>
      <c r="V157" s="705"/>
      <c r="W157" s="705"/>
      <c r="X157" s="705"/>
      <c r="Y157" s="705"/>
      <c r="Z157" s="705"/>
      <c r="AA157" s="705"/>
      <c r="AB157" s="705"/>
      <c r="AC157" s="705"/>
      <c r="AD157" s="705"/>
      <c r="AE157" s="705"/>
      <c r="AF157" s="705"/>
      <c r="AG157" s="705"/>
      <c r="AH157" s="705"/>
      <c r="AI157" s="705"/>
      <c r="AJ157" s="705"/>
      <c r="AK157" s="705"/>
      <c r="AL157" s="705"/>
      <c r="AM157" s="705"/>
      <c r="AN157" s="706"/>
      <c r="AO157" s="707"/>
      <c r="AP157" s="707"/>
      <c r="AQ157" s="708"/>
    </row>
    <row r="158" spans="1:43" s="709" customFormat="1" ht="18" customHeight="1" x14ac:dyDescent="0.25">
      <c r="A158" s="701">
        <v>45478</v>
      </c>
      <c r="B158" s="711"/>
      <c r="C158" s="712" t="s">
        <v>17471</v>
      </c>
      <c r="D158" s="703" t="str">
        <f>+IFERROR(INDEX('Mã KH'!$C$2:$C$4988,MATCH('Côp+Mega+BigC HN lẻ-T5'!$C158,'Mã KH'!$A$2:$A$4988,0)),"")</f>
        <v>22 Phan Kế Bính, Phường Cống Vị, Ba Đình, Hà Nội</v>
      </c>
      <c r="E158" s="533">
        <v>18541</v>
      </c>
      <c r="F158" s="704"/>
      <c r="G158" s="705"/>
      <c r="H158" s="705"/>
      <c r="I158" s="705"/>
      <c r="J158" s="705"/>
      <c r="K158" s="705"/>
      <c r="L158" s="705"/>
      <c r="M158" s="705">
        <v>8</v>
      </c>
      <c r="N158" s="705"/>
      <c r="O158" s="705"/>
      <c r="P158" s="705"/>
      <c r="Q158" s="705"/>
      <c r="R158" s="705"/>
      <c r="S158" s="705"/>
      <c r="T158" s="705"/>
      <c r="U158" s="705"/>
      <c r="V158" s="705"/>
      <c r="W158" s="705"/>
      <c r="X158" s="705"/>
      <c r="Y158" s="705"/>
      <c r="Z158" s="705"/>
      <c r="AA158" s="705"/>
      <c r="AB158" s="705"/>
      <c r="AC158" s="705"/>
      <c r="AD158" s="705"/>
      <c r="AE158" s="705"/>
      <c r="AF158" s="705"/>
      <c r="AG158" s="705"/>
      <c r="AH158" s="705"/>
      <c r="AI158" s="705"/>
      <c r="AJ158" s="705"/>
      <c r="AK158" s="705"/>
      <c r="AL158" s="705"/>
      <c r="AM158" s="705"/>
      <c r="AN158" s="706"/>
      <c r="AO158" s="707"/>
      <c r="AP158" s="707"/>
      <c r="AQ158" s="708"/>
    </row>
    <row r="159" spans="1:43" s="709" customFormat="1" ht="18" customHeight="1" x14ac:dyDescent="0.25">
      <c r="A159" s="701">
        <v>45478</v>
      </c>
      <c r="B159" s="711" t="s">
        <v>17135</v>
      </c>
      <c r="C159" s="712" t="s">
        <v>6532</v>
      </c>
      <c r="D159" s="703" t="str">
        <f>+IFERROR(INDEX('Mã KH'!$C$2:$C$4988,MATCH('Côp+Mega+BigC HN lẻ-T5'!$C159,'Mã KH'!$A$2:$A$4988,0)),"")</f>
        <v>BRGMART 174 Lạc Long Quân, P.Bưởi, Q.Tây Hồ, Hà Nội</v>
      </c>
      <c r="E159" s="533"/>
      <c r="F159" s="704">
        <v>20158</v>
      </c>
      <c r="G159" s="705"/>
      <c r="H159" s="705"/>
      <c r="I159" s="705"/>
      <c r="J159" s="705"/>
      <c r="K159" s="705"/>
      <c r="L159" s="705"/>
      <c r="M159" s="705"/>
      <c r="N159" s="705"/>
      <c r="O159" s="705"/>
      <c r="P159" s="705"/>
      <c r="Q159" s="705"/>
      <c r="R159" s="705"/>
      <c r="S159" s="705"/>
      <c r="T159" s="705"/>
      <c r="U159" s="705"/>
      <c r="V159" s="705"/>
      <c r="W159" s="705">
        <v>10</v>
      </c>
      <c r="X159" s="705"/>
      <c r="Y159" s="705"/>
      <c r="Z159" s="705"/>
      <c r="AA159" s="705"/>
      <c r="AB159" s="705"/>
      <c r="AC159" s="705"/>
      <c r="AD159" s="705">
        <v>10</v>
      </c>
      <c r="AE159" s="705"/>
      <c r="AF159" s="705"/>
      <c r="AG159" s="705"/>
      <c r="AH159" s="705"/>
      <c r="AI159" s="705"/>
      <c r="AJ159" s="705"/>
      <c r="AK159" s="705"/>
      <c r="AL159" s="705"/>
      <c r="AM159" s="705"/>
      <c r="AN159" s="706"/>
      <c r="AO159" s="707"/>
      <c r="AP159" s="707"/>
      <c r="AQ159" s="708"/>
    </row>
    <row r="160" spans="1:43" ht="18" customHeight="1" x14ac:dyDescent="0.25">
      <c r="A160" s="629"/>
      <c r="B160" s="630"/>
      <c r="C160" s="631"/>
      <c r="D160" s="624" t="str">
        <f>+IFERROR(INDEX('Mã KH'!$C$2:$C$4988,MATCH('Côp+Mega+BigC HN lẻ-T5'!$C160,'Mã KH'!$A$2:$A$4988,0)),"")</f>
        <v/>
      </c>
      <c r="E160" s="625"/>
      <c r="F160" s="632"/>
      <c r="G160" s="626"/>
      <c r="H160" s="626"/>
      <c r="I160" s="626"/>
      <c r="J160" s="626"/>
      <c r="K160" s="626"/>
      <c r="L160" s="626"/>
      <c r="M160" s="626"/>
      <c r="N160" s="626"/>
      <c r="O160" s="626"/>
      <c r="P160" s="626"/>
      <c r="Q160" s="626"/>
      <c r="R160" s="626"/>
      <c r="S160" s="626"/>
      <c r="T160" s="626"/>
      <c r="U160" s="626"/>
      <c r="V160" s="626"/>
      <c r="W160" s="626"/>
      <c r="X160" s="626"/>
      <c r="Y160" s="626"/>
      <c r="Z160" s="626"/>
      <c r="AA160" s="626"/>
      <c r="AB160" s="626"/>
      <c r="AC160" s="626"/>
      <c r="AD160" s="626"/>
      <c r="AE160" s="626"/>
      <c r="AF160" s="626"/>
      <c r="AG160" s="626"/>
      <c r="AH160" s="626"/>
      <c r="AI160" s="626"/>
      <c r="AJ160" s="626"/>
      <c r="AK160" s="626"/>
      <c r="AL160" s="626"/>
      <c r="AM160" s="626"/>
      <c r="AN160" s="633"/>
      <c r="AO160" s="634"/>
      <c r="AP160" s="634"/>
      <c r="AQ160" s="635"/>
    </row>
    <row r="161" spans="1:43" ht="18" customHeight="1" x14ac:dyDescent="0.25">
      <c r="A161" s="584"/>
      <c r="B161" s="371"/>
      <c r="C161" s="587"/>
      <c r="D161" s="372" t="s">
        <v>17523</v>
      </c>
      <c r="E161" s="362"/>
      <c r="F161" s="390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  <c r="AA161" s="391"/>
      <c r="AB161" s="391"/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2"/>
      <c r="AO161" s="393"/>
      <c r="AP161" s="393"/>
      <c r="AQ161" s="380"/>
    </row>
    <row r="162" spans="1:43" s="709" customFormat="1" ht="18" customHeight="1" x14ac:dyDescent="0.25">
      <c r="A162" s="701">
        <v>45509</v>
      </c>
      <c r="B162" s="711" t="s">
        <v>4760</v>
      </c>
      <c r="C162" s="712" t="s">
        <v>17427</v>
      </c>
      <c r="D162" s="703" t="str">
        <f>+IFERROR(INDEX('Mã KH'!$C$2:$C$4988,MATCH('Côp+Mega+BigC HN lẻ-T5'!$C162,'Mã KH'!$A$2:$A$4988,0)),"")</f>
        <v xml:space="preserve">Green mart-hope resident , phường Phúc Đồng ,quận Long biên , TP HN </v>
      </c>
      <c r="E162" s="533">
        <v>13113</v>
      </c>
      <c r="F162" s="704" t="s">
        <v>17195</v>
      </c>
      <c r="G162" s="705">
        <v>2</v>
      </c>
      <c r="H162" s="705"/>
      <c r="I162" s="705"/>
      <c r="J162" s="705"/>
      <c r="K162" s="705"/>
      <c r="L162" s="705"/>
      <c r="M162" s="705"/>
      <c r="N162" s="705">
        <v>3</v>
      </c>
      <c r="O162" s="705"/>
      <c r="P162" s="705"/>
      <c r="Q162" s="705"/>
      <c r="R162" s="705"/>
      <c r="S162" s="705"/>
      <c r="T162" s="705"/>
      <c r="U162" s="705"/>
      <c r="V162" s="705">
        <v>3</v>
      </c>
      <c r="W162" s="705">
        <v>5</v>
      </c>
      <c r="X162" s="705"/>
      <c r="Y162" s="705"/>
      <c r="Z162" s="705"/>
      <c r="AA162" s="705"/>
      <c r="AB162" s="705"/>
      <c r="AC162" s="705"/>
      <c r="AD162" s="705"/>
      <c r="AE162" s="705"/>
      <c r="AF162" s="705"/>
      <c r="AG162" s="705"/>
      <c r="AH162" s="705"/>
      <c r="AI162" s="705"/>
      <c r="AJ162" s="705"/>
      <c r="AK162" s="705"/>
      <c r="AL162" s="705"/>
      <c r="AM162" s="705"/>
      <c r="AN162" s="706"/>
      <c r="AO162" s="707"/>
      <c r="AP162" s="707"/>
      <c r="AQ162" s="708"/>
    </row>
    <row r="163" spans="1:43" s="709" customFormat="1" ht="18" customHeight="1" x14ac:dyDescent="0.25">
      <c r="A163" s="701">
        <v>45509</v>
      </c>
      <c r="B163" s="711" t="s">
        <v>17369</v>
      </c>
      <c r="C163" s="712" t="s">
        <v>17199</v>
      </c>
      <c r="D163" s="703" t="str">
        <f>+IFERROR(INDEX('Mã KH'!$C$2:$C$4988,MATCH('Côp+Mega+BigC HN lẻ-T5'!$C163,'Mã KH'!$A$2:$A$4988,0)),"")</f>
        <v xml:space="preserve">S2.10 Vinhomes Ocean Park , Đa Tốn ,Gia Lâm </v>
      </c>
      <c r="E163" s="533">
        <v>13060</v>
      </c>
      <c r="F163" s="704"/>
      <c r="G163" s="705"/>
      <c r="H163" s="705"/>
      <c r="I163" s="705"/>
      <c r="J163" s="705"/>
      <c r="K163" s="705"/>
      <c r="L163" s="705"/>
      <c r="M163" s="705"/>
      <c r="N163" s="705">
        <v>5</v>
      </c>
      <c r="O163" s="705"/>
      <c r="P163" s="705">
        <v>5</v>
      </c>
      <c r="Q163" s="705"/>
      <c r="R163" s="705"/>
      <c r="S163" s="705"/>
      <c r="T163" s="705"/>
      <c r="U163" s="705"/>
      <c r="V163" s="705">
        <v>5</v>
      </c>
      <c r="W163" s="705">
        <v>5</v>
      </c>
      <c r="X163" s="705"/>
      <c r="Y163" s="705"/>
      <c r="Z163" s="705"/>
      <c r="AA163" s="705"/>
      <c r="AB163" s="705"/>
      <c r="AC163" s="705"/>
      <c r="AD163" s="705">
        <v>3</v>
      </c>
      <c r="AE163" s="705">
        <v>3</v>
      </c>
      <c r="AF163" s="705"/>
      <c r="AG163" s="705"/>
      <c r="AH163" s="705"/>
      <c r="AI163" s="705">
        <v>3</v>
      </c>
      <c r="AJ163" s="705"/>
      <c r="AK163" s="705"/>
      <c r="AL163" s="705"/>
      <c r="AM163" s="705"/>
      <c r="AN163" s="706"/>
      <c r="AO163" s="707"/>
      <c r="AP163" s="707"/>
      <c r="AQ163" s="708"/>
    </row>
    <row r="164" spans="1:43" s="709" customFormat="1" ht="18" customHeight="1" x14ac:dyDescent="0.25">
      <c r="A164" s="701">
        <v>45509</v>
      </c>
      <c r="B164" s="711"/>
      <c r="C164" s="712" t="s">
        <v>17581</v>
      </c>
      <c r="D164" s="703" t="str">
        <f>+IFERROR(INDEX('Mã KH'!$C$2:$C$4988,MATCH('Côp+Mega+BigC HN lẻ-T5'!$C164,'Mã KH'!$A$2:$A$4988,0)),"")</f>
        <v>Số 01SH22 và 02SH22, Ô đất B2-CT02, Tòa U26-2 (S2.08) Dự án Khu đô thị Gia Lâm - Vinhomes Ocean Park, , Huyện Lâm, Hà Nội</v>
      </c>
      <c r="E164" s="533">
        <v>18549</v>
      </c>
      <c r="F164" s="704"/>
      <c r="G164" s="705"/>
      <c r="H164" s="705"/>
      <c r="I164" s="705"/>
      <c r="J164" s="705"/>
      <c r="K164" s="705"/>
      <c r="L164" s="705"/>
      <c r="M164" s="705">
        <v>10</v>
      </c>
      <c r="N164" s="705"/>
      <c r="O164" s="705"/>
      <c r="P164" s="705"/>
      <c r="Q164" s="705"/>
      <c r="R164" s="705"/>
      <c r="S164" s="705"/>
      <c r="T164" s="705"/>
      <c r="U164" s="705"/>
      <c r="V164" s="705"/>
      <c r="W164" s="705"/>
      <c r="X164" s="705"/>
      <c r="Y164" s="705"/>
      <c r="Z164" s="705"/>
      <c r="AA164" s="705"/>
      <c r="AB164" s="705"/>
      <c r="AC164" s="705"/>
      <c r="AD164" s="705"/>
      <c r="AE164" s="705"/>
      <c r="AF164" s="705"/>
      <c r="AG164" s="705"/>
      <c r="AH164" s="705"/>
      <c r="AI164" s="705"/>
      <c r="AJ164" s="705"/>
      <c r="AK164" s="705"/>
      <c r="AL164" s="705"/>
      <c r="AM164" s="705"/>
      <c r="AN164" s="706"/>
      <c r="AO164" s="707"/>
      <c r="AP164" s="707"/>
      <c r="AQ164" s="708"/>
    </row>
    <row r="165" spans="1:43" s="709" customFormat="1" ht="18" customHeight="1" x14ac:dyDescent="0.25">
      <c r="A165" s="701">
        <v>45509</v>
      </c>
      <c r="B165" s="711"/>
      <c r="C165" s="712" t="s">
        <v>17582</v>
      </c>
      <c r="D165" s="703" t="str">
        <f>+IFERROR(INDEX('Mã KH'!$C$2:$C$4988,MATCH('Côp+Mega+BigC HN lẻ-T5'!$C165,'Mã KH'!$A$2:$A$4988,0)),"")</f>
        <v>Căn hộ số 01SH20 và 02SH20, thuộc tòa nhà S2.15 (T26M-2), tại lô đất B2-CT03, Vinhomes Ocean Park, , Huyện Lâm, Hà Nội</v>
      </c>
      <c r="E165" s="533">
        <v>18545</v>
      </c>
      <c r="F165" s="704"/>
      <c r="G165" s="705"/>
      <c r="H165" s="705"/>
      <c r="I165" s="705"/>
      <c r="J165" s="705"/>
      <c r="K165" s="705"/>
      <c r="L165" s="705"/>
      <c r="M165" s="705">
        <v>8</v>
      </c>
      <c r="N165" s="705"/>
      <c r="O165" s="705"/>
      <c r="P165" s="705"/>
      <c r="Q165" s="705"/>
      <c r="R165" s="705"/>
      <c r="S165" s="705"/>
      <c r="T165" s="705"/>
      <c r="U165" s="705"/>
      <c r="V165" s="705"/>
      <c r="W165" s="705"/>
      <c r="X165" s="705"/>
      <c r="Y165" s="705"/>
      <c r="Z165" s="705"/>
      <c r="AA165" s="705"/>
      <c r="AB165" s="705"/>
      <c r="AC165" s="705"/>
      <c r="AD165" s="705"/>
      <c r="AE165" s="705"/>
      <c r="AF165" s="705"/>
      <c r="AG165" s="705"/>
      <c r="AH165" s="705"/>
      <c r="AI165" s="705"/>
      <c r="AJ165" s="705"/>
      <c r="AK165" s="705"/>
      <c r="AL165" s="705"/>
      <c r="AM165" s="705"/>
      <c r="AN165" s="706"/>
      <c r="AO165" s="707"/>
      <c r="AP165" s="707"/>
      <c r="AQ165" s="708"/>
    </row>
    <row r="166" spans="1:43" s="709" customFormat="1" ht="18" customHeight="1" x14ac:dyDescent="0.25">
      <c r="A166" s="701">
        <v>45509</v>
      </c>
      <c r="B166" s="711"/>
      <c r="C166" s="712" t="s">
        <v>17583</v>
      </c>
      <c r="D166" s="703" t="str">
        <f>+IFERROR(INDEX('Mã KH'!$C$2:$C$4988,MATCH('Côp+Mega+BigC HN lẻ-T5'!$C166,'Mã KH'!$A$2:$A$4988,0)),"")</f>
        <v xml:space="preserve">tòa s2.18 vinhome ocean park , Đa Tốn , Gia lâm </v>
      </c>
      <c r="E166" s="533">
        <v>13178</v>
      </c>
      <c r="F166" s="704"/>
      <c r="G166" s="705"/>
      <c r="H166" s="705"/>
      <c r="I166" s="705"/>
      <c r="J166" s="705"/>
      <c r="K166" s="705"/>
      <c r="L166" s="705"/>
      <c r="M166" s="705"/>
      <c r="N166" s="705">
        <v>2</v>
      </c>
      <c r="O166" s="705"/>
      <c r="P166" s="705">
        <v>3</v>
      </c>
      <c r="Q166" s="705"/>
      <c r="R166" s="705"/>
      <c r="S166" s="705"/>
      <c r="T166" s="705"/>
      <c r="U166" s="705"/>
      <c r="V166" s="705">
        <v>3</v>
      </c>
      <c r="W166" s="705">
        <v>3</v>
      </c>
      <c r="X166" s="705"/>
      <c r="Y166" s="705"/>
      <c r="Z166" s="705"/>
      <c r="AA166" s="705"/>
      <c r="AB166" s="705"/>
      <c r="AC166" s="705"/>
      <c r="AD166" s="705"/>
      <c r="AE166" s="705"/>
      <c r="AF166" s="705"/>
      <c r="AG166" s="705"/>
      <c r="AH166" s="705"/>
      <c r="AI166" s="705">
        <v>3</v>
      </c>
      <c r="AJ166" s="705"/>
      <c r="AK166" s="705"/>
      <c r="AL166" s="705"/>
      <c r="AM166" s="705"/>
      <c r="AN166" s="706"/>
      <c r="AO166" s="707"/>
      <c r="AP166" s="707"/>
      <c r="AQ166" s="708"/>
    </row>
    <row r="167" spans="1:43" s="709" customFormat="1" ht="18" customHeight="1" x14ac:dyDescent="0.25">
      <c r="A167" s="701">
        <v>45509</v>
      </c>
      <c r="B167" s="711"/>
      <c r="C167" s="712" t="s">
        <v>17584</v>
      </c>
      <c r="D167" s="703" t="str">
        <f>+IFERROR(INDEX('Mã KH'!$C$2:$C$4988,MATCH('Côp+Mega+BigC HN lẻ-T5'!$C167,'Mã KH'!$A$2:$A$4988,0)),"")</f>
        <v>Tòa S2.02 Vinhome Ocean Park , Đa tốn , Gia lâm, hà Nội</v>
      </c>
      <c r="E167" s="533">
        <v>13117</v>
      </c>
      <c r="F167" s="704"/>
      <c r="G167" s="705"/>
      <c r="H167" s="705"/>
      <c r="I167" s="705"/>
      <c r="J167" s="705"/>
      <c r="K167" s="705"/>
      <c r="L167" s="705"/>
      <c r="M167" s="705"/>
      <c r="N167" s="705">
        <v>5</v>
      </c>
      <c r="O167" s="705"/>
      <c r="P167" s="705">
        <v>5</v>
      </c>
      <c r="Q167" s="705"/>
      <c r="R167" s="705"/>
      <c r="S167" s="705"/>
      <c r="T167" s="705">
        <v>3</v>
      </c>
      <c r="U167" s="705"/>
      <c r="V167" s="705">
        <v>5</v>
      </c>
      <c r="W167" s="705">
        <v>5</v>
      </c>
      <c r="X167" s="705"/>
      <c r="Y167" s="705"/>
      <c r="Z167" s="705"/>
      <c r="AA167" s="705"/>
      <c r="AB167" s="705"/>
      <c r="AC167" s="705"/>
      <c r="AD167" s="705">
        <v>3</v>
      </c>
      <c r="AE167" s="705"/>
      <c r="AF167" s="705"/>
      <c r="AG167" s="705"/>
      <c r="AH167" s="705"/>
      <c r="AI167" s="705"/>
      <c r="AJ167" s="705"/>
      <c r="AK167" s="705"/>
      <c r="AL167" s="705"/>
      <c r="AM167" s="705"/>
      <c r="AN167" s="706"/>
      <c r="AO167" s="707"/>
      <c r="AP167" s="707"/>
      <c r="AQ167" s="708"/>
    </row>
    <row r="168" spans="1:43" s="709" customFormat="1" ht="18" customHeight="1" x14ac:dyDescent="0.25">
      <c r="A168" s="701">
        <v>45509</v>
      </c>
      <c r="B168" s="711"/>
      <c r="C168" s="712" t="s">
        <v>16950</v>
      </c>
      <c r="D168" s="703" t="str">
        <f>+IFERROR(INDEX('Mã KH'!$C$2:$C$4988,MATCH('Côp+Mega+BigC HN lẻ-T5'!$C168,'Mã KH'!$A$2:$A$4988,0)),"")</f>
        <v xml:space="preserve">gian hàng tm 01S5A và 01S12A , ô đất B3 -C14 , tòa S1.09 , Gia Lâm </v>
      </c>
      <c r="E168" s="533">
        <v>18572</v>
      </c>
      <c r="F168" s="704"/>
      <c r="G168" s="705"/>
      <c r="H168" s="705"/>
      <c r="I168" s="705"/>
      <c r="J168" s="705"/>
      <c r="K168" s="705"/>
      <c r="L168" s="705"/>
      <c r="M168" s="705">
        <v>8</v>
      </c>
      <c r="N168" s="705"/>
      <c r="O168" s="705"/>
      <c r="P168" s="705"/>
      <c r="Q168" s="705"/>
      <c r="R168" s="705"/>
      <c r="S168" s="705"/>
      <c r="T168" s="705"/>
      <c r="U168" s="705"/>
      <c r="V168" s="705"/>
      <c r="W168" s="705"/>
      <c r="X168" s="705"/>
      <c r="Y168" s="705"/>
      <c r="Z168" s="705"/>
      <c r="AA168" s="705"/>
      <c r="AB168" s="705"/>
      <c r="AC168" s="705"/>
      <c r="AD168" s="705"/>
      <c r="AE168" s="705"/>
      <c r="AF168" s="705"/>
      <c r="AG168" s="705"/>
      <c r="AH168" s="705"/>
      <c r="AI168" s="705"/>
      <c r="AJ168" s="705"/>
      <c r="AK168" s="705"/>
      <c r="AL168" s="705"/>
      <c r="AM168" s="705"/>
      <c r="AN168" s="706"/>
      <c r="AO168" s="707"/>
      <c r="AP168" s="707"/>
      <c r="AQ168" s="708"/>
    </row>
    <row r="169" spans="1:43" s="709" customFormat="1" ht="18" customHeight="1" x14ac:dyDescent="0.25">
      <c r="A169" s="701">
        <v>45509</v>
      </c>
      <c r="B169" s="711"/>
      <c r="C169" s="712" t="s">
        <v>17585</v>
      </c>
      <c r="D169" s="703" t="str">
        <f>+IFERROR(INDEX('Mã KH'!$C$2:$C$4988,MATCH('Côp+Mega+BigC HN lẻ-T5'!$C169,'Mã KH'!$A$2:$A$4988,0)),"")</f>
        <v>Tòa S1.12 Vinhome Ocean Park, Đa Tốn, Gia Lâm, Hà nội</v>
      </c>
      <c r="E169" s="533">
        <v>13051</v>
      </c>
      <c r="F169" s="704"/>
      <c r="G169" s="705"/>
      <c r="H169" s="705"/>
      <c r="I169" s="705"/>
      <c r="J169" s="705"/>
      <c r="K169" s="705"/>
      <c r="L169" s="705"/>
      <c r="M169" s="705"/>
      <c r="N169" s="705"/>
      <c r="O169" s="705"/>
      <c r="P169" s="705"/>
      <c r="Q169" s="705"/>
      <c r="R169" s="705"/>
      <c r="S169" s="705"/>
      <c r="T169" s="705"/>
      <c r="U169" s="705"/>
      <c r="V169" s="705">
        <v>5</v>
      </c>
      <c r="W169" s="705">
        <v>5</v>
      </c>
      <c r="X169" s="705"/>
      <c r="Y169" s="705"/>
      <c r="Z169" s="705"/>
      <c r="AA169" s="705"/>
      <c r="AB169" s="705"/>
      <c r="AC169" s="705"/>
      <c r="AD169" s="705">
        <v>3</v>
      </c>
      <c r="AE169" s="705">
        <v>3</v>
      </c>
      <c r="AF169" s="705"/>
      <c r="AG169" s="705"/>
      <c r="AH169" s="705"/>
      <c r="AI169" s="705"/>
      <c r="AJ169" s="705"/>
      <c r="AK169" s="705"/>
      <c r="AL169" s="705"/>
      <c r="AM169" s="705"/>
      <c r="AN169" s="706"/>
      <c r="AO169" s="707"/>
      <c r="AP169" s="707"/>
      <c r="AQ169" s="708"/>
    </row>
    <row r="170" spans="1:43" s="709" customFormat="1" ht="18" customHeight="1" x14ac:dyDescent="0.25">
      <c r="A170" s="701">
        <v>45509</v>
      </c>
      <c r="B170" s="711"/>
      <c r="C170" s="712" t="s">
        <v>17426</v>
      </c>
      <c r="D170" s="703" t="str">
        <f>+IFERROR(INDEX('Mã KH'!$C$2:$C$4988,MATCH('Côp+Mega+BigC HN lẻ-T5'!$C170,'Mã KH'!$A$2:$A$4988,0)),"")</f>
        <v>Tòa S01.09 Vinhomes Ocean Park , Đa Tốn, Gia Lâm , TP.Hà Nội</v>
      </c>
      <c r="E170" s="533">
        <v>13050</v>
      </c>
      <c r="F170" s="704"/>
      <c r="G170" s="705"/>
      <c r="H170" s="705"/>
      <c r="I170" s="705"/>
      <c r="J170" s="705"/>
      <c r="K170" s="705"/>
      <c r="L170" s="705"/>
      <c r="M170" s="705"/>
      <c r="N170" s="705"/>
      <c r="O170" s="705"/>
      <c r="P170" s="705"/>
      <c r="Q170" s="705"/>
      <c r="R170" s="705"/>
      <c r="S170" s="705"/>
      <c r="T170" s="705"/>
      <c r="U170" s="705"/>
      <c r="V170" s="705"/>
      <c r="W170" s="705">
        <v>5</v>
      </c>
      <c r="X170" s="705"/>
      <c r="Y170" s="705"/>
      <c r="Z170" s="705"/>
      <c r="AA170" s="705"/>
      <c r="AB170" s="705"/>
      <c r="AC170" s="705"/>
      <c r="AD170" s="705"/>
      <c r="AE170" s="705">
        <v>3</v>
      </c>
      <c r="AF170" s="705"/>
      <c r="AG170" s="705"/>
      <c r="AH170" s="705"/>
      <c r="AI170" s="705"/>
      <c r="AJ170" s="705"/>
      <c r="AK170" s="705"/>
      <c r="AL170" s="705"/>
      <c r="AM170" s="705"/>
      <c r="AN170" s="706"/>
      <c r="AO170" s="707"/>
      <c r="AP170" s="707"/>
      <c r="AQ170" s="708"/>
    </row>
    <row r="171" spans="1:43" s="709" customFormat="1" ht="18" customHeight="1" x14ac:dyDescent="0.25">
      <c r="A171" s="701">
        <v>45509</v>
      </c>
      <c r="B171" s="711" t="s">
        <v>17154</v>
      </c>
      <c r="C171" s="712" t="s">
        <v>17586</v>
      </c>
      <c r="D171" s="703" t="str">
        <f>+IFERROR(INDEX('Mã KH'!$C$2:$C$4988,MATCH('Côp+Mega+BigC HN lẻ-T5'!$C171,'Mã KH'!$A$2:$A$4988,0)),"")</f>
        <v>2 Hoàng Ngân, Phường Trung Hòa, Cầu Giấy, Hà Nội</v>
      </c>
      <c r="E171" s="533">
        <v>18574</v>
      </c>
      <c r="F171" s="704"/>
      <c r="G171" s="705"/>
      <c r="H171" s="705"/>
      <c r="I171" s="705"/>
      <c r="J171" s="705"/>
      <c r="K171" s="705"/>
      <c r="L171" s="705"/>
      <c r="M171" s="705">
        <v>8</v>
      </c>
      <c r="N171" s="705"/>
      <c r="O171" s="705"/>
      <c r="P171" s="705"/>
      <c r="Q171" s="705"/>
      <c r="R171" s="705"/>
      <c r="S171" s="705"/>
      <c r="T171" s="705"/>
      <c r="U171" s="705"/>
      <c r="V171" s="705"/>
      <c r="W171" s="705"/>
      <c r="X171" s="705"/>
      <c r="Y171" s="705"/>
      <c r="Z171" s="705"/>
      <c r="AA171" s="705"/>
      <c r="AB171" s="705"/>
      <c r="AC171" s="705"/>
      <c r="AD171" s="705"/>
      <c r="AE171" s="705"/>
      <c r="AF171" s="705"/>
      <c r="AG171" s="705"/>
      <c r="AH171" s="705"/>
      <c r="AI171" s="705"/>
      <c r="AJ171" s="705"/>
      <c r="AK171" s="705"/>
      <c r="AL171" s="705"/>
      <c r="AM171" s="705"/>
      <c r="AN171" s="706"/>
      <c r="AO171" s="707"/>
      <c r="AP171" s="707"/>
      <c r="AQ171" s="708"/>
    </row>
    <row r="172" spans="1:43" s="709" customFormat="1" ht="18" customHeight="1" x14ac:dyDescent="0.25">
      <c r="A172" s="701">
        <v>45509</v>
      </c>
      <c r="B172" s="711"/>
      <c r="C172" s="712" t="s">
        <v>17587</v>
      </c>
      <c r="D172" s="703" t="str">
        <f>+IFERROR(INDEX('Mã KH'!$C$2:$C$4988,MATCH('Côp+Mega+BigC HN lẻ-T5'!$C172,'Mã KH'!$A$2:$A$4988,0)),"")</f>
        <v>65 Vạn Bảo, Phường Liễu Giai, Ba Đình, Hà Nội</v>
      </c>
      <c r="E172" s="533">
        <v>18550</v>
      </c>
      <c r="F172" s="704"/>
      <c r="G172" s="705"/>
      <c r="H172" s="705"/>
      <c r="I172" s="705"/>
      <c r="J172" s="705"/>
      <c r="K172" s="705"/>
      <c r="L172" s="705"/>
      <c r="M172" s="705">
        <v>10</v>
      </c>
      <c r="N172" s="705"/>
      <c r="O172" s="705"/>
      <c r="P172" s="705"/>
      <c r="Q172" s="705"/>
      <c r="R172" s="705"/>
      <c r="S172" s="705"/>
      <c r="T172" s="705"/>
      <c r="U172" s="705"/>
      <c r="V172" s="705"/>
      <c r="W172" s="705"/>
      <c r="X172" s="705"/>
      <c r="Y172" s="705"/>
      <c r="Z172" s="705"/>
      <c r="AA172" s="705"/>
      <c r="AB172" s="705"/>
      <c r="AC172" s="705"/>
      <c r="AD172" s="705"/>
      <c r="AE172" s="705"/>
      <c r="AF172" s="705"/>
      <c r="AG172" s="705"/>
      <c r="AH172" s="705"/>
      <c r="AI172" s="705"/>
      <c r="AJ172" s="705"/>
      <c r="AK172" s="705"/>
      <c r="AL172" s="705"/>
      <c r="AM172" s="705"/>
      <c r="AN172" s="706"/>
      <c r="AO172" s="707"/>
      <c r="AP172" s="707"/>
      <c r="AQ172" s="708"/>
    </row>
    <row r="173" spans="1:43" s="709" customFormat="1" ht="18" customHeight="1" x14ac:dyDescent="0.25">
      <c r="A173" s="701">
        <v>45509</v>
      </c>
      <c r="B173" s="711"/>
      <c r="C173" s="712" t="s">
        <v>17068</v>
      </c>
      <c r="D173" s="703" t="str">
        <f>+IFERROR(INDEX('Mã KH'!$C$2:$C$4988,MATCH('Côp+Mega+BigC HN lẻ-T5'!$C173,'Mã KH'!$A$2:$A$4988,0)),"")</f>
        <v xml:space="preserve">Sôố 27 Ngõ 110 Trần Duy Hưng , Cầu Giấy , Hà Nội </v>
      </c>
      <c r="E173" s="533">
        <v>13169</v>
      </c>
      <c r="F173" s="704"/>
      <c r="G173" s="705"/>
      <c r="H173" s="705"/>
      <c r="I173" s="705"/>
      <c r="J173" s="705"/>
      <c r="K173" s="705"/>
      <c r="L173" s="705"/>
      <c r="M173" s="705"/>
      <c r="N173" s="705"/>
      <c r="O173" s="705"/>
      <c r="P173" s="705"/>
      <c r="Q173" s="705"/>
      <c r="R173" s="705"/>
      <c r="S173" s="705"/>
      <c r="T173" s="705"/>
      <c r="U173" s="705"/>
      <c r="V173" s="705">
        <v>3</v>
      </c>
      <c r="W173" s="705">
        <v>3</v>
      </c>
      <c r="X173" s="705"/>
      <c r="Y173" s="705"/>
      <c r="Z173" s="705"/>
      <c r="AA173" s="705"/>
      <c r="AB173" s="705"/>
      <c r="AC173" s="705"/>
      <c r="AD173" s="705"/>
      <c r="AE173" s="705"/>
      <c r="AF173" s="705"/>
      <c r="AG173" s="705"/>
      <c r="AH173" s="705"/>
      <c r="AI173" s="705"/>
      <c r="AJ173" s="705"/>
      <c r="AK173" s="705"/>
      <c r="AL173" s="705"/>
      <c r="AM173" s="705"/>
      <c r="AN173" s="706"/>
      <c r="AO173" s="707"/>
      <c r="AP173" s="707"/>
      <c r="AQ173" s="708"/>
    </row>
    <row r="174" spans="1:43" s="709" customFormat="1" ht="18" customHeight="1" x14ac:dyDescent="0.25">
      <c r="A174" s="701">
        <v>45509</v>
      </c>
      <c r="B174" s="711"/>
      <c r="C174" s="712" t="s">
        <v>17188</v>
      </c>
      <c r="D174" s="703" t="str">
        <f>+IFERROR(INDEX('Mã KH'!$C$2:$C$4988,MATCH('Côp+Mega+BigC HN lẻ-T5'!$C174,'Mã KH'!$A$2:$A$4988,0)),"")</f>
        <v xml:space="preserve">Sôố 108 ngõ 110 Trần Duy Hưng , cầu Giấy , Hà Nội </v>
      </c>
      <c r="E174" s="533">
        <v>13170</v>
      </c>
      <c r="F174" s="704"/>
      <c r="G174" s="705"/>
      <c r="H174" s="705"/>
      <c r="I174" s="705"/>
      <c r="J174" s="705"/>
      <c r="K174" s="705"/>
      <c r="L174" s="705"/>
      <c r="M174" s="705"/>
      <c r="N174" s="705"/>
      <c r="O174" s="705"/>
      <c r="P174" s="705"/>
      <c r="Q174" s="705"/>
      <c r="R174" s="705"/>
      <c r="S174" s="705"/>
      <c r="T174" s="705"/>
      <c r="U174" s="705"/>
      <c r="V174" s="705">
        <v>3</v>
      </c>
      <c r="W174" s="705">
        <v>4</v>
      </c>
      <c r="X174" s="705">
        <v>2</v>
      </c>
      <c r="Y174" s="705"/>
      <c r="Z174" s="705"/>
      <c r="AA174" s="705"/>
      <c r="AB174" s="705"/>
      <c r="AC174" s="705"/>
      <c r="AD174" s="705"/>
      <c r="AE174" s="705"/>
      <c r="AF174" s="705"/>
      <c r="AG174" s="705"/>
      <c r="AH174" s="705"/>
      <c r="AI174" s="705"/>
      <c r="AJ174" s="705"/>
      <c r="AK174" s="705"/>
      <c r="AL174" s="705"/>
      <c r="AM174" s="705"/>
      <c r="AN174" s="706"/>
      <c r="AO174" s="707"/>
      <c r="AP174" s="707"/>
      <c r="AQ174" s="708"/>
    </row>
    <row r="175" spans="1:43" s="709" customFormat="1" ht="18" customHeight="1" x14ac:dyDescent="0.25">
      <c r="A175" s="701">
        <v>45509</v>
      </c>
      <c r="B175" s="711"/>
      <c r="C175" s="712" t="s">
        <v>17588</v>
      </c>
      <c r="D175" s="703" t="str">
        <f>+IFERROR(INDEX('Mã KH'!$C$2:$C$4988,MATCH('Côp+Mega+BigC HN lẻ-T5'!$C175,'Mã KH'!$A$2:$A$4988,0)),"")</f>
        <v>Tâng 1 Chung Cư Park Home, Số 1 Thành Thái, Quận Cầu Giấy, TP. Hà nội</v>
      </c>
      <c r="E175" s="533">
        <v>13111</v>
      </c>
      <c r="F175" s="704"/>
      <c r="G175" s="705"/>
      <c r="H175" s="705"/>
      <c r="I175" s="705"/>
      <c r="J175" s="705"/>
      <c r="K175" s="705"/>
      <c r="L175" s="705"/>
      <c r="M175" s="705"/>
      <c r="N175" s="705"/>
      <c r="O175" s="705"/>
      <c r="P175" s="705"/>
      <c r="Q175" s="705"/>
      <c r="R175" s="705"/>
      <c r="S175" s="705"/>
      <c r="T175" s="705"/>
      <c r="U175" s="705"/>
      <c r="V175" s="705"/>
      <c r="W175" s="705">
        <v>5</v>
      </c>
      <c r="X175" s="705"/>
      <c r="Y175" s="705"/>
      <c r="Z175" s="705"/>
      <c r="AA175" s="705"/>
      <c r="AB175" s="705"/>
      <c r="AC175" s="705"/>
      <c r="AD175" s="705">
        <v>3</v>
      </c>
      <c r="AE175" s="705">
        <v>3</v>
      </c>
      <c r="AF175" s="705"/>
      <c r="AG175" s="705"/>
      <c r="AH175" s="705"/>
      <c r="AI175" s="705"/>
      <c r="AJ175" s="705"/>
      <c r="AK175" s="705"/>
      <c r="AL175" s="705"/>
      <c r="AM175" s="705"/>
      <c r="AN175" s="706"/>
      <c r="AO175" s="707"/>
      <c r="AP175" s="707"/>
      <c r="AQ175" s="708"/>
    </row>
    <row r="176" spans="1:43" s="709" customFormat="1" ht="18" customHeight="1" x14ac:dyDescent="0.25">
      <c r="A176" s="701">
        <v>45509</v>
      </c>
      <c r="B176" s="711"/>
      <c r="C176" s="712" t="s">
        <v>17589</v>
      </c>
      <c r="D176" s="703" t="str">
        <f>+IFERROR(INDEX('Mã KH'!$C$2:$C$4988,MATCH('Côp+Mega+BigC HN lẻ-T5'!$C176,'Mã KH'!$A$2:$A$4988,0)),"")</f>
        <v>177 Xuân Thủy, Phường Dịch Vọng Hậu, Cầu Giấy, Hà Nội</v>
      </c>
      <c r="E176" s="533">
        <v>18551</v>
      </c>
      <c r="F176" s="704"/>
      <c r="G176" s="705"/>
      <c r="H176" s="705"/>
      <c r="I176" s="705"/>
      <c r="J176" s="705"/>
      <c r="K176" s="705"/>
      <c r="L176" s="705"/>
      <c r="M176" s="705">
        <v>8</v>
      </c>
      <c r="N176" s="705"/>
      <c r="O176" s="705"/>
      <c r="P176" s="705"/>
      <c r="Q176" s="705"/>
      <c r="R176" s="705"/>
      <c r="S176" s="705"/>
      <c r="T176" s="705"/>
      <c r="U176" s="705"/>
      <c r="V176" s="705"/>
      <c r="W176" s="705"/>
      <c r="X176" s="705"/>
      <c r="Y176" s="705"/>
      <c r="Z176" s="705"/>
      <c r="AA176" s="705"/>
      <c r="AB176" s="705"/>
      <c r="AC176" s="705"/>
      <c r="AD176" s="705"/>
      <c r="AE176" s="705"/>
      <c r="AF176" s="705"/>
      <c r="AG176" s="705"/>
      <c r="AH176" s="705"/>
      <c r="AI176" s="705"/>
      <c r="AJ176" s="705"/>
      <c r="AK176" s="705"/>
      <c r="AL176" s="705"/>
      <c r="AM176" s="705"/>
      <c r="AN176" s="706"/>
      <c r="AO176" s="707"/>
      <c r="AP176" s="707"/>
      <c r="AQ176" s="708"/>
    </row>
    <row r="177" spans="1:43" s="709" customFormat="1" ht="18" customHeight="1" x14ac:dyDescent="0.25">
      <c r="A177" s="701">
        <v>45509</v>
      </c>
      <c r="B177" s="711"/>
      <c r="C177" s="712" t="s">
        <v>7488</v>
      </c>
      <c r="D177" s="703" t="str">
        <f>+IFERROR(INDEX('Mã KH'!$C$2:$C$4988,MATCH('Côp+Mega+BigC HN lẻ-T5'!$C177,'Mã KH'!$A$2:$A$4988,0)),"")</f>
        <v>Nghĩa Đô, Q.Cầu Giấy, HN</v>
      </c>
      <c r="E177" s="533">
        <v>13109</v>
      </c>
      <c r="F177" s="704"/>
      <c r="G177" s="705"/>
      <c r="H177" s="705"/>
      <c r="I177" s="705"/>
      <c r="J177" s="705"/>
      <c r="K177" s="705"/>
      <c r="L177" s="705"/>
      <c r="M177" s="705"/>
      <c r="N177" s="705"/>
      <c r="O177" s="705"/>
      <c r="P177" s="705"/>
      <c r="Q177" s="705"/>
      <c r="R177" s="705"/>
      <c r="S177" s="705"/>
      <c r="T177" s="705"/>
      <c r="U177" s="705"/>
      <c r="V177" s="705">
        <v>6</v>
      </c>
      <c r="W177" s="705">
        <v>12</v>
      </c>
      <c r="X177" s="705">
        <v>6</v>
      </c>
      <c r="Y177" s="705"/>
      <c r="Z177" s="705"/>
      <c r="AA177" s="705"/>
      <c r="AB177" s="705">
        <v>4</v>
      </c>
      <c r="AC177" s="705"/>
      <c r="AD177" s="705"/>
      <c r="AE177" s="705">
        <v>6</v>
      </c>
      <c r="AF177" s="705"/>
      <c r="AG177" s="705"/>
      <c r="AH177" s="705"/>
      <c r="AI177" s="705"/>
      <c r="AJ177" s="705"/>
      <c r="AK177" s="705"/>
      <c r="AL177" s="705"/>
      <c r="AM177" s="705"/>
      <c r="AN177" s="706"/>
      <c r="AO177" s="707"/>
      <c r="AP177" s="707"/>
      <c r="AQ177" s="708"/>
    </row>
    <row r="178" spans="1:43" s="709" customFormat="1" ht="18" customHeight="1" x14ac:dyDescent="0.25">
      <c r="A178" s="701">
        <v>45509</v>
      </c>
      <c r="B178" s="711" t="s">
        <v>17590</v>
      </c>
      <c r="C178" s="712" t="s">
        <v>17591</v>
      </c>
      <c r="D178" s="703" t="str">
        <f>+IFERROR(INDEX('Mã KH'!$C$2:$C$4988,MATCH('Côp+Mega+BigC HN lẻ-T5'!$C178,'Mã KH'!$A$2:$A$4988,0)),"")</f>
        <v xml:space="preserve">70 Văn Trì , Minh Khai, Quận Cầu giấy , Thành phố Hà Nội </v>
      </c>
      <c r="E178" s="533"/>
      <c r="F178" s="704">
        <v>20411</v>
      </c>
      <c r="G178" s="705"/>
      <c r="H178" s="705"/>
      <c r="I178" s="705"/>
      <c r="J178" s="705"/>
      <c r="K178" s="705"/>
      <c r="L178" s="705"/>
      <c r="M178" s="705"/>
      <c r="N178" s="705"/>
      <c r="O178" s="705"/>
      <c r="P178" s="705"/>
      <c r="Q178" s="705"/>
      <c r="R178" s="705"/>
      <c r="S178" s="705"/>
      <c r="T178" s="705"/>
      <c r="U178" s="705"/>
      <c r="V178" s="705">
        <v>5</v>
      </c>
      <c r="W178" s="705">
        <v>10</v>
      </c>
      <c r="X178" s="705"/>
      <c r="Y178" s="705"/>
      <c r="Z178" s="705"/>
      <c r="AA178" s="705"/>
      <c r="AB178" s="705"/>
      <c r="AC178" s="705"/>
      <c r="AD178" s="705">
        <v>3</v>
      </c>
      <c r="AE178" s="705"/>
      <c r="AF178" s="705"/>
      <c r="AG178" s="705"/>
      <c r="AH178" s="705"/>
      <c r="AI178" s="705"/>
      <c r="AJ178" s="705"/>
      <c r="AK178" s="705"/>
      <c r="AL178" s="705"/>
      <c r="AM178" s="705"/>
      <c r="AN178" s="706"/>
      <c r="AO178" s="707"/>
      <c r="AP178" s="707"/>
      <c r="AQ178" s="708"/>
    </row>
    <row r="179" spans="1:43" s="709" customFormat="1" ht="18" customHeight="1" x14ac:dyDescent="0.25">
      <c r="A179" s="701">
        <v>45509</v>
      </c>
      <c r="B179" s="711"/>
      <c r="C179" s="712" t="s">
        <v>7345</v>
      </c>
      <c r="D179" s="703" t="str">
        <f>+IFERROR(INDEX('Mã KH'!$C$2:$C$4988,MATCH('Côp+Mega+BigC HN lẻ-T5'!$C179,'Mã KH'!$A$2:$A$4988,0)),"")</f>
        <v>39 Cầu Diễn, Bắc Từ Liêm, HN</v>
      </c>
      <c r="E179" s="533"/>
      <c r="F179" s="704">
        <v>20300</v>
      </c>
      <c r="G179" s="705"/>
      <c r="H179" s="705"/>
      <c r="I179" s="705"/>
      <c r="J179" s="705"/>
      <c r="K179" s="705"/>
      <c r="L179" s="705"/>
      <c r="M179" s="705"/>
      <c r="N179" s="705"/>
      <c r="O179" s="705"/>
      <c r="P179" s="705"/>
      <c r="Q179" s="705"/>
      <c r="R179" s="705"/>
      <c r="S179" s="705"/>
      <c r="T179" s="705"/>
      <c r="U179" s="705"/>
      <c r="V179" s="705">
        <v>8</v>
      </c>
      <c r="W179" s="705"/>
      <c r="X179" s="705">
        <v>4</v>
      </c>
      <c r="Y179" s="705"/>
      <c r="Z179" s="705"/>
      <c r="AA179" s="705"/>
      <c r="AB179" s="705"/>
      <c r="AC179" s="705"/>
      <c r="AD179" s="705"/>
      <c r="AE179" s="705"/>
      <c r="AF179" s="705"/>
      <c r="AG179" s="705"/>
      <c r="AH179" s="705"/>
      <c r="AI179" s="705"/>
      <c r="AJ179" s="705"/>
      <c r="AK179" s="705"/>
      <c r="AL179" s="705"/>
      <c r="AM179" s="705"/>
      <c r="AN179" s="706"/>
      <c r="AO179" s="707"/>
      <c r="AP179" s="707"/>
      <c r="AQ179" s="708"/>
    </row>
    <row r="180" spans="1:43" s="709" customFormat="1" ht="18" customHeight="1" x14ac:dyDescent="0.25">
      <c r="A180" s="701">
        <v>45509</v>
      </c>
      <c r="B180" s="711"/>
      <c r="C180" s="712" t="s">
        <v>7420</v>
      </c>
      <c r="D180" s="703" t="str">
        <f>+IFERROR(INDEX('Mã KH'!$C$2:$C$4988,MATCH('Côp+Mega+BigC HN lẻ-T5'!$C180,'Mã KH'!$A$2:$A$4988,0)),"")</f>
        <v>Tầng 1, tòa E1, KĐT Ecohome 1, Bắc Từ Liêm, HN</v>
      </c>
      <c r="E180" s="533"/>
      <c r="F180" s="704">
        <v>20305</v>
      </c>
      <c r="G180" s="705"/>
      <c r="H180" s="705"/>
      <c r="I180" s="705"/>
      <c r="J180" s="705"/>
      <c r="K180" s="705"/>
      <c r="L180" s="705"/>
      <c r="M180" s="705"/>
      <c r="N180" s="705"/>
      <c r="O180" s="705"/>
      <c r="P180" s="705"/>
      <c r="Q180" s="705"/>
      <c r="R180" s="705"/>
      <c r="S180" s="705"/>
      <c r="T180" s="705"/>
      <c r="U180" s="705"/>
      <c r="V180" s="705">
        <v>5</v>
      </c>
      <c r="W180" s="705">
        <v>3</v>
      </c>
      <c r="X180" s="705"/>
      <c r="Y180" s="705"/>
      <c r="Z180" s="705"/>
      <c r="AA180" s="705"/>
      <c r="AB180" s="705"/>
      <c r="AC180" s="705"/>
      <c r="AD180" s="705"/>
      <c r="AE180" s="705"/>
      <c r="AF180" s="705"/>
      <c r="AG180" s="705"/>
      <c r="AH180" s="705"/>
      <c r="AI180" s="705"/>
      <c r="AJ180" s="705"/>
      <c r="AK180" s="705"/>
      <c r="AL180" s="705"/>
      <c r="AM180" s="705"/>
      <c r="AN180" s="706"/>
      <c r="AO180" s="707"/>
      <c r="AP180" s="707"/>
      <c r="AQ180" s="708"/>
    </row>
    <row r="181" spans="1:43" s="709" customFormat="1" ht="18" customHeight="1" x14ac:dyDescent="0.25">
      <c r="A181" s="701">
        <v>45509</v>
      </c>
      <c r="B181" s="711"/>
      <c r="C181" s="712" t="s">
        <v>7325</v>
      </c>
      <c r="D181" s="703" t="str">
        <f>+IFERROR(INDEX('Mã KH'!$C$2:$C$4988,MATCH('Côp+Mega+BigC HN lẻ-T5'!$C181,'Mã KH'!$A$2:$A$4988,0)),"")</f>
        <v>Căn 06+07 tòa C2A chung cư Ecohome2, đường tân xuân, phường đông ngạc, quận bắc từ liêm, HN</v>
      </c>
      <c r="E181" s="533"/>
      <c r="F181" s="704">
        <v>20297</v>
      </c>
      <c r="G181" s="705"/>
      <c r="H181" s="705"/>
      <c r="I181" s="705"/>
      <c r="J181" s="705"/>
      <c r="K181" s="705"/>
      <c r="L181" s="705"/>
      <c r="M181" s="705"/>
      <c r="N181" s="705"/>
      <c r="O181" s="705"/>
      <c r="P181" s="705"/>
      <c r="Q181" s="705"/>
      <c r="R181" s="705"/>
      <c r="S181" s="705"/>
      <c r="T181" s="705"/>
      <c r="U181" s="705"/>
      <c r="V181" s="705"/>
      <c r="W181" s="705"/>
      <c r="X181" s="705">
        <v>5</v>
      </c>
      <c r="Y181" s="705"/>
      <c r="Z181" s="705"/>
      <c r="AA181" s="705"/>
      <c r="AB181" s="705"/>
      <c r="AC181" s="705"/>
      <c r="AD181" s="705"/>
      <c r="AE181" s="705"/>
      <c r="AF181" s="705"/>
      <c r="AG181" s="705"/>
      <c r="AH181" s="705"/>
      <c r="AI181" s="705"/>
      <c r="AJ181" s="705"/>
      <c r="AK181" s="705"/>
      <c r="AL181" s="705"/>
      <c r="AM181" s="705"/>
      <c r="AN181" s="706"/>
      <c r="AO181" s="707"/>
      <c r="AP181" s="707"/>
      <c r="AQ181" s="708"/>
    </row>
    <row r="182" spans="1:43" s="709" customFormat="1" ht="18" customHeight="1" x14ac:dyDescent="0.25">
      <c r="A182" s="701">
        <v>45509</v>
      </c>
      <c r="B182" s="711"/>
      <c r="C182" s="712" t="s">
        <v>6768</v>
      </c>
      <c r="D182" s="703" t="str">
        <f>+IFERROR(INDEX('Mã KH'!$C$2:$C$4988,MATCH('Côp+Mega+BigC HN lẻ-T5'!$C182,'Mã KH'!$A$2:$A$4988,0)),"")</f>
        <v>Tầng 1, Lô số 05.1, Nhà chung cư HH, Dự án nhà ở cho cán bộ chiến sĩ – Bộ Công an, Phường Cổ Nhuế 2, Quận Bắc Từ Liêm, HN</v>
      </c>
      <c r="E182" s="533"/>
      <c r="F182" s="704">
        <v>20390</v>
      </c>
      <c r="G182" s="705"/>
      <c r="H182" s="705"/>
      <c r="I182" s="705"/>
      <c r="J182" s="705"/>
      <c r="K182" s="705"/>
      <c r="L182" s="705"/>
      <c r="M182" s="705"/>
      <c r="N182" s="705"/>
      <c r="O182" s="705"/>
      <c r="P182" s="705"/>
      <c r="Q182" s="705"/>
      <c r="R182" s="705"/>
      <c r="S182" s="705"/>
      <c r="T182" s="705"/>
      <c r="U182" s="705"/>
      <c r="V182" s="705">
        <v>4</v>
      </c>
      <c r="W182" s="705">
        <v>6</v>
      </c>
      <c r="X182" s="705">
        <v>3</v>
      </c>
      <c r="Y182" s="705"/>
      <c r="Z182" s="705"/>
      <c r="AA182" s="705"/>
      <c r="AB182" s="705"/>
      <c r="AC182" s="705"/>
      <c r="AD182" s="705"/>
      <c r="AE182" s="705"/>
      <c r="AF182" s="705"/>
      <c r="AG182" s="705"/>
      <c r="AH182" s="705"/>
      <c r="AI182" s="705"/>
      <c r="AJ182" s="705"/>
      <c r="AK182" s="705"/>
      <c r="AL182" s="705"/>
      <c r="AM182" s="705"/>
      <c r="AN182" s="706"/>
      <c r="AO182" s="707"/>
      <c r="AP182" s="707"/>
      <c r="AQ182" s="708"/>
    </row>
    <row r="183" spans="1:43" s="709" customFormat="1" ht="18" customHeight="1" x14ac:dyDescent="0.25">
      <c r="A183" s="701">
        <v>45509</v>
      </c>
      <c r="B183" s="711"/>
      <c r="C183" s="712" t="s">
        <v>7120</v>
      </c>
      <c r="D183" s="703" t="str">
        <f>+IFERROR(INDEX('Mã KH'!$C$2:$C$4988,MATCH('Côp+Mega+BigC HN lẻ-T5'!$C183,'Mã KH'!$A$2:$A$4988,0)),"")</f>
        <v>Thăng Long, HN</v>
      </c>
      <c r="E183" s="533">
        <v>13135338</v>
      </c>
      <c r="F183" s="704"/>
      <c r="G183" s="705"/>
      <c r="H183" s="705"/>
      <c r="I183" s="705"/>
      <c r="J183" s="705"/>
      <c r="K183" s="705"/>
      <c r="L183" s="705"/>
      <c r="M183" s="705"/>
      <c r="N183" s="705"/>
      <c r="O183" s="705"/>
      <c r="P183" s="705"/>
      <c r="Q183" s="705"/>
      <c r="R183" s="705"/>
      <c r="S183" s="705"/>
      <c r="T183" s="705"/>
      <c r="U183" s="705"/>
      <c r="V183" s="705"/>
      <c r="W183" s="705"/>
      <c r="X183" s="705"/>
      <c r="Y183" s="705"/>
      <c r="Z183" s="705"/>
      <c r="AA183" s="705"/>
      <c r="AB183" s="705"/>
      <c r="AC183" s="705"/>
      <c r="AD183" s="705">
        <v>10</v>
      </c>
      <c r="AE183" s="705"/>
      <c r="AF183" s="705"/>
      <c r="AG183" s="705"/>
      <c r="AH183" s="705"/>
      <c r="AI183" s="705"/>
      <c r="AJ183" s="705"/>
      <c r="AK183" s="705"/>
      <c r="AL183" s="705"/>
      <c r="AM183" s="705"/>
      <c r="AN183" s="706"/>
      <c r="AO183" s="707"/>
      <c r="AP183" s="707"/>
      <c r="AQ183" s="708"/>
    </row>
    <row r="184" spans="1:43" s="709" customFormat="1" ht="18" customHeight="1" x14ac:dyDescent="0.25">
      <c r="A184" s="701">
        <v>45509</v>
      </c>
      <c r="B184" s="711" t="s">
        <v>17191</v>
      </c>
      <c r="C184" s="712" t="s">
        <v>7473</v>
      </c>
      <c r="D184" s="703" t="str">
        <f>+IFERROR(INDEX('Mã KH'!$C$2:$C$4988,MATCH('Côp+Mega+BigC HN lẻ-T5'!$C184,'Mã KH'!$A$2:$A$4988,0)),"")</f>
        <v>30 Trần Hữu Dực, Cầu Diễn, Nam Từ Liêm, HN</v>
      </c>
      <c r="E184" s="533"/>
      <c r="F184" s="704">
        <v>20306</v>
      </c>
      <c r="G184" s="705"/>
      <c r="H184" s="705"/>
      <c r="I184" s="705"/>
      <c r="J184" s="705"/>
      <c r="K184" s="705"/>
      <c r="L184" s="705"/>
      <c r="M184" s="705"/>
      <c r="N184" s="705"/>
      <c r="O184" s="705"/>
      <c r="P184" s="705"/>
      <c r="Q184" s="705"/>
      <c r="R184" s="705"/>
      <c r="S184" s="705"/>
      <c r="T184" s="705"/>
      <c r="U184" s="705"/>
      <c r="V184" s="705">
        <v>5</v>
      </c>
      <c r="W184" s="705">
        <v>5</v>
      </c>
      <c r="X184" s="705"/>
      <c r="Y184" s="705"/>
      <c r="Z184" s="705"/>
      <c r="AA184" s="705"/>
      <c r="AB184" s="705"/>
      <c r="AC184" s="705"/>
      <c r="AD184" s="705"/>
      <c r="AE184" s="705">
        <v>2</v>
      </c>
      <c r="AF184" s="705"/>
      <c r="AG184" s="705"/>
      <c r="AH184" s="705"/>
      <c r="AI184" s="705"/>
      <c r="AJ184" s="705"/>
      <c r="AK184" s="705"/>
      <c r="AL184" s="705"/>
      <c r="AM184" s="705"/>
      <c r="AN184" s="706"/>
      <c r="AO184" s="707"/>
      <c r="AP184" s="707"/>
      <c r="AQ184" s="708"/>
    </row>
    <row r="185" spans="1:43" s="709" customFormat="1" ht="18" customHeight="1" x14ac:dyDescent="0.25">
      <c r="A185" s="701">
        <v>45509</v>
      </c>
      <c r="B185" s="711"/>
      <c r="C185" s="712" t="s">
        <v>17592</v>
      </c>
      <c r="D185" s="703" t="str">
        <f>+IFERROR(INDEX('Mã KH'!$C$2:$C$4988,MATCH('Côp+Mega+BigC HN lẻ-T5'!$C185,'Mã KH'!$A$2:$A$4988,0)),"")</f>
        <v xml:space="preserve">20/14 Mễ Trì Hạ , Quận Nam Từ Liêm ,TP Hà Nội </v>
      </c>
      <c r="E185" s="533"/>
      <c r="F185" s="704">
        <v>20410</v>
      </c>
      <c r="G185" s="705"/>
      <c r="H185" s="705"/>
      <c r="I185" s="705"/>
      <c r="J185" s="705"/>
      <c r="K185" s="705"/>
      <c r="L185" s="705"/>
      <c r="M185" s="705"/>
      <c r="N185" s="705"/>
      <c r="O185" s="705"/>
      <c r="P185" s="705"/>
      <c r="Q185" s="705"/>
      <c r="R185" s="705"/>
      <c r="S185" s="705"/>
      <c r="T185" s="705"/>
      <c r="U185" s="705"/>
      <c r="V185" s="705"/>
      <c r="W185" s="705">
        <v>6</v>
      </c>
      <c r="X185" s="705"/>
      <c r="Y185" s="705"/>
      <c r="Z185" s="705"/>
      <c r="AA185" s="705"/>
      <c r="AB185" s="705"/>
      <c r="AC185" s="705"/>
      <c r="AD185" s="705">
        <v>5</v>
      </c>
      <c r="AE185" s="705"/>
      <c r="AF185" s="705"/>
      <c r="AG185" s="705"/>
      <c r="AH185" s="705"/>
      <c r="AI185" s="705"/>
      <c r="AJ185" s="705"/>
      <c r="AK185" s="705"/>
      <c r="AL185" s="705"/>
      <c r="AM185" s="705"/>
      <c r="AN185" s="706"/>
      <c r="AO185" s="707"/>
      <c r="AP185" s="707"/>
      <c r="AQ185" s="708"/>
    </row>
    <row r="186" spans="1:43" s="709" customFormat="1" ht="18" customHeight="1" x14ac:dyDescent="0.25">
      <c r="A186" s="701">
        <v>45509</v>
      </c>
      <c r="B186" s="711"/>
      <c r="C186" s="712" t="s">
        <v>17593</v>
      </c>
      <c r="D186" s="703" t="str">
        <f>+IFERROR(INDEX('Mã KH'!$C$2:$C$4988,MATCH('Côp+Mega+BigC HN lẻ-T5'!$C186,'Mã KH'!$A$2:$A$4988,0)),"")</f>
        <v>Lô 41, khu nhà ở thấp TT4, khu đô thị Mỹ Đình - Sông Đà, Phường Mỹ Đình, Nam Từ Liêm, Hà Nội</v>
      </c>
      <c r="E186" s="533">
        <v>18548</v>
      </c>
      <c r="F186" s="704"/>
      <c r="G186" s="705"/>
      <c r="H186" s="705"/>
      <c r="I186" s="705"/>
      <c r="J186" s="705"/>
      <c r="K186" s="705"/>
      <c r="L186" s="705"/>
      <c r="M186" s="705">
        <v>8</v>
      </c>
      <c r="N186" s="705"/>
      <c r="O186" s="705"/>
      <c r="P186" s="705"/>
      <c r="Q186" s="705"/>
      <c r="R186" s="705"/>
      <c r="S186" s="705"/>
      <c r="T186" s="705"/>
      <c r="U186" s="705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  <c r="AG186" s="705"/>
      <c r="AH186" s="705"/>
      <c r="AI186" s="705"/>
      <c r="AJ186" s="705"/>
      <c r="AK186" s="705"/>
      <c r="AL186" s="705"/>
      <c r="AM186" s="705"/>
      <c r="AN186" s="706"/>
      <c r="AO186" s="707"/>
      <c r="AP186" s="707"/>
      <c r="AQ186" s="708"/>
    </row>
    <row r="187" spans="1:43" s="709" customFormat="1" ht="18" customHeight="1" x14ac:dyDescent="0.25">
      <c r="A187" s="701">
        <v>45509</v>
      </c>
      <c r="B187" s="711"/>
      <c r="C187" s="712" t="s">
        <v>17594</v>
      </c>
      <c r="D187" s="703" t="str">
        <f>+IFERROR(INDEX('Mã KH'!$C$2:$C$4988,MATCH('Côp+Mega+BigC HN lẻ-T5'!$C187,'Mã KH'!$A$2:$A$4988,0)),"")</f>
        <v>171 Lương Thế Vinh, Phường Trung Văn, Nam Từ Liêm, Hà Nội</v>
      </c>
      <c r="E187" s="533">
        <v>18571</v>
      </c>
      <c r="F187" s="704"/>
      <c r="G187" s="705"/>
      <c r="H187" s="705"/>
      <c r="I187" s="705"/>
      <c r="J187" s="705"/>
      <c r="K187" s="705"/>
      <c r="L187" s="705"/>
      <c r="M187" s="705">
        <v>10</v>
      </c>
      <c r="N187" s="705"/>
      <c r="O187" s="705"/>
      <c r="P187" s="705"/>
      <c r="Q187" s="705"/>
      <c r="R187" s="705"/>
      <c r="S187" s="705"/>
      <c r="T187" s="705"/>
      <c r="U187" s="705"/>
      <c r="V187" s="705"/>
      <c r="W187" s="705"/>
      <c r="X187" s="705"/>
      <c r="Y187" s="705"/>
      <c r="Z187" s="705"/>
      <c r="AA187" s="705"/>
      <c r="AB187" s="705"/>
      <c r="AC187" s="705"/>
      <c r="AD187" s="705"/>
      <c r="AE187" s="705"/>
      <c r="AF187" s="705"/>
      <c r="AG187" s="705"/>
      <c r="AH187" s="705"/>
      <c r="AI187" s="705"/>
      <c r="AJ187" s="705"/>
      <c r="AK187" s="705"/>
      <c r="AL187" s="705"/>
      <c r="AM187" s="705"/>
      <c r="AN187" s="706"/>
      <c r="AO187" s="707"/>
      <c r="AP187" s="707"/>
      <c r="AQ187" s="708"/>
    </row>
    <row r="188" spans="1:43" s="709" customFormat="1" ht="18" customHeight="1" x14ac:dyDescent="0.25">
      <c r="A188" s="701">
        <v>45509</v>
      </c>
      <c r="B188" s="711"/>
      <c r="C188" s="712" t="s">
        <v>7384</v>
      </c>
      <c r="D188" s="703" t="str">
        <f>+IFERROR(INDEX('Mã KH'!$C$2:$C$4988,MATCH('Côp+Mega+BigC HN lẻ-T5'!$C188,'Mã KH'!$A$2:$A$4988,0)),"")</f>
        <v>Tầng 1, H3.2 KĐT FLC Đại Mỗ, Nam Từ Liêm, Hà Nội</v>
      </c>
      <c r="E188" s="533"/>
      <c r="F188" s="704">
        <v>20302</v>
      </c>
      <c r="G188" s="705"/>
      <c r="H188" s="705"/>
      <c r="I188" s="705"/>
      <c r="J188" s="705"/>
      <c r="K188" s="705"/>
      <c r="L188" s="705"/>
      <c r="M188" s="705"/>
      <c r="N188" s="705"/>
      <c r="O188" s="705"/>
      <c r="P188" s="705"/>
      <c r="Q188" s="705"/>
      <c r="R188" s="705"/>
      <c r="S188" s="705"/>
      <c r="T188" s="705"/>
      <c r="U188" s="705"/>
      <c r="V188" s="705">
        <v>5</v>
      </c>
      <c r="W188" s="705"/>
      <c r="X188" s="705"/>
      <c r="Y188" s="705"/>
      <c r="Z188" s="705"/>
      <c r="AA188" s="705"/>
      <c r="AB188" s="705"/>
      <c r="AC188" s="705"/>
      <c r="AD188" s="705"/>
      <c r="AE188" s="705"/>
      <c r="AF188" s="705"/>
      <c r="AG188" s="705"/>
      <c r="AH188" s="705"/>
      <c r="AI188" s="705"/>
      <c r="AJ188" s="705"/>
      <c r="AK188" s="705"/>
      <c r="AL188" s="705"/>
      <c r="AM188" s="705"/>
      <c r="AN188" s="706"/>
      <c r="AO188" s="707"/>
      <c r="AP188" s="707"/>
      <c r="AQ188" s="708"/>
    </row>
    <row r="189" spans="1:43" s="709" customFormat="1" ht="18" customHeight="1" x14ac:dyDescent="0.25">
      <c r="A189" s="701">
        <v>45509</v>
      </c>
      <c r="B189" s="711"/>
      <c r="C189" s="712" t="s">
        <v>7342</v>
      </c>
      <c r="D189" s="703" t="str">
        <f>+IFERROR(INDEX('Mã KH'!$C$2:$C$4988,MATCH('Côp+Mega+BigC HN lẻ-T5'!$C189,'Mã KH'!$A$2:$A$4988,0)),"")</f>
        <v>Tòa Ecolife Capital, 58 Tố Hữu, Nam Từ Liêm, Hà Nội</v>
      </c>
      <c r="E189" s="533"/>
      <c r="F189" s="704">
        <v>20299</v>
      </c>
      <c r="G189" s="705"/>
      <c r="H189" s="705"/>
      <c r="I189" s="705"/>
      <c r="J189" s="705"/>
      <c r="K189" s="705"/>
      <c r="L189" s="705"/>
      <c r="M189" s="705"/>
      <c r="N189" s="705"/>
      <c r="O189" s="705"/>
      <c r="P189" s="705"/>
      <c r="Q189" s="705"/>
      <c r="R189" s="705"/>
      <c r="S189" s="705"/>
      <c r="T189" s="705"/>
      <c r="U189" s="705"/>
      <c r="V189" s="705"/>
      <c r="W189" s="705">
        <v>4</v>
      </c>
      <c r="X189" s="705">
        <v>2</v>
      </c>
      <c r="Y189" s="705"/>
      <c r="Z189" s="705"/>
      <c r="AA189" s="705"/>
      <c r="AB189" s="705"/>
      <c r="AC189" s="705"/>
      <c r="AD189" s="705"/>
      <c r="AE189" s="705">
        <v>2</v>
      </c>
      <c r="AF189" s="705"/>
      <c r="AG189" s="705"/>
      <c r="AH189" s="705"/>
      <c r="AI189" s="705"/>
      <c r="AJ189" s="705"/>
      <c r="AK189" s="705"/>
      <c r="AL189" s="705"/>
      <c r="AM189" s="705"/>
      <c r="AN189" s="706"/>
      <c r="AO189" s="707"/>
      <c r="AP189" s="707"/>
      <c r="AQ189" s="708"/>
    </row>
    <row r="190" spans="1:43" ht="18" customHeight="1" x14ac:dyDescent="0.25">
      <c r="A190" s="629"/>
      <c r="B190" s="630"/>
      <c r="C190" s="631"/>
      <c r="D190" s="624" t="str">
        <f>+IFERROR(INDEX('Mã KH'!$C$2:$C$4988,MATCH('Côp+Mega+BigC HN lẻ-T5'!$C190,'Mã KH'!$A$2:$A$4988,0)),"")</f>
        <v/>
      </c>
      <c r="E190" s="625"/>
      <c r="F190" s="632"/>
      <c r="G190" s="626"/>
      <c r="H190" s="626"/>
      <c r="I190" s="626"/>
      <c r="J190" s="626"/>
      <c r="K190" s="626"/>
      <c r="L190" s="626"/>
      <c r="M190" s="626"/>
      <c r="N190" s="626"/>
      <c r="O190" s="626"/>
      <c r="P190" s="626"/>
      <c r="Q190" s="626"/>
      <c r="R190" s="626"/>
      <c r="S190" s="626"/>
      <c r="T190" s="626"/>
      <c r="U190" s="626"/>
      <c r="V190" s="626"/>
      <c r="W190" s="626"/>
      <c r="X190" s="626"/>
      <c r="Y190" s="626"/>
      <c r="Z190" s="626"/>
      <c r="AA190" s="626"/>
      <c r="AB190" s="626"/>
      <c r="AC190" s="626"/>
      <c r="AD190" s="626"/>
      <c r="AE190" s="626"/>
      <c r="AF190" s="626"/>
      <c r="AG190" s="626"/>
      <c r="AH190" s="626"/>
      <c r="AI190" s="626"/>
      <c r="AJ190" s="626"/>
      <c r="AK190" s="626"/>
      <c r="AL190" s="626"/>
      <c r="AM190" s="626"/>
      <c r="AN190" s="633"/>
      <c r="AO190" s="634"/>
      <c r="AP190" s="634"/>
      <c r="AQ190" s="635"/>
    </row>
    <row r="191" spans="1:43" ht="18" customHeight="1" x14ac:dyDescent="0.25">
      <c r="A191" s="584"/>
      <c r="B191" s="371"/>
      <c r="C191" s="587"/>
      <c r="D191" s="372" t="s">
        <v>17536</v>
      </c>
      <c r="E191" s="362"/>
      <c r="F191" s="390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/>
      <c r="V191" s="391"/>
      <c r="W191" s="391"/>
      <c r="X191" s="391"/>
      <c r="Y191" s="391"/>
      <c r="Z191" s="391"/>
      <c r="AA191" s="391"/>
      <c r="AB191" s="391"/>
      <c r="AC191" s="391"/>
      <c r="AD191" s="391"/>
      <c r="AE191" s="391"/>
      <c r="AF191" s="391"/>
      <c r="AG191" s="391"/>
      <c r="AH191" s="391"/>
      <c r="AI191" s="391"/>
      <c r="AJ191" s="391"/>
      <c r="AK191" s="391"/>
      <c r="AL191" s="391"/>
      <c r="AM191" s="391"/>
      <c r="AN191" s="392"/>
      <c r="AO191" s="393"/>
      <c r="AP191" s="393"/>
      <c r="AQ191" s="380"/>
    </row>
    <row r="192" spans="1:43" s="709" customFormat="1" ht="18" customHeight="1" x14ac:dyDescent="0.25">
      <c r="A192" s="701">
        <v>45540</v>
      </c>
      <c r="B192" s="711" t="s">
        <v>17016</v>
      </c>
      <c r="C192" s="712" t="s">
        <v>17640</v>
      </c>
      <c r="D192" s="703" t="str">
        <f>+IFERROR(INDEX('Mã KH'!$C$2:$C$4988,MATCH('Côp+Mega+BigC HN lẻ-T5'!$C192,'Mã KH'!$A$2:$A$4988,0)),"")</f>
        <v xml:space="preserve">C6 Hà Đông </v>
      </c>
      <c r="E192" s="533">
        <v>13233</v>
      </c>
      <c r="F192" s="704"/>
      <c r="G192" s="705">
        <v>2</v>
      </c>
      <c r="H192" s="705">
        <v>2</v>
      </c>
      <c r="I192" s="705"/>
      <c r="J192" s="705"/>
      <c r="K192" s="705"/>
      <c r="L192" s="705"/>
      <c r="M192" s="705"/>
      <c r="N192" s="705"/>
      <c r="O192" s="705"/>
      <c r="P192" s="705"/>
      <c r="Q192" s="705"/>
      <c r="R192" s="705"/>
      <c r="S192" s="705"/>
      <c r="T192" s="705"/>
      <c r="U192" s="705"/>
      <c r="V192" s="705">
        <v>8</v>
      </c>
      <c r="W192" s="705">
        <v>5</v>
      </c>
      <c r="X192" s="705"/>
      <c r="Y192" s="705"/>
      <c r="Z192" s="705"/>
      <c r="AA192" s="705"/>
      <c r="AB192" s="705"/>
      <c r="AC192" s="705"/>
      <c r="AD192" s="705"/>
      <c r="AE192" s="705"/>
      <c r="AF192" s="705"/>
      <c r="AG192" s="705"/>
      <c r="AH192" s="705"/>
      <c r="AI192" s="705"/>
      <c r="AJ192" s="705"/>
      <c r="AK192" s="705"/>
      <c r="AL192" s="705"/>
      <c r="AM192" s="705"/>
      <c r="AN192" s="706"/>
      <c r="AO192" s="707"/>
      <c r="AP192" s="707"/>
      <c r="AQ192" s="708" t="s">
        <v>17690</v>
      </c>
    </row>
    <row r="193" spans="1:43" s="709" customFormat="1" ht="18" customHeight="1" x14ac:dyDescent="0.25">
      <c r="A193" s="701">
        <v>45540</v>
      </c>
      <c r="B193" s="711" t="s">
        <v>17316</v>
      </c>
      <c r="C193" s="712" t="s">
        <v>6774</v>
      </c>
      <c r="D193" s="703" t="str">
        <f>+IFERROR(INDEX('Mã KH'!$C$2:$C$4988,MATCH('Côp+Mega+BigC HN lẻ-T5'!$C193,'Mã KH'!$A$2:$A$4988,0)),"")</f>
        <v>Ô số 11, Lô Ơ2, Dự án Bán đảo Linh Đàm, Phường Hoàng Liệt, Quận Hoàng Mai, HN</v>
      </c>
      <c r="E193" s="533"/>
      <c r="F193" s="704">
        <v>20392</v>
      </c>
      <c r="G193" s="705"/>
      <c r="H193" s="705"/>
      <c r="I193" s="705"/>
      <c r="J193" s="705"/>
      <c r="K193" s="705"/>
      <c r="L193" s="705"/>
      <c r="M193" s="705"/>
      <c r="N193" s="705"/>
      <c r="O193" s="705"/>
      <c r="P193" s="705"/>
      <c r="Q193" s="705"/>
      <c r="R193" s="705"/>
      <c r="S193" s="705"/>
      <c r="T193" s="705"/>
      <c r="U193" s="705"/>
      <c r="V193" s="705">
        <v>5</v>
      </c>
      <c r="W193" s="705">
        <v>10</v>
      </c>
      <c r="X193" s="705">
        <v>10</v>
      </c>
      <c r="Y193" s="705"/>
      <c r="Z193" s="705"/>
      <c r="AA193" s="705"/>
      <c r="AB193" s="705"/>
      <c r="AC193" s="705"/>
      <c r="AD193" s="705"/>
      <c r="AE193" s="705"/>
      <c r="AF193" s="705"/>
      <c r="AG193" s="705">
        <v>2</v>
      </c>
      <c r="AH193" s="705"/>
      <c r="AI193" s="705"/>
      <c r="AJ193" s="705"/>
      <c r="AK193" s="705"/>
      <c r="AL193" s="705"/>
      <c r="AM193" s="705"/>
      <c r="AN193" s="706"/>
      <c r="AO193" s="707"/>
      <c r="AP193" s="707"/>
      <c r="AQ193" s="708"/>
    </row>
    <row r="194" spans="1:43" s="709" customFormat="1" ht="18" customHeight="1" x14ac:dyDescent="0.25">
      <c r="A194" s="701">
        <v>45540</v>
      </c>
      <c r="B194" s="711"/>
      <c r="C194" s="712" t="s">
        <v>6596</v>
      </c>
      <c r="D194" s="703" t="str">
        <f>+IFERROR(INDEX('Mã KH'!$C$2:$C$4988,MATCH('Côp+Mega+BigC HN lẻ-T5'!$C194,'Mã KH'!$A$2:$A$4988,0)),"")</f>
        <v>BRGMART 83 Nguyễn An Ninh, Hoàng Mai, Hà Nội</v>
      </c>
      <c r="E194" s="533"/>
      <c r="F194" s="704">
        <v>20389</v>
      </c>
      <c r="G194" s="705"/>
      <c r="H194" s="705"/>
      <c r="I194" s="705"/>
      <c r="J194" s="705"/>
      <c r="K194" s="705"/>
      <c r="L194" s="705"/>
      <c r="M194" s="705"/>
      <c r="N194" s="705"/>
      <c r="O194" s="705"/>
      <c r="P194" s="705"/>
      <c r="Q194" s="705"/>
      <c r="R194" s="705"/>
      <c r="S194" s="705"/>
      <c r="T194" s="705">
        <v>2</v>
      </c>
      <c r="U194" s="705"/>
      <c r="V194" s="705">
        <v>3</v>
      </c>
      <c r="W194" s="705">
        <v>6</v>
      </c>
      <c r="X194" s="705"/>
      <c r="Y194" s="705"/>
      <c r="Z194" s="705"/>
      <c r="AA194" s="705"/>
      <c r="AB194" s="705">
        <v>2</v>
      </c>
      <c r="AC194" s="705"/>
      <c r="AD194" s="705">
        <v>2</v>
      </c>
      <c r="AE194" s="705"/>
      <c r="AF194" s="705"/>
      <c r="AG194" s="705"/>
      <c r="AH194" s="705"/>
      <c r="AI194" s="705"/>
      <c r="AJ194" s="705"/>
      <c r="AK194" s="705"/>
      <c r="AL194" s="705"/>
      <c r="AM194" s="705"/>
      <c r="AN194" s="706"/>
      <c r="AO194" s="707"/>
      <c r="AP194" s="707"/>
      <c r="AQ194" s="708"/>
    </row>
    <row r="195" spans="1:43" s="709" customFormat="1" ht="18" customHeight="1" x14ac:dyDescent="0.25">
      <c r="A195" s="701">
        <v>45540</v>
      </c>
      <c r="B195" s="711"/>
      <c r="C195" s="712" t="s">
        <v>17641</v>
      </c>
      <c r="D195" s="703" t="str">
        <f>+IFERROR(INDEX('Mã KH'!$C$2:$C$4988,MATCH('Côp+Mega+BigC HN lẻ-T5'!$C195,'Mã KH'!$A$2:$A$4988,0)),"")</f>
        <v>118 Tuệ Tĩnh, Phường Nguyễn Du, Hai Bà Trưng, Hà Nội</v>
      </c>
      <c r="E195" s="533">
        <v>18570</v>
      </c>
      <c r="F195" s="704"/>
      <c r="G195" s="705"/>
      <c r="H195" s="705"/>
      <c r="I195" s="705"/>
      <c r="J195" s="705"/>
      <c r="K195" s="705"/>
      <c r="L195" s="705"/>
      <c r="M195" s="705">
        <v>8</v>
      </c>
      <c r="N195" s="705"/>
      <c r="O195" s="705"/>
      <c r="P195" s="705"/>
      <c r="Q195" s="705"/>
      <c r="R195" s="705"/>
      <c r="S195" s="705"/>
      <c r="T195" s="705"/>
      <c r="U195" s="705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05"/>
      <c r="AL195" s="705"/>
      <c r="AM195" s="705"/>
      <c r="AN195" s="706"/>
      <c r="AO195" s="707"/>
      <c r="AP195" s="707"/>
      <c r="AQ195" s="708"/>
    </row>
    <row r="196" spans="1:43" s="709" customFormat="1" ht="18" customHeight="1" x14ac:dyDescent="0.25">
      <c r="A196" s="701">
        <v>45540</v>
      </c>
      <c r="B196" s="711"/>
      <c r="C196" s="712" t="s">
        <v>7408</v>
      </c>
      <c r="D196" s="703" t="str">
        <f>+IFERROR(INDEX('Mã KH'!$C$2:$C$4988,MATCH('Côp+Mega+BigC HN lẻ-T5'!$C196,'Mã KH'!$A$2:$A$4988,0)),"")</f>
        <v>112 Tân Khai, phường Tân Khai, Hoàng Mai, Hà Nội</v>
      </c>
      <c r="E196" s="533"/>
      <c r="F196" s="704">
        <v>20528</v>
      </c>
      <c r="G196" s="705"/>
      <c r="H196" s="705"/>
      <c r="I196" s="705"/>
      <c r="J196" s="705"/>
      <c r="K196" s="705"/>
      <c r="L196" s="705"/>
      <c r="M196" s="705"/>
      <c r="N196" s="705"/>
      <c r="O196" s="705"/>
      <c r="P196" s="705"/>
      <c r="Q196" s="705"/>
      <c r="R196" s="705"/>
      <c r="S196" s="705"/>
      <c r="T196" s="705"/>
      <c r="U196" s="705"/>
      <c r="V196" s="705">
        <v>3</v>
      </c>
      <c r="W196" s="705">
        <v>5</v>
      </c>
      <c r="X196" s="705"/>
      <c r="Y196" s="705"/>
      <c r="Z196" s="705"/>
      <c r="AA196" s="705"/>
      <c r="AB196" s="705">
        <v>5</v>
      </c>
      <c r="AC196" s="705"/>
      <c r="AD196" s="705"/>
      <c r="AE196" s="705"/>
      <c r="AF196" s="705"/>
      <c r="AG196" s="705"/>
      <c r="AH196" s="705"/>
      <c r="AI196" s="705"/>
      <c r="AJ196" s="705"/>
      <c r="AK196" s="705"/>
      <c r="AL196" s="705"/>
      <c r="AM196" s="705"/>
      <c r="AN196" s="706"/>
      <c r="AO196" s="707"/>
      <c r="AP196" s="707"/>
      <c r="AQ196" s="708"/>
    </row>
    <row r="197" spans="1:43" s="709" customFormat="1" ht="18" customHeight="1" x14ac:dyDescent="0.25">
      <c r="A197" s="701">
        <v>45540</v>
      </c>
      <c r="B197" s="711"/>
      <c r="C197" s="712" t="s">
        <v>7402</v>
      </c>
      <c r="D197" s="703" t="str">
        <f>+IFERROR(INDEX('Mã KH'!$C$2:$C$4988,MATCH('Côp+Mega+BigC HN lẻ-T5'!$C197,'Mã KH'!$A$2:$A$4988,0)),"")</f>
        <v>96 Vĩnh Hưng, phường Vĩnh Hưng, quận Hoàng Mai, Hà Nội</v>
      </c>
      <c r="E197" s="533"/>
      <c r="F197" s="704">
        <v>20303</v>
      </c>
      <c r="G197" s="705"/>
      <c r="H197" s="705"/>
      <c r="I197" s="705"/>
      <c r="J197" s="705"/>
      <c r="K197" s="705"/>
      <c r="L197" s="705"/>
      <c r="M197" s="705"/>
      <c r="N197" s="705"/>
      <c r="O197" s="705"/>
      <c r="P197" s="705"/>
      <c r="Q197" s="705"/>
      <c r="R197" s="705"/>
      <c r="S197" s="705"/>
      <c r="T197" s="705"/>
      <c r="U197" s="705"/>
      <c r="V197" s="705">
        <v>6</v>
      </c>
      <c r="W197" s="705"/>
      <c r="X197" s="705"/>
      <c r="Y197" s="705"/>
      <c r="Z197" s="705"/>
      <c r="AA197" s="705"/>
      <c r="AB197" s="705"/>
      <c r="AC197" s="705"/>
      <c r="AD197" s="705"/>
      <c r="AE197" s="705"/>
      <c r="AF197" s="705"/>
      <c r="AG197" s="705"/>
      <c r="AH197" s="705"/>
      <c r="AI197" s="705"/>
      <c r="AJ197" s="705"/>
      <c r="AK197" s="705"/>
      <c r="AL197" s="705"/>
      <c r="AM197" s="705"/>
      <c r="AN197" s="706"/>
      <c r="AO197" s="707"/>
      <c r="AP197" s="707"/>
      <c r="AQ197" s="708"/>
    </row>
    <row r="198" spans="1:43" s="709" customFormat="1" ht="18" customHeight="1" x14ac:dyDescent="0.25">
      <c r="A198" s="701">
        <v>45540</v>
      </c>
      <c r="B198" s="711"/>
      <c r="C198" s="712" t="s">
        <v>7402</v>
      </c>
      <c r="D198" s="703" t="str">
        <f>+IFERROR(INDEX('Mã KH'!$C$2:$C$4988,MATCH('Côp+Mega+BigC HN lẻ-T5'!$C198,'Mã KH'!$A$2:$A$4988,0)),"")</f>
        <v>96 Vĩnh Hưng, phường Vĩnh Hưng, quận Hoàng Mai, Hà Nội</v>
      </c>
      <c r="E198" s="533"/>
      <c r="F198" s="704">
        <v>20529</v>
      </c>
      <c r="G198" s="705"/>
      <c r="H198" s="705"/>
      <c r="I198" s="705"/>
      <c r="J198" s="705"/>
      <c r="K198" s="705"/>
      <c r="L198" s="705"/>
      <c r="M198" s="705"/>
      <c r="N198" s="705"/>
      <c r="O198" s="705"/>
      <c r="P198" s="705"/>
      <c r="Q198" s="705"/>
      <c r="R198" s="705"/>
      <c r="S198" s="705"/>
      <c r="T198" s="705"/>
      <c r="U198" s="705"/>
      <c r="V198" s="705"/>
      <c r="W198" s="705">
        <v>5</v>
      </c>
      <c r="X198" s="705"/>
      <c r="Y198" s="705"/>
      <c r="Z198" s="705"/>
      <c r="AA198" s="705"/>
      <c r="AB198" s="705"/>
      <c r="AC198" s="705"/>
      <c r="AD198" s="705"/>
      <c r="AE198" s="705"/>
      <c r="AF198" s="705"/>
      <c r="AG198" s="705"/>
      <c r="AH198" s="705"/>
      <c r="AI198" s="705"/>
      <c r="AJ198" s="705"/>
      <c r="AK198" s="705"/>
      <c r="AL198" s="705"/>
      <c r="AM198" s="705"/>
      <c r="AN198" s="706"/>
      <c r="AO198" s="707"/>
      <c r="AP198" s="707"/>
      <c r="AQ198" s="708"/>
    </row>
    <row r="199" spans="1:43" s="709" customFormat="1" ht="18" customHeight="1" x14ac:dyDescent="0.25">
      <c r="A199" s="701">
        <v>45540</v>
      </c>
      <c r="B199" s="711"/>
      <c r="C199" s="712" t="s">
        <v>6750</v>
      </c>
      <c r="D199" s="703" t="str">
        <f>+IFERROR(INDEX('Mã KH'!$C$2:$C$4988,MATCH('Côp+Mega+BigC HN lẻ-T5'!$C199,'Mã KH'!$A$2:$A$4988,0)),"")</f>
        <v>Tầng 1, Chung cư NO-VP2, Khu dịch vụ tổng hợp và nhà ở hồ Linh Đàm, Phường Hoàng Liệt, Quận Hoàng Mai, HN</v>
      </c>
      <c r="E199" s="533"/>
      <c r="F199" s="704">
        <v>20391</v>
      </c>
      <c r="G199" s="705"/>
      <c r="H199" s="705"/>
      <c r="I199" s="705"/>
      <c r="J199" s="705"/>
      <c r="K199" s="705"/>
      <c r="L199" s="705"/>
      <c r="M199" s="705"/>
      <c r="N199" s="705"/>
      <c r="O199" s="705"/>
      <c r="P199" s="705"/>
      <c r="Q199" s="705"/>
      <c r="R199" s="705"/>
      <c r="S199" s="705"/>
      <c r="T199" s="705">
        <v>3</v>
      </c>
      <c r="U199" s="705"/>
      <c r="V199" s="705"/>
      <c r="W199" s="705">
        <v>5</v>
      </c>
      <c r="X199" s="705"/>
      <c r="Y199" s="705"/>
      <c r="Z199" s="705"/>
      <c r="AA199" s="705"/>
      <c r="AB199" s="705"/>
      <c r="AC199" s="705"/>
      <c r="AD199" s="705"/>
      <c r="AE199" s="705"/>
      <c r="AF199" s="705"/>
      <c r="AG199" s="705">
        <v>5</v>
      </c>
      <c r="AH199" s="705"/>
      <c r="AI199" s="705"/>
      <c r="AJ199" s="705"/>
      <c r="AK199" s="705"/>
      <c r="AL199" s="705"/>
      <c r="AM199" s="705"/>
      <c r="AN199" s="706"/>
      <c r="AO199" s="707"/>
      <c r="AP199" s="707"/>
      <c r="AQ199" s="708"/>
    </row>
    <row r="200" spans="1:43" s="709" customFormat="1" ht="18" customHeight="1" x14ac:dyDescent="0.25">
      <c r="A200" s="701">
        <v>45540</v>
      </c>
      <c r="B200" s="711"/>
      <c r="C200" s="712" t="s">
        <v>6804</v>
      </c>
      <c r="D200" s="703" t="str">
        <f>+IFERROR(INDEX('Mã KH'!$C$2:$C$4988,MATCH('Côp+Mega+BigC HN lẻ-T5'!$C200,'Mã KH'!$A$2:$A$4988,0)),"")</f>
        <v>Số 440 Vĩnh Hưng, Phường Thanh Trì, Quận Hoàng Mai, HN</v>
      </c>
      <c r="E200" s="533"/>
      <c r="F200" s="704">
        <v>20530</v>
      </c>
      <c r="G200" s="705"/>
      <c r="H200" s="705"/>
      <c r="I200" s="705"/>
      <c r="J200" s="705"/>
      <c r="K200" s="705"/>
      <c r="L200" s="705"/>
      <c r="M200" s="705"/>
      <c r="N200" s="705"/>
      <c r="O200" s="705"/>
      <c r="P200" s="705"/>
      <c r="Q200" s="705"/>
      <c r="R200" s="705"/>
      <c r="S200" s="705"/>
      <c r="T200" s="705"/>
      <c r="U200" s="705"/>
      <c r="V200" s="705">
        <v>5</v>
      </c>
      <c r="W200" s="705">
        <v>15</v>
      </c>
      <c r="X200" s="705"/>
      <c r="Y200" s="705"/>
      <c r="Z200" s="705"/>
      <c r="AA200" s="705"/>
      <c r="AB200" s="705"/>
      <c r="AC200" s="705"/>
      <c r="AD200" s="705">
        <v>5</v>
      </c>
      <c r="AE200" s="705"/>
      <c r="AF200" s="705"/>
      <c r="AG200" s="705"/>
      <c r="AH200" s="705"/>
      <c r="AI200" s="705"/>
      <c r="AJ200" s="705"/>
      <c r="AK200" s="705"/>
      <c r="AL200" s="705"/>
      <c r="AM200" s="705"/>
      <c r="AN200" s="706"/>
      <c r="AO200" s="707"/>
      <c r="AP200" s="707"/>
      <c r="AQ200" s="708"/>
    </row>
    <row r="201" spans="1:43" s="709" customFormat="1" ht="18" customHeight="1" x14ac:dyDescent="0.25">
      <c r="A201" s="701">
        <v>45540</v>
      </c>
      <c r="B201" s="711"/>
      <c r="C201" s="712" t="s">
        <v>16914</v>
      </c>
      <c r="D201" s="703" t="str">
        <f>+IFERROR(INDEX('Mã KH'!$C$2:$C$4988,MATCH('Côp+Mega+BigC HN lẻ-T5'!$C201,'Mã KH'!$A$2:$A$4988,0)),"")</f>
        <v xml:space="preserve">Tòa no2 , 87 Lĩnh nam , Hoàng mai </v>
      </c>
      <c r="E201" s="533">
        <v>13160</v>
      </c>
      <c r="F201" s="704"/>
      <c r="G201" s="705"/>
      <c r="H201" s="705"/>
      <c r="I201" s="705"/>
      <c r="J201" s="705"/>
      <c r="K201" s="705"/>
      <c r="L201" s="705"/>
      <c r="M201" s="705"/>
      <c r="N201" s="705"/>
      <c r="O201" s="705"/>
      <c r="P201" s="705"/>
      <c r="Q201" s="705"/>
      <c r="R201" s="705"/>
      <c r="S201" s="705"/>
      <c r="T201" s="705"/>
      <c r="U201" s="705"/>
      <c r="V201" s="705"/>
      <c r="W201" s="705">
        <v>5</v>
      </c>
      <c r="X201" s="705"/>
      <c r="Y201" s="705"/>
      <c r="Z201" s="705"/>
      <c r="AA201" s="705"/>
      <c r="AB201" s="705">
        <v>2</v>
      </c>
      <c r="AC201" s="705"/>
      <c r="AD201" s="705"/>
      <c r="AE201" s="705"/>
      <c r="AF201" s="705"/>
      <c r="AG201" s="705"/>
      <c r="AH201" s="705"/>
      <c r="AI201" s="705"/>
      <c r="AJ201" s="705"/>
      <c r="AK201" s="705"/>
      <c r="AL201" s="705"/>
      <c r="AM201" s="705"/>
      <c r="AN201" s="706"/>
      <c r="AO201" s="707"/>
      <c r="AP201" s="707"/>
      <c r="AQ201" s="708" t="s">
        <v>17650</v>
      </c>
    </row>
    <row r="202" spans="1:43" s="709" customFormat="1" ht="18" customHeight="1" x14ac:dyDescent="0.25">
      <c r="A202" s="701">
        <v>45540</v>
      </c>
      <c r="B202" s="711"/>
      <c r="C202" s="712" t="s">
        <v>17328</v>
      </c>
      <c r="D202" s="703" t="str">
        <f>+IFERROR(INDEX('Mã KH'!$C$2:$C$4988,MATCH('Côp+Mega+BigC HN lẻ-T5'!$C202,'Mã KH'!$A$2:$A$4988,0)),"")</f>
        <v>SH0105-SH0205 Park 8, KĐT Times City Park Hill, số 25, ngõ 13 đường Lĩnh Nam, Phường Mai Động, Hoàng Mai, Hà Nội</v>
      </c>
      <c r="E202" s="533">
        <v>18546</v>
      </c>
      <c r="F202" s="704"/>
      <c r="G202" s="705"/>
      <c r="H202" s="705"/>
      <c r="I202" s="705"/>
      <c r="J202" s="705"/>
      <c r="K202" s="705"/>
      <c r="L202" s="705"/>
      <c r="M202" s="705">
        <v>10</v>
      </c>
      <c r="N202" s="705"/>
      <c r="O202" s="705"/>
      <c r="P202" s="705"/>
      <c r="Q202" s="705"/>
      <c r="R202" s="705"/>
      <c r="S202" s="705"/>
      <c r="T202" s="705"/>
      <c r="U202" s="705"/>
      <c r="V202" s="705"/>
      <c r="W202" s="705"/>
      <c r="X202" s="705"/>
      <c r="Y202" s="705"/>
      <c r="Z202" s="705"/>
      <c r="AA202" s="705"/>
      <c r="AB202" s="705"/>
      <c r="AC202" s="705"/>
      <c r="AD202" s="705"/>
      <c r="AE202" s="705"/>
      <c r="AF202" s="705"/>
      <c r="AG202" s="705"/>
      <c r="AH202" s="705"/>
      <c r="AI202" s="705"/>
      <c r="AJ202" s="705"/>
      <c r="AK202" s="705"/>
      <c r="AL202" s="705"/>
      <c r="AM202" s="705"/>
      <c r="AN202" s="706"/>
      <c r="AO202" s="707"/>
      <c r="AP202" s="707"/>
      <c r="AQ202" s="708"/>
    </row>
    <row r="203" spans="1:43" s="709" customFormat="1" ht="18" customHeight="1" x14ac:dyDescent="0.25">
      <c r="A203" s="701">
        <v>45540</v>
      </c>
      <c r="B203" s="711"/>
      <c r="C203" s="712" t="s">
        <v>6756</v>
      </c>
      <c r="D203" s="703" t="str">
        <f>+IFERROR(INDEX('Mã KH'!$C$2:$C$4988,MATCH('Côp+Mega+BigC HN lẻ-T5'!$C203,'Mã KH'!$A$2:$A$4988,0)),"")</f>
        <v>Nhà liền kề số 07 và số 08, Lô liền kề TT2, Dự án Khu đô thị mới Kim Văn - Kim Lũ, Phường Đại Kim, Quận Hoàng Mai, HN</v>
      </c>
      <c r="E203" s="533"/>
      <c r="F203" s="704">
        <v>20361</v>
      </c>
      <c r="G203" s="705"/>
      <c r="H203" s="705"/>
      <c r="I203" s="705"/>
      <c r="J203" s="705"/>
      <c r="K203" s="705"/>
      <c r="L203" s="705"/>
      <c r="M203" s="705"/>
      <c r="N203" s="705"/>
      <c r="O203" s="705"/>
      <c r="P203" s="705"/>
      <c r="Q203" s="705"/>
      <c r="R203" s="705"/>
      <c r="S203" s="705"/>
      <c r="T203" s="705"/>
      <c r="U203" s="705"/>
      <c r="V203" s="705">
        <v>10</v>
      </c>
      <c r="W203" s="705">
        <v>5</v>
      </c>
      <c r="X203" s="705">
        <v>5</v>
      </c>
      <c r="Y203" s="705"/>
      <c r="Z203" s="705"/>
      <c r="AA203" s="705"/>
      <c r="AB203" s="705"/>
      <c r="AC203" s="705"/>
      <c r="AD203" s="705"/>
      <c r="AE203" s="705"/>
      <c r="AF203" s="705"/>
      <c r="AG203" s="705"/>
      <c r="AH203" s="705"/>
      <c r="AI203" s="705"/>
      <c r="AJ203" s="705"/>
      <c r="AK203" s="705"/>
      <c r="AL203" s="705"/>
      <c r="AM203" s="705"/>
      <c r="AN203" s="706"/>
      <c r="AO203" s="707"/>
      <c r="AP203" s="707"/>
      <c r="AQ203" s="708"/>
    </row>
    <row r="204" spans="1:43" s="709" customFormat="1" ht="18" customHeight="1" x14ac:dyDescent="0.25">
      <c r="A204" s="701">
        <v>45540</v>
      </c>
      <c r="B204" s="711"/>
      <c r="C204" s="712" t="s">
        <v>16376</v>
      </c>
      <c r="D204" s="703" t="str">
        <f>+IFERROR(INDEX('Mã KH'!$C$2:$C$4988,MATCH('Côp+Mega+BigC HN lẻ-T5'!$C204,'Mã KH'!$A$2:$A$4988,0)),"")</f>
        <v>Số 1 ngõ 10 phố xốm -hà đông</v>
      </c>
      <c r="E204" s="533"/>
      <c r="F204" s="704">
        <v>20307</v>
      </c>
      <c r="G204" s="705"/>
      <c r="H204" s="705"/>
      <c r="I204" s="705"/>
      <c r="J204" s="705"/>
      <c r="K204" s="705"/>
      <c r="L204" s="705"/>
      <c r="M204" s="705"/>
      <c r="N204" s="705"/>
      <c r="O204" s="705"/>
      <c r="P204" s="705"/>
      <c r="Q204" s="705"/>
      <c r="R204" s="705"/>
      <c r="S204" s="705"/>
      <c r="T204" s="705"/>
      <c r="U204" s="705"/>
      <c r="V204" s="705">
        <v>10</v>
      </c>
      <c r="W204" s="705">
        <v>10</v>
      </c>
      <c r="X204" s="705">
        <v>3</v>
      </c>
      <c r="Y204" s="705"/>
      <c r="Z204" s="705"/>
      <c r="AA204" s="705"/>
      <c r="AB204" s="705"/>
      <c r="AC204" s="705"/>
      <c r="AD204" s="705"/>
      <c r="AE204" s="705"/>
      <c r="AF204" s="705"/>
      <c r="AG204" s="705"/>
      <c r="AH204" s="705"/>
      <c r="AI204" s="705"/>
      <c r="AJ204" s="705"/>
      <c r="AK204" s="705"/>
      <c r="AL204" s="705"/>
      <c r="AM204" s="705"/>
      <c r="AN204" s="706"/>
      <c r="AO204" s="707"/>
      <c r="AP204" s="707"/>
      <c r="AQ204" s="708"/>
    </row>
    <row r="205" spans="1:43" s="709" customFormat="1" ht="18" customHeight="1" x14ac:dyDescent="0.25">
      <c r="A205" s="701">
        <v>45540</v>
      </c>
      <c r="B205" s="711" t="s">
        <v>17614</v>
      </c>
      <c r="C205" s="712" t="s">
        <v>7301</v>
      </c>
      <c r="D205" s="703" t="str">
        <f>+IFERROR(INDEX('Mã KH'!$C$2:$C$4988,MATCH('Côp+Mega+BigC HN lẻ-T5'!$C205,'Mã KH'!$A$2:$A$4988,0)),"")</f>
        <v>Tầng 1 Tòa nhà CT12B khu Đô thị mới Tân Tây Đô, Xã Tân Lập, Huyện Đan Phượng, Hà Nội.</v>
      </c>
      <c r="E205" s="533"/>
      <c r="F205" s="704">
        <v>20311</v>
      </c>
      <c r="G205" s="705"/>
      <c r="H205" s="705"/>
      <c r="I205" s="705"/>
      <c r="J205" s="705"/>
      <c r="K205" s="705"/>
      <c r="L205" s="705"/>
      <c r="M205" s="705"/>
      <c r="N205" s="705"/>
      <c r="O205" s="705"/>
      <c r="P205" s="705"/>
      <c r="Q205" s="705"/>
      <c r="R205" s="705"/>
      <c r="S205" s="705"/>
      <c r="T205" s="705"/>
      <c r="U205" s="705"/>
      <c r="V205" s="705">
        <v>4</v>
      </c>
      <c r="W205" s="705">
        <v>8</v>
      </c>
      <c r="X205" s="705"/>
      <c r="Y205" s="705"/>
      <c r="Z205" s="705"/>
      <c r="AA205" s="705"/>
      <c r="AB205" s="705"/>
      <c r="AC205" s="705"/>
      <c r="AD205" s="705"/>
      <c r="AE205" s="705"/>
      <c r="AF205" s="705"/>
      <c r="AG205" s="705"/>
      <c r="AH205" s="705"/>
      <c r="AI205" s="705"/>
      <c r="AJ205" s="705"/>
      <c r="AK205" s="705"/>
      <c r="AL205" s="705"/>
      <c r="AM205" s="705"/>
      <c r="AN205" s="706"/>
      <c r="AO205" s="707"/>
      <c r="AP205" s="707"/>
      <c r="AQ205" s="708"/>
    </row>
    <row r="206" spans="1:43" s="709" customFormat="1" ht="18" customHeight="1" x14ac:dyDescent="0.25">
      <c r="A206" s="701">
        <v>45540</v>
      </c>
      <c r="B206" s="711" t="s">
        <v>17642</v>
      </c>
      <c r="C206" s="712" t="s">
        <v>7310</v>
      </c>
      <c r="D206" s="703" t="str">
        <f>+IFERROR(INDEX('Mã KH'!$C$2:$C$4988,MATCH('Côp+Mega+BigC HN lẻ-T5'!$C206,'Mã KH'!$A$2:$A$4988,0)),"")</f>
        <v>Tòa T1 Victory Thăng Long, An Khánh, Hoài Đức, Hà Nội</v>
      </c>
      <c r="E206" s="533"/>
      <c r="F206" s="704">
        <v>20310</v>
      </c>
      <c r="G206" s="705"/>
      <c r="H206" s="705"/>
      <c r="I206" s="705"/>
      <c r="J206" s="705"/>
      <c r="K206" s="705"/>
      <c r="L206" s="705"/>
      <c r="M206" s="705"/>
      <c r="N206" s="705"/>
      <c r="O206" s="705"/>
      <c r="P206" s="705"/>
      <c r="Q206" s="705"/>
      <c r="R206" s="705"/>
      <c r="S206" s="705"/>
      <c r="T206" s="705"/>
      <c r="U206" s="705"/>
      <c r="V206" s="705"/>
      <c r="W206" s="705">
        <v>5</v>
      </c>
      <c r="X206" s="705">
        <v>2</v>
      </c>
      <c r="Y206" s="705"/>
      <c r="Z206" s="705"/>
      <c r="AA206" s="705"/>
      <c r="AB206" s="705"/>
      <c r="AC206" s="705"/>
      <c r="AD206" s="705"/>
      <c r="AE206" s="705"/>
      <c r="AF206" s="705"/>
      <c r="AG206" s="705"/>
      <c r="AH206" s="705"/>
      <c r="AI206" s="705"/>
      <c r="AJ206" s="705"/>
      <c r="AK206" s="705"/>
      <c r="AL206" s="705"/>
      <c r="AM206" s="705"/>
      <c r="AN206" s="706"/>
      <c r="AO206" s="707"/>
      <c r="AP206" s="707"/>
      <c r="AQ206" s="708"/>
    </row>
    <row r="207" spans="1:43" s="709" customFormat="1" ht="18" customHeight="1" x14ac:dyDescent="0.25">
      <c r="A207" s="701">
        <v>45540</v>
      </c>
      <c r="B207" s="711"/>
      <c r="C207" s="712" t="s">
        <v>7381</v>
      </c>
      <c r="D207" s="703" t="str">
        <f>+IFERROR(INDEX('Mã KH'!$C$2:$C$4988,MATCH('Côp+Mega+BigC HN lẻ-T5'!$C207,'Mã KH'!$A$2:$A$4988,0)),"")</f>
        <v>Tòa A Victory 2, KĐT An Khánh, Hoài Đức, HN</v>
      </c>
      <c r="E207" s="533"/>
      <c r="F207" s="704">
        <v>20144</v>
      </c>
      <c r="G207" s="705"/>
      <c r="H207" s="705"/>
      <c r="I207" s="705"/>
      <c r="J207" s="705"/>
      <c r="K207" s="705"/>
      <c r="L207" s="705"/>
      <c r="M207" s="705"/>
      <c r="N207" s="705"/>
      <c r="O207" s="705"/>
      <c r="P207" s="705"/>
      <c r="Q207" s="705"/>
      <c r="R207" s="705"/>
      <c r="S207" s="705"/>
      <c r="T207" s="705"/>
      <c r="U207" s="705"/>
      <c r="V207" s="705"/>
      <c r="W207" s="705">
        <v>3</v>
      </c>
      <c r="X207" s="705"/>
      <c r="Y207" s="705"/>
      <c r="Z207" s="705"/>
      <c r="AA207" s="705"/>
      <c r="AB207" s="705"/>
      <c r="AC207" s="705"/>
      <c r="AD207" s="705"/>
      <c r="AE207" s="705">
        <v>3</v>
      </c>
      <c r="AF207" s="705"/>
      <c r="AG207" s="705"/>
      <c r="AH207" s="705"/>
      <c r="AI207" s="705"/>
      <c r="AJ207" s="705"/>
      <c r="AK207" s="705"/>
      <c r="AL207" s="705"/>
      <c r="AM207" s="705"/>
      <c r="AN207" s="706"/>
      <c r="AO207" s="707"/>
      <c r="AP207" s="707"/>
      <c r="AQ207" s="708"/>
    </row>
    <row r="208" spans="1:43" s="709" customFormat="1" ht="18" customHeight="1" x14ac:dyDescent="0.25">
      <c r="A208" s="701">
        <v>45540</v>
      </c>
      <c r="B208" s="711"/>
      <c r="C208" s="712" t="s">
        <v>7372</v>
      </c>
      <c r="D208" s="703" t="str">
        <f>+IFERROR(INDEX('Mã KH'!$C$2:$C$4988,MATCH('Côp+Mega+BigC HN lẻ-T5'!$C208,'Mã KH'!$A$2:$A$4988,0)),"")</f>
        <v>Tầng 1 Tòa Nhà 32T, The Golden An Khánh, Khu đô thị Nam Khánh, Xã An Khánh, Huyện Hoài Đức, Hà Nội</v>
      </c>
      <c r="E208" s="533"/>
      <c r="F208" s="704">
        <v>20301</v>
      </c>
      <c r="G208" s="705"/>
      <c r="H208" s="705"/>
      <c r="I208" s="705"/>
      <c r="J208" s="705"/>
      <c r="K208" s="705"/>
      <c r="L208" s="705"/>
      <c r="M208" s="705"/>
      <c r="N208" s="705"/>
      <c r="O208" s="705"/>
      <c r="P208" s="705"/>
      <c r="Q208" s="705"/>
      <c r="R208" s="705"/>
      <c r="S208" s="705"/>
      <c r="T208" s="705"/>
      <c r="U208" s="705"/>
      <c r="V208" s="705">
        <v>5</v>
      </c>
      <c r="W208" s="705">
        <v>5</v>
      </c>
      <c r="X208" s="705">
        <v>2</v>
      </c>
      <c r="Y208" s="705"/>
      <c r="Z208" s="705"/>
      <c r="AA208" s="705"/>
      <c r="AB208" s="705"/>
      <c r="AC208" s="705"/>
      <c r="AD208" s="705"/>
      <c r="AE208" s="705">
        <v>2</v>
      </c>
      <c r="AF208" s="705"/>
      <c r="AG208" s="705"/>
      <c r="AH208" s="705"/>
      <c r="AI208" s="705"/>
      <c r="AJ208" s="705"/>
      <c r="AK208" s="705"/>
      <c r="AL208" s="705"/>
      <c r="AM208" s="705"/>
      <c r="AN208" s="706"/>
      <c r="AO208" s="707"/>
      <c r="AP208" s="707"/>
      <c r="AQ208" s="708"/>
    </row>
    <row r="209" spans="1:43" s="709" customFormat="1" ht="18" customHeight="1" x14ac:dyDescent="0.25">
      <c r="A209" s="701">
        <v>45540</v>
      </c>
      <c r="B209" s="711"/>
      <c r="C209" s="712" t="s">
        <v>7330</v>
      </c>
      <c r="D209" s="703" t="str">
        <f>+IFERROR(INDEX('Mã KH'!$C$2:$C$4988,MATCH('Côp+Mega+BigC HN lẻ-T5'!$C209,'Mã KH'!$A$2:$A$4988,0)),"")</f>
        <v>Tầng 5 tòa GEMEK, KĐT mới Lê Trọng Tấn, Hoài Đức, HN</v>
      </c>
      <c r="E209" s="533"/>
      <c r="F209" s="704">
        <v>20148</v>
      </c>
      <c r="G209" s="705"/>
      <c r="H209" s="705"/>
      <c r="I209" s="705"/>
      <c r="J209" s="705"/>
      <c r="K209" s="705"/>
      <c r="L209" s="705"/>
      <c r="M209" s="705"/>
      <c r="N209" s="705"/>
      <c r="O209" s="705"/>
      <c r="P209" s="705"/>
      <c r="Q209" s="705"/>
      <c r="R209" s="705"/>
      <c r="S209" s="705"/>
      <c r="T209" s="705"/>
      <c r="U209" s="705"/>
      <c r="V209" s="705">
        <v>5</v>
      </c>
      <c r="W209" s="705">
        <v>5</v>
      </c>
      <c r="X209" s="705"/>
      <c r="Y209" s="705"/>
      <c r="Z209" s="705"/>
      <c r="AA209" s="705"/>
      <c r="AB209" s="705"/>
      <c r="AC209" s="705"/>
      <c r="AD209" s="705"/>
      <c r="AE209" s="705">
        <v>3</v>
      </c>
      <c r="AF209" s="705"/>
      <c r="AG209" s="705"/>
      <c r="AH209" s="705"/>
      <c r="AI209" s="705"/>
      <c r="AJ209" s="705"/>
      <c r="AK209" s="705"/>
      <c r="AL209" s="705"/>
      <c r="AM209" s="705"/>
      <c r="AN209" s="706"/>
      <c r="AO209" s="707"/>
      <c r="AP209" s="707"/>
      <c r="AQ209" s="708"/>
    </row>
    <row r="210" spans="1:43" s="709" customFormat="1" ht="18" customHeight="1" x14ac:dyDescent="0.25">
      <c r="A210" s="701">
        <v>45540</v>
      </c>
      <c r="B210" s="711" t="s">
        <v>17016</v>
      </c>
      <c r="C210" s="712" t="s">
        <v>17643</v>
      </c>
      <c r="D210" s="703" t="str">
        <f>+IFERROR(INDEX('Mã KH'!$C$2:$C$4988,MATCH('Côp+Mega+BigC HN lẻ-T5'!$C210,'Mã KH'!$A$2:$A$4988,0)),"")</f>
        <v>51-LK6A-C17 Đô thị Mỗ Lao, Phường Mỗ Lao, Hà Đông, Hà Nội</v>
      </c>
      <c r="E210" s="533">
        <v>18608</v>
      </c>
      <c r="F210" s="704"/>
      <c r="G210" s="705"/>
      <c r="H210" s="705"/>
      <c r="I210" s="705"/>
      <c r="J210" s="705"/>
      <c r="K210" s="705"/>
      <c r="L210" s="705"/>
      <c r="M210" s="705">
        <v>10</v>
      </c>
      <c r="N210" s="705"/>
      <c r="O210" s="705"/>
      <c r="P210" s="705"/>
      <c r="Q210" s="705"/>
      <c r="R210" s="705"/>
      <c r="S210" s="705"/>
      <c r="T210" s="705"/>
      <c r="U210" s="705"/>
      <c r="V210" s="705"/>
      <c r="W210" s="705"/>
      <c r="X210" s="705"/>
      <c r="Y210" s="705"/>
      <c r="Z210" s="705"/>
      <c r="AA210" s="705"/>
      <c r="AB210" s="705"/>
      <c r="AC210" s="705"/>
      <c r="AD210" s="705"/>
      <c r="AE210" s="705"/>
      <c r="AF210" s="705"/>
      <c r="AG210" s="705"/>
      <c r="AH210" s="705"/>
      <c r="AI210" s="705"/>
      <c r="AJ210" s="705"/>
      <c r="AK210" s="705"/>
      <c r="AL210" s="705"/>
      <c r="AM210" s="705"/>
      <c r="AN210" s="706"/>
      <c r="AO210" s="707"/>
      <c r="AP210" s="707"/>
      <c r="AQ210" s="708"/>
    </row>
    <row r="211" spans="1:43" s="709" customFormat="1" ht="18" customHeight="1" x14ac:dyDescent="0.25">
      <c r="A211" s="701">
        <v>45540</v>
      </c>
      <c r="B211" s="711"/>
      <c r="C211" s="712" t="s">
        <v>17644</v>
      </c>
      <c r="D211" s="703" t="str">
        <f>+IFERROR(INDEX('Mã KH'!$C$2:$C$4988,MATCH('Côp+Mega+BigC HN lẻ-T5'!$C211,'Mã KH'!$A$2:$A$4988,0)),"")</f>
        <v>Nhà Số 359, Block 36, Ô H-TT5, khu nhà ở Hi Brand, khu đô thị mới Văn Phú, Phường Phú La, Hà Đông, Hà Nội</v>
      </c>
      <c r="E211" s="533">
        <v>18607</v>
      </c>
      <c r="F211" s="704"/>
      <c r="G211" s="705"/>
      <c r="H211" s="705"/>
      <c r="I211" s="705"/>
      <c r="J211" s="705"/>
      <c r="K211" s="705"/>
      <c r="L211" s="705"/>
      <c r="M211" s="705">
        <v>10</v>
      </c>
      <c r="N211" s="705"/>
      <c r="O211" s="705"/>
      <c r="P211" s="705"/>
      <c r="Q211" s="705"/>
      <c r="R211" s="705"/>
      <c r="S211" s="705"/>
      <c r="T211" s="705"/>
      <c r="U211" s="705"/>
      <c r="V211" s="705"/>
      <c r="W211" s="705"/>
      <c r="X211" s="705"/>
      <c r="Y211" s="705"/>
      <c r="Z211" s="705"/>
      <c r="AA211" s="705"/>
      <c r="AB211" s="705"/>
      <c r="AC211" s="705"/>
      <c r="AD211" s="705"/>
      <c r="AE211" s="705"/>
      <c r="AF211" s="705"/>
      <c r="AG211" s="705"/>
      <c r="AH211" s="705"/>
      <c r="AI211" s="705"/>
      <c r="AJ211" s="705"/>
      <c r="AK211" s="705"/>
      <c r="AL211" s="705"/>
      <c r="AM211" s="705"/>
      <c r="AN211" s="706"/>
      <c r="AO211" s="707"/>
      <c r="AP211" s="707"/>
      <c r="AQ211" s="708"/>
    </row>
    <row r="212" spans="1:43" s="709" customFormat="1" ht="18" customHeight="1" x14ac:dyDescent="0.25">
      <c r="A212" s="701">
        <v>45540</v>
      </c>
      <c r="B212" s="711" t="s">
        <v>17027</v>
      </c>
      <c r="C212" s="712" t="s">
        <v>7438</v>
      </c>
      <c r="D212" s="703" t="str">
        <f>+IFERROR(INDEX('Mã KH'!$C$2:$C$4988,MATCH('Côp+Mega+BigC HN lẻ-T5'!$C212,'Mã KH'!$A$2:$A$4988,0)),"")</f>
        <v>Tầng 1, Toà nhà PCC1 Thanh Xuân, số 44 Triều Khúc, Phường Thanh Xuân Nam, Quận Thanh Xuân, HN</v>
      </c>
      <c r="E212" s="533"/>
      <c r="F212" s="704">
        <v>20388</v>
      </c>
      <c r="G212" s="705"/>
      <c r="H212" s="705"/>
      <c r="I212" s="705"/>
      <c r="J212" s="705"/>
      <c r="K212" s="705"/>
      <c r="L212" s="705"/>
      <c r="M212" s="705"/>
      <c r="N212" s="705"/>
      <c r="O212" s="705"/>
      <c r="P212" s="705"/>
      <c r="Q212" s="705"/>
      <c r="R212" s="705"/>
      <c r="S212" s="705"/>
      <c r="T212" s="705"/>
      <c r="U212" s="705"/>
      <c r="V212" s="705"/>
      <c r="W212" s="705">
        <v>3</v>
      </c>
      <c r="X212" s="705"/>
      <c r="Y212" s="705"/>
      <c r="Z212" s="705"/>
      <c r="AA212" s="705"/>
      <c r="AB212" s="705"/>
      <c r="AC212" s="705"/>
      <c r="AD212" s="705">
        <v>2</v>
      </c>
      <c r="AE212" s="705">
        <v>3</v>
      </c>
      <c r="AF212" s="705"/>
      <c r="AG212" s="705">
        <v>3</v>
      </c>
      <c r="AH212" s="705"/>
      <c r="AI212" s="705">
        <v>3</v>
      </c>
      <c r="AJ212" s="705"/>
      <c r="AK212" s="705"/>
      <c r="AL212" s="705"/>
      <c r="AM212" s="705"/>
      <c r="AN212" s="706"/>
      <c r="AO212" s="707"/>
      <c r="AP212" s="707"/>
      <c r="AQ212" s="708"/>
    </row>
    <row r="213" spans="1:43" s="709" customFormat="1" ht="18" customHeight="1" x14ac:dyDescent="0.25">
      <c r="A213" s="701">
        <v>45540</v>
      </c>
      <c r="B213" s="711"/>
      <c r="C213" s="712" t="s">
        <v>17425</v>
      </c>
      <c r="D213" s="703" t="str">
        <f>+IFERROR(INDEX('Mã KH'!$C$2:$C$4988,MATCH('Côp+Mega+BigC HN lẻ-T5'!$C213,'Mã KH'!$A$2:$A$4988,0)),"")</f>
        <v>B6, Tổ Hợp Công Trình Pandora, Số 53 Triều Khúc, Phường Thanh Xuân nam, Quận thanh Xuân, TP. Hà Nội</v>
      </c>
      <c r="E213" s="533">
        <v>18569</v>
      </c>
      <c r="F213" s="704"/>
      <c r="G213" s="705"/>
      <c r="H213" s="705"/>
      <c r="I213" s="705"/>
      <c r="J213" s="705"/>
      <c r="K213" s="705"/>
      <c r="L213" s="705"/>
      <c r="M213" s="705">
        <v>8</v>
      </c>
      <c r="N213" s="705"/>
      <c r="O213" s="705"/>
      <c r="P213" s="705"/>
      <c r="Q213" s="705"/>
      <c r="R213" s="705"/>
      <c r="S213" s="705"/>
      <c r="T213" s="705"/>
      <c r="U213" s="705"/>
      <c r="V213" s="705"/>
      <c r="W213" s="705"/>
      <c r="X213" s="705"/>
      <c r="Y213" s="705"/>
      <c r="Z213" s="705"/>
      <c r="AA213" s="705"/>
      <c r="AB213" s="705"/>
      <c r="AC213" s="705"/>
      <c r="AD213" s="705"/>
      <c r="AE213" s="705"/>
      <c r="AF213" s="705"/>
      <c r="AG213" s="705"/>
      <c r="AH213" s="705"/>
      <c r="AI213" s="705"/>
      <c r="AJ213" s="705"/>
      <c r="AK213" s="705"/>
      <c r="AL213" s="705"/>
      <c r="AM213" s="705"/>
      <c r="AN213" s="706"/>
      <c r="AO213" s="707"/>
      <c r="AP213" s="707"/>
      <c r="AQ213" s="708"/>
    </row>
    <row r="214" spans="1:43" s="709" customFormat="1" ht="18" customHeight="1" x14ac:dyDescent="0.25">
      <c r="A214" s="701">
        <v>45540</v>
      </c>
      <c r="B214" s="711"/>
      <c r="C214" s="712" t="s">
        <v>6668</v>
      </c>
      <c r="D214" s="703" t="str">
        <f>+IFERROR(INDEX('Mã KH'!$C$2:$C$4988,MATCH('Côp+Mega+BigC HN lẻ-T5'!$C214,'Mã KH'!$A$2:$A$4988,0)),"")</f>
        <v>Tầng 1, tòa A, chung cư Goldland, 275 Nguyễn Trãi, Q.Thanh Xuân, Hà Nội</v>
      </c>
      <c r="E214" s="533"/>
      <c r="F214" s="704">
        <v>20401</v>
      </c>
      <c r="G214" s="705"/>
      <c r="H214" s="705"/>
      <c r="I214" s="705"/>
      <c r="J214" s="705"/>
      <c r="K214" s="705"/>
      <c r="L214" s="705"/>
      <c r="M214" s="705"/>
      <c r="N214" s="705"/>
      <c r="O214" s="705"/>
      <c r="P214" s="705"/>
      <c r="Q214" s="705"/>
      <c r="R214" s="705"/>
      <c r="S214" s="705"/>
      <c r="T214" s="705"/>
      <c r="U214" s="705"/>
      <c r="V214" s="705">
        <v>10</v>
      </c>
      <c r="W214" s="705"/>
      <c r="X214" s="705"/>
      <c r="Y214" s="705"/>
      <c r="Z214" s="705"/>
      <c r="AA214" s="705"/>
      <c r="AB214" s="705">
        <v>5</v>
      </c>
      <c r="AC214" s="705"/>
      <c r="AD214" s="705"/>
      <c r="AE214" s="705"/>
      <c r="AF214" s="705"/>
      <c r="AG214" s="705"/>
      <c r="AH214" s="705"/>
      <c r="AI214" s="705"/>
      <c r="AJ214" s="705"/>
      <c r="AK214" s="705"/>
      <c r="AL214" s="705"/>
      <c r="AM214" s="705"/>
      <c r="AN214" s="706"/>
      <c r="AO214" s="707"/>
      <c r="AP214" s="707"/>
      <c r="AQ214" s="708"/>
    </row>
    <row r="215" spans="1:43" s="709" customFormat="1" ht="18" customHeight="1" x14ac:dyDescent="0.25">
      <c r="A215" s="701">
        <v>45540</v>
      </c>
      <c r="B215" s="711"/>
      <c r="C215" s="712" t="s">
        <v>6952</v>
      </c>
      <c r="D215" s="703" t="str">
        <f>+IFERROR(INDEX('Mã KH'!$C$2:$C$4988,MATCH('Côp+Mega+BigC HN lẻ-T5'!$C215,'Mã KH'!$A$2:$A$4988,0)),"")</f>
        <v>E01 tòa FS Goldseason, 47 Nguyễn Tuân, P.Thanh Xuân Trung, Q.Thanh Xuân, HN</v>
      </c>
      <c r="E215" s="533"/>
      <c r="F215" s="704">
        <v>20521</v>
      </c>
      <c r="G215" s="705"/>
      <c r="H215" s="705"/>
      <c r="I215" s="705"/>
      <c r="J215" s="705"/>
      <c r="K215" s="705"/>
      <c r="L215" s="705"/>
      <c r="M215" s="705"/>
      <c r="N215" s="705"/>
      <c r="O215" s="705"/>
      <c r="P215" s="705"/>
      <c r="Q215" s="705"/>
      <c r="R215" s="705"/>
      <c r="S215" s="705"/>
      <c r="T215" s="705"/>
      <c r="U215" s="705"/>
      <c r="V215" s="705"/>
      <c r="W215" s="705">
        <v>5</v>
      </c>
      <c r="X215" s="705"/>
      <c r="Y215" s="705"/>
      <c r="Z215" s="705"/>
      <c r="AA215" s="705"/>
      <c r="AB215" s="705"/>
      <c r="AC215" s="705"/>
      <c r="AD215" s="705">
        <v>5</v>
      </c>
      <c r="AE215" s="705">
        <v>3</v>
      </c>
      <c r="AF215" s="705"/>
      <c r="AG215" s="705"/>
      <c r="AH215" s="705"/>
      <c r="AI215" s="705"/>
      <c r="AJ215" s="705"/>
      <c r="AK215" s="705"/>
      <c r="AL215" s="705"/>
      <c r="AM215" s="705"/>
      <c r="AN215" s="706"/>
      <c r="AO215" s="707"/>
      <c r="AP215" s="707"/>
      <c r="AQ215" s="708"/>
    </row>
    <row r="216" spans="1:43" s="709" customFormat="1" ht="18" customHeight="1" x14ac:dyDescent="0.25">
      <c r="A216" s="701">
        <v>45540</v>
      </c>
      <c r="B216" s="711" t="s">
        <v>17103</v>
      </c>
      <c r="C216" s="712" t="s">
        <v>17645</v>
      </c>
      <c r="D216" s="703" t="str">
        <f>+IFERROR(INDEX('Mã KH'!$C$2:$C$4988,MATCH('Côp+Mega+BigC HN lẻ-T5'!$C216,'Mã KH'!$A$2:$A$4988,0)),"")</f>
        <v xml:space="preserve">70/30 Hoàng Cầu , Đống Đa , TP Hà Nội </v>
      </c>
      <c r="E216" s="533"/>
      <c r="F216" s="704">
        <v>20408</v>
      </c>
      <c r="G216" s="705"/>
      <c r="H216" s="705"/>
      <c r="I216" s="705"/>
      <c r="J216" s="705"/>
      <c r="K216" s="705"/>
      <c r="L216" s="705"/>
      <c r="M216" s="705"/>
      <c r="N216" s="705"/>
      <c r="O216" s="705"/>
      <c r="P216" s="705"/>
      <c r="Q216" s="705"/>
      <c r="R216" s="705"/>
      <c r="S216" s="705"/>
      <c r="T216" s="705"/>
      <c r="U216" s="705"/>
      <c r="V216" s="705">
        <v>3</v>
      </c>
      <c r="W216" s="705">
        <v>1</v>
      </c>
      <c r="X216" s="705"/>
      <c r="Y216" s="705"/>
      <c r="Z216" s="705"/>
      <c r="AA216" s="705"/>
      <c r="AB216" s="705">
        <v>3</v>
      </c>
      <c r="AC216" s="705"/>
      <c r="AD216" s="705">
        <v>3</v>
      </c>
      <c r="AE216" s="705"/>
      <c r="AF216" s="705"/>
      <c r="AG216" s="705"/>
      <c r="AH216" s="705"/>
      <c r="AI216" s="705"/>
      <c r="AJ216" s="705"/>
      <c r="AK216" s="705"/>
      <c r="AL216" s="705"/>
      <c r="AM216" s="705"/>
      <c r="AN216" s="706"/>
      <c r="AO216" s="707"/>
      <c r="AP216" s="707"/>
      <c r="AQ216" s="708"/>
    </row>
    <row r="217" spans="1:43" s="709" customFormat="1" ht="18" customHeight="1" x14ac:dyDescent="0.25">
      <c r="A217" s="701">
        <v>45540</v>
      </c>
      <c r="B217" s="711" t="s">
        <v>17468</v>
      </c>
      <c r="C217" s="712" t="s">
        <v>17587</v>
      </c>
      <c r="D217" s="703" t="str">
        <f>+IFERROR(INDEX('Mã KH'!$C$2:$C$4988,MATCH('Côp+Mega+BigC HN lẻ-T5'!$C217,'Mã KH'!$A$2:$A$4988,0)),"")</f>
        <v>65 Vạn Bảo, Phường Liễu Giai, Ba Đình, Hà Nội</v>
      </c>
      <c r="E217" s="533">
        <v>18603</v>
      </c>
      <c r="F217" s="704"/>
      <c r="G217" s="705"/>
      <c r="H217" s="705"/>
      <c r="I217" s="705"/>
      <c r="J217" s="705"/>
      <c r="K217" s="705"/>
      <c r="L217" s="705"/>
      <c r="M217" s="705">
        <v>8</v>
      </c>
      <c r="N217" s="705"/>
      <c r="O217" s="705"/>
      <c r="P217" s="705"/>
      <c r="Q217" s="705"/>
      <c r="R217" s="705"/>
      <c r="S217" s="705"/>
      <c r="T217" s="705"/>
      <c r="U217" s="705"/>
      <c r="V217" s="705"/>
      <c r="W217" s="705"/>
      <c r="X217" s="705"/>
      <c r="Y217" s="705"/>
      <c r="Z217" s="705"/>
      <c r="AA217" s="705"/>
      <c r="AB217" s="705"/>
      <c r="AC217" s="705"/>
      <c r="AD217" s="705"/>
      <c r="AE217" s="705"/>
      <c r="AF217" s="705"/>
      <c r="AG217" s="705"/>
      <c r="AH217" s="705"/>
      <c r="AI217" s="705"/>
      <c r="AJ217" s="705"/>
      <c r="AK217" s="705"/>
      <c r="AL217" s="705"/>
      <c r="AM217" s="705"/>
      <c r="AN217" s="706"/>
      <c r="AO217" s="707"/>
      <c r="AP217" s="707"/>
      <c r="AQ217" s="708"/>
    </row>
    <row r="218" spans="1:43" s="709" customFormat="1" ht="18" customHeight="1" x14ac:dyDescent="0.25">
      <c r="A218" s="701">
        <v>45540</v>
      </c>
      <c r="B218" s="711" t="s">
        <v>17135</v>
      </c>
      <c r="C218" s="712" t="s">
        <v>16651</v>
      </c>
      <c r="D218" s="703" t="str">
        <f>+IFERROR(INDEX('Mã KH'!$C$2:$C$4988,MATCH('Côp+Mega+BigC HN lẻ-T5'!$C218,'Mã KH'!$A$2:$A$4988,0)),"")</f>
        <v xml:space="preserve">Lô S15 , dự án  Kosmo Tây Hồ , 161 xuân La , P.Xuân La , Tây Hồ , Hà Nội </v>
      </c>
      <c r="E218" s="533"/>
      <c r="F218" s="704">
        <v>20522</v>
      </c>
      <c r="G218" s="705"/>
      <c r="H218" s="705"/>
      <c r="I218" s="705"/>
      <c r="J218" s="705"/>
      <c r="K218" s="705"/>
      <c r="L218" s="705"/>
      <c r="M218" s="705"/>
      <c r="N218" s="705"/>
      <c r="O218" s="705"/>
      <c r="P218" s="705"/>
      <c r="Q218" s="705"/>
      <c r="R218" s="705"/>
      <c r="S218" s="705"/>
      <c r="T218" s="705"/>
      <c r="U218" s="705"/>
      <c r="V218" s="705">
        <v>2</v>
      </c>
      <c r="W218" s="705">
        <v>2</v>
      </c>
      <c r="X218" s="705"/>
      <c r="Y218" s="705"/>
      <c r="Z218" s="705"/>
      <c r="AA218" s="705"/>
      <c r="AB218" s="705">
        <v>2</v>
      </c>
      <c r="AC218" s="705"/>
      <c r="AD218" s="705"/>
      <c r="AE218" s="705"/>
      <c r="AF218" s="705"/>
      <c r="AG218" s="705"/>
      <c r="AH218" s="705"/>
      <c r="AI218" s="705">
        <v>2</v>
      </c>
      <c r="AJ218" s="705"/>
      <c r="AK218" s="705"/>
      <c r="AL218" s="705"/>
      <c r="AM218" s="705"/>
      <c r="AN218" s="706"/>
      <c r="AO218" s="707"/>
      <c r="AP218" s="707"/>
      <c r="AQ218" s="708"/>
    </row>
    <row r="219" spans="1:43" s="709" customFormat="1" ht="18" customHeight="1" x14ac:dyDescent="0.25">
      <c r="A219" s="701">
        <v>45540</v>
      </c>
      <c r="B219" s="711"/>
      <c r="C219" s="712" t="s">
        <v>7247</v>
      </c>
      <c r="D219" s="703" t="str">
        <f>+IFERROR(INDEX('Mã KH'!$C$2:$C$4988,MATCH('Côp+Mega+BigC HN lẻ-T5'!$C219,'Mã KH'!$A$2:$A$4988,0)),"")</f>
        <v>Tầng 1 tòa R2, KĐT Nam Thăng Long, Phú Thượng, Q.Tây Hồ, HN</v>
      </c>
      <c r="E219" s="533"/>
      <c r="F219" s="704">
        <v>20407</v>
      </c>
      <c r="G219" s="705"/>
      <c r="H219" s="705"/>
      <c r="I219" s="705"/>
      <c r="J219" s="705"/>
      <c r="K219" s="705"/>
      <c r="L219" s="705"/>
      <c r="M219" s="705"/>
      <c r="N219" s="705"/>
      <c r="O219" s="705"/>
      <c r="P219" s="705"/>
      <c r="Q219" s="705"/>
      <c r="R219" s="705"/>
      <c r="S219" s="705"/>
      <c r="T219" s="705"/>
      <c r="U219" s="705"/>
      <c r="V219" s="705">
        <v>10</v>
      </c>
      <c r="W219" s="705">
        <v>3</v>
      </c>
      <c r="X219" s="705"/>
      <c r="Y219" s="705"/>
      <c r="Z219" s="705"/>
      <c r="AA219" s="705"/>
      <c r="AB219" s="705">
        <v>3</v>
      </c>
      <c r="AC219" s="705"/>
      <c r="AD219" s="705"/>
      <c r="AE219" s="705"/>
      <c r="AF219" s="705"/>
      <c r="AG219" s="705"/>
      <c r="AH219" s="705"/>
      <c r="AI219" s="705"/>
      <c r="AJ219" s="705"/>
      <c r="AK219" s="705"/>
      <c r="AL219" s="705"/>
      <c r="AM219" s="705"/>
      <c r="AN219" s="706"/>
      <c r="AO219" s="707"/>
      <c r="AP219" s="707"/>
      <c r="AQ219" s="708"/>
    </row>
    <row r="220" spans="1:43" s="709" customFormat="1" ht="18" customHeight="1" x14ac:dyDescent="0.25">
      <c r="A220" s="701">
        <v>45540</v>
      </c>
      <c r="B220" s="711"/>
      <c r="C220" s="712" t="s">
        <v>17646</v>
      </c>
      <c r="D220" s="703" t="str">
        <f>+IFERROR(INDEX('Mã KH'!$C$2:$C$4988,MATCH('Côp+Mega+BigC HN lẻ-T5'!$C220,'Mã KH'!$A$2:$A$4988,0)),"")</f>
        <v>16B Hàng Than, Phường Trung Trực, Ba Đình, Hà Nội</v>
      </c>
      <c r="E220" s="533">
        <v>18610</v>
      </c>
      <c r="F220" s="704"/>
      <c r="G220" s="705"/>
      <c r="H220" s="705"/>
      <c r="I220" s="705"/>
      <c r="J220" s="705"/>
      <c r="K220" s="705"/>
      <c r="L220" s="705"/>
      <c r="M220" s="705">
        <v>8</v>
      </c>
      <c r="N220" s="705"/>
      <c r="O220" s="705"/>
      <c r="P220" s="705"/>
      <c r="Q220" s="705"/>
      <c r="R220" s="705"/>
      <c r="S220" s="705"/>
      <c r="T220" s="705"/>
      <c r="U220" s="705"/>
      <c r="V220" s="705"/>
      <c r="W220" s="705"/>
      <c r="X220" s="705"/>
      <c r="Y220" s="705"/>
      <c r="Z220" s="705"/>
      <c r="AA220" s="705"/>
      <c r="AB220" s="705"/>
      <c r="AC220" s="705"/>
      <c r="AD220" s="705"/>
      <c r="AE220" s="705"/>
      <c r="AF220" s="705"/>
      <c r="AG220" s="705"/>
      <c r="AH220" s="705"/>
      <c r="AI220" s="705"/>
      <c r="AJ220" s="705"/>
      <c r="AK220" s="705"/>
      <c r="AL220" s="705"/>
      <c r="AM220" s="705"/>
      <c r="AN220" s="706"/>
      <c r="AO220" s="707"/>
      <c r="AP220" s="707"/>
      <c r="AQ220" s="708"/>
    </row>
    <row r="221" spans="1:43" s="709" customFormat="1" ht="18" customHeight="1" x14ac:dyDescent="0.25">
      <c r="A221" s="701">
        <v>45540</v>
      </c>
      <c r="B221" s="711"/>
      <c r="C221" s="712" t="s">
        <v>17423</v>
      </c>
      <c r="D221" s="703" t="str">
        <f>+IFERROR(INDEX('Mã KH'!$C$2:$C$4988,MATCH('Côp+Mega+BigC HN lẻ-T5'!$C221,'Mã KH'!$A$2:$A$4988,0)),"")</f>
        <v xml:space="preserve">số 25 phố nhà thờ , hàng trống , hoàn kiếm , hnoii </v>
      </c>
      <c r="E221" s="533">
        <v>18606</v>
      </c>
      <c r="F221" s="704"/>
      <c r="G221" s="705"/>
      <c r="H221" s="705"/>
      <c r="I221" s="705"/>
      <c r="J221" s="705"/>
      <c r="K221" s="705"/>
      <c r="L221" s="705"/>
      <c r="M221" s="705">
        <v>12</v>
      </c>
      <c r="N221" s="705"/>
      <c r="O221" s="705"/>
      <c r="P221" s="705"/>
      <c r="Q221" s="705"/>
      <c r="R221" s="705"/>
      <c r="S221" s="705"/>
      <c r="T221" s="705"/>
      <c r="U221" s="705"/>
      <c r="V221" s="705"/>
      <c r="W221" s="705"/>
      <c r="X221" s="705"/>
      <c r="Y221" s="705"/>
      <c r="Z221" s="705"/>
      <c r="AA221" s="705"/>
      <c r="AB221" s="705"/>
      <c r="AC221" s="705"/>
      <c r="AD221" s="705"/>
      <c r="AE221" s="705"/>
      <c r="AF221" s="705"/>
      <c r="AG221" s="705"/>
      <c r="AH221" s="705"/>
      <c r="AI221" s="705"/>
      <c r="AJ221" s="705"/>
      <c r="AK221" s="705"/>
      <c r="AL221" s="705"/>
      <c r="AM221" s="705"/>
      <c r="AN221" s="706"/>
      <c r="AO221" s="707"/>
      <c r="AP221" s="707"/>
      <c r="AQ221" s="708"/>
    </row>
    <row r="222" spans="1:43" s="709" customFormat="1" ht="18" customHeight="1" x14ac:dyDescent="0.25">
      <c r="A222" s="701">
        <v>45540</v>
      </c>
      <c r="B222" s="711" t="s">
        <v>17647</v>
      </c>
      <c r="C222" s="712" t="s">
        <v>6519</v>
      </c>
      <c r="D222" s="713">
        <v>111111111222</v>
      </c>
      <c r="E222" s="533"/>
      <c r="F222" s="704">
        <v>20451</v>
      </c>
      <c r="G222" s="705">
        <v>3</v>
      </c>
      <c r="H222" s="705"/>
      <c r="I222" s="705"/>
      <c r="J222" s="705"/>
      <c r="K222" s="705"/>
      <c r="L222" s="705"/>
      <c r="M222" s="705"/>
      <c r="N222" s="705"/>
      <c r="O222" s="705"/>
      <c r="P222" s="705"/>
      <c r="Q222" s="705"/>
      <c r="R222" s="705"/>
      <c r="S222" s="705"/>
      <c r="T222" s="705"/>
      <c r="U222" s="705"/>
      <c r="V222" s="705">
        <v>5</v>
      </c>
      <c r="W222" s="705"/>
      <c r="X222" s="705"/>
      <c r="Y222" s="705"/>
      <c r="Z222" s="705"/>
      <c r="AA222" s="705"/>
      <c r="AB222" s="705"/>
      <c r="AC222" s="705"/>
      <c r="AD222" s="705">
        <v>5</v>
      </c>
      <c r="AE222" s="705">
        <v>5</v>
      </c>
      <c r="AF222" s="705"/>
      <c r="AG222" s="705"/>
      <c r="AH222" s="705"/>
      <c r="AI222" s="705"/>
      <c r="AJ222" s="705"/>
      <c r="AK222" s="705"/>
      <c r="AL222" s="705"/>
      <c r="AM222" s="705"/>
      <c r="AN222" s="706"/>
      <c r="AO222" s="707"/>
      <c r="AP222" s="707"/>
      <c r="AQ222" s="708"/>
    </row>
    <row r="223" spans="1:43" s="709" customFormat="1" ht="18" customHeight="1" x14ac:dyDescent="0.25">
      <c r="A223" s="701">
        <v>45540</v>
      </c>
      <c r="B223" s="711"/>
      <c r="C223" s="712" t="s">
        <v>17648</v>
      </c>
      <c r="D223" s="703" t="str">
        <f>+IFERROR(INDEX('Mã KH'!$C$2:$C$4988,MATCH('Côp+Mega+BigC HN lẻ-T5'!$C223,'Mã KH'!$A$2:$A$4988,0)),"")</f>
        <v>67 Cửa Nam, , Hoàn Kiếm, Hà Nội</v>
      </c>
      <c r="E223" s="533">
        <v>18573</v>
      </c>
      <c r="F223" s="704"/>
      <c r="G223" s="705"/>
      <c r="H223" s="705"/>
      <c r="I223" s="705"/>
      <c r="J223" s="705"/>
      <c r="K223" s="705"/>
      <c r="L223" s="705"/>
      <c r="M223" s="705">
        <v>8</v>
      </c>
      <c r="N223" s="705"/>
      <c r="O223" s="705"/>
      <c r="P223" s="705"/>
      <c r="Q223" s="705"/>
      <c r="R223" s="705"/>
      <c r="S223" s="705"/>
      <c r="T223" s="705"/>
      <c r="U223" s="705"/>
      <c r="V223" s="705"/>
      <c r="W223" s="705"/>
      <c r="X223" s="705"/>
      <c r="Y223" s="705"/>
      <c r="Z223" s="705"/>
      <c r="AA223" s="705"/>
      <c r="AB223" s="705"/>
      <c r="AC223" s="705"/>
      <c r="AD223" s="705"/>
      <c r="AE223" s="705"/>
      <c r="AF223" s="705"/>
      <c r="AG223" s="705"/>
      <c r="AH223" s="705"/>
      <c r="AI223" s="705"/>
      <c r="AJ223" s="705"/>
      <c r="AK223" s="705"/>
      <c r="AL223" s="705"/>
      <c r="AM223" s="705"/>
      <c r="AN223" s="706"/>
      <c r="AO223" s="707"/>
      <c r="AP223" s="707"/>
      <c r="AQ223" s="708"/>
    </row>
    <row r="224" spans="1:43" s="709" customFormat="1" ht="18" customHeight="1" x14ac:dyDescent="0.25">
      <c r="A224" s="701">
        <v>45540</v>
      </c>
      <c r="B224" s="711"/>
      <c r="C224" s="712" t="s">
        <v>6566</v>
      </c>
      <c r="D224" s="703" t="str">
        <f>+IFERROR(INDEX('Mã KH'!$C$2:$C$4988,MATCH('Côp+Mega+BigC HN lẻ-T5'!$C224,'Mã KH'!$A$2:$A$4988,0)),"")</f>
        <v>BRGMART 135 Lương Định Của, Đống Đa, Hà Nội</v>
      </c>
      <c r="E224" s="533"/>
      <c r="F224" s="704">
        <v>20393</v>
      </c>
      <c r="G224" s="705"/>
      <c r="H224" s="705"/>
      <c r="I224" s="705"/>
      <c r="J224" s="705"/>
      <c r="K224" s="705"/>
      <c r="L224" s="705"/>
      <c r="M224" s="705"/>
      <c r="N224" s="705"/>
      <c r="O224" s="705"/>
      <c r="P224" s="705"/>
      <c r="Q224" s="705"/>
      <c r="R224" s="705"/>
      <c r="S224" s="705"/>
      <c r="T224" s="705">
        <v>4</v>
      </c>
      <c r="U224" s="705"/>
      <c r="V224" s="705">
        <v>2</v>
      </c>
      <c r="W224" s="705"/>
      <c r="X224" s="705"/>
      <c r="Y224" s="705"/>
      <c r="Z224" s="705"/>
      <c r="AA224" s="705"/>
      <c r="AB224" s="705"/>
      <c r="AC224" s="705"/>
      <c r="AD224" s="705">
        <v>2</v>
      </c>
      <c r="AE224" s="705"/>
      <c r="AF224" s="705"/>
      <c r="AG224" s="705"/>
      <c r="AH224" s="705"/>
      <c r="AI224" s="705"/>
      <c r="AJ224" s="705"/>
      <c r="AK224" s="705"/>
      <c r="AL224" s="705"/>
      <c r="AM224" s="705"/>
      <c r="AN224" s="706"/>
      <c r="AO224" s="707"/>
      <c r="AP224" s="707"/>
      <c r="AQ224" s="708"/>
    </row>
    <row r="225" spans="1:43" s="709" customFormat="1" ht="18" customHeight="1" x14ac:dyDescent="0.25">
      <c r="A225" s="701">
        <v>45540</v>
      </c>
      <c r="B225" s="711"/>
      <c r="C225" s="712" t="s">
        <v>17649</v>
      </c>
      <c r="D225" s="703" t="str">
        <f>+IFERROR(INDEX('Mã KH'!$C$2:$C$4988,MATCH('Côp+Mega+BigC HN lẻ-T5'!$C225,'Mã KH'!$A$2:$A$4988,0)),"")</f>
        <v xml:space="preserve">72 Khương Trung , Thanh Xuân , Hà Nội </v>
      </c>
      <c r="E225" s="533"/>
      <c r="F225" s="704">
        <v>20409</v>
      </c>
      <c r="G225" s="705"/>
      <c r="H225" s="705"/>
      <c r="I225" s="705"/>
      <c r="J225" s="705"/>
      <c r="K225" s="705"/>
      <c r="L225" s="705"/>
      <c r="M225" s="705"/>
      <c r="N225" s="705"/>
      <c r="O225" s="705"/>
      <c r="P225" s="705"/>
      <c r="Q225" s="705"/>
      <c r="R225" s="705"/>
      <c r="S225" s="705"/>
      <c r="T225" s="705"/>
      <c r="U225" s="705"/>
      <c r="V225" s="705">
        <v>5</v>
      </c>
      <c r="W225" s="705">
        <v>5</v>
      </c>
      <c r="X225" s="705"/>
      <c r="Y225" s="705"/>
      <c r="Z225" s="705"/>
      <c r="AA225" s="705"/>
      <c r="AB225" s="705">
        <v>5</v>
      </c>
      <c r="AC225" s="705"/>
      <c r="AD225" s="705">
        <v>5</v>
      </c>
      <c r="AE225" s="705"/>
      <c r="AF225" s="705"/>
      <c r="AG225" s="705"/>
      <c r="AH225" s="705"/>
      <c r="AI225" s="705"/>
      <c r="AJ225" s="705"/>
      <c r="AK225" s="705"/>
      <c r="AL225" s="705"/>
      <c r="AM225" s="705"/>
      <c r="AN225" s="706"/>
      <c r="AO225" s="707"/>
      <c r="AP225" s="707"/>
      <c r="AQ225" s="708"/>
    </row>
    <row r="226" spans="1:43" s="709" customFormat="1" ht="18" customHeight="1" x14ac:dyDescent="0.25">
      <c r="A226" s="701">
        <v>45540</v>
      </c>
      <c r="B226" s="711" t="s">
        <v>17191</v>
      </c>
      <c r="C226" s="712" t="s">
        <v>17232</v>
      </c>
      <c r="D226" s="703" t="str">
        <f>+IFERROR(INDEX('Mã KH'!$C$2:$C$4988,MATCH('Côp+Mega+BigC HN lẻ-T5'!$C226,'Mã KH'!$A$2:$A$4988,0)),"")</f>
        <v>CT1 C14 Bắc Hà, Trung Văn, đường Tố Hữu, Nam Từ Liêm, HN</v>
      </c>
      <c r="E226" s="533">
        <v>13222</v>
      </c>
      <c r="F226" s="704"/>
      <c r="G226" s="705"/>
      <c r="H226" s="705"/>
      <c r="I226" s="705"/>
      <c r="J226" s="705"/>
      <c r="K226" s="705"/>
      <c r="L226" s="705"/>
      <c r="M226" s="705"/>
      <c r="N226" s="705"/>
      <c r="O226" s="705"/>
      <c r="P226" s="705"/>
      <c r="Q226" s="705"/>
      <c r="R226" s="705"/>
      <c r="S226" s="705"/>
      <c r="T226" s="705"/>
      <c r="U226" s="705"/>
      <c r="V226" s="705"/>
      <c r="W226" s="705">
        <v>5</v>
      </c>
      <c r="X226" s="705"/>
      <c r="Y226" s="705"/>
      <c r="Z226" s="705"/>
      <c r="AA226" s="705"/>
      <c r="AB226" s="705"/>
      <c r="AC226" s="705"/>
      <c r="AD226" s="705"/>
      <c r="AE226" s="705"/>
      <c r="AF226" s="705"/>
      <c r="AG226" s="705"/>
      <c r="AH226" s="705"/>
      <c r="AI226" s="705"/>
      <c r="AJ226" s="705"/>
      <c r="AK226" s="705"/>
      <c r="AL226" s="705"/>
      <c r="AM226" s="705"/>
      <c r="AN226" s="706"/>
      <c r="AO226" s="707"/>
      <c r="AP226" s="707"/>
      <c r="AQ226" s="708" t="s">
        <v>17651</v>
      </c>
    </row>
    <row r="227" spans="1:43" s="709" customFormat="1" ht="18" customHeight="1" x14ac:dyDescent="0.25">
      <c r="A227" s="701">
        <v>45540</v>
      </c>
      <c r="B227" s="711" t="s">
        <v>17016</v>
      </c>
      <c r="C227" s="712" t="s">
        <v>16866</v>
      </c>
      <c r="D227" s="703" t="str">
        <f>+IFERROR(INDEX('Mã KH'!$C$2:$C$4988,MATCH('Côp+Mega+BigC HN lẻ-T5'!$C227,'Mã KH'!$A$2:$A$4988,0)),"")</f>
        <v xml:space="preserve">Chưng cư viện bỏng Lê Hữu Trác , HÀ đông </v>
      </c>
      <c r="E227" s="533">
        <v>13221</v>
      </c>
      <c r="F227" s="704"/>
      <c r="G227" s="705"/>
      <c r="H227" s="705"/>
      <c r="I227" s="705"/>
      <c r="J227" s="705"/>
      <c r="K227" s="705"/>
      <c r="L227" s="705"/>
      <c r="M227" s="705"/>
      <c r="N227" s="705"/>
      <c r="O227" s="705"/>
      <c r="P227" s="705"/>
      <c r="Q227" s="705"/>
      <c r="R227" s="705"/>
      <c r="S227" s="705"/>
      <c r="T227" s="705"/>
      <c r="U227" s="705"/>
      <c r="V227" s="705">
        <v>3</v>
      </c>
      <c r="W227" s="705">
        <v>3</v>
      </c>
      <c r="X227" s="705"/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05"/>
      <c r="AL227" s="705"/>
      <c r="AM227" s="705"/>
      <c r="AN227" s="706"/>
      <c r="AO227" s="707"/>
      <c r="AP227" s="707"/>
      <c r="AQ227" s="708" t="s">
        <v>17652</v>
      </c>
    </row>
    <row r="228" spans="1:43" ht="18" customHeight="1" x14ac:dyDescent="0.25">
      <c r="A228" s="629"/>
      <c r="B228" s="630"/>
      <c r="C228" s="631"/>
      <c r="D228" s="624" t="str">
        <f>+IFERROR(INDEX('Mã KH'!$C$2:$C$4988,MATCH('Côp+Mega+BigC HN lẻ-T5'!$C228,'Mã KH'!$A$2:$A$4988,0)),"")</f>
        <v/>
      </c>
      <c r="E228" s="625"/>
      <c r="F228" s="632"/>
      <c r="G228" s="626"/>
      <c r="H228" s="626"/>
      <c r="I228" s="626"/>
      <c r="J228" s="626"/>
      <c r="K228" s="626"/>
      <c r="L228" s="626"/>
      <c r="M228" s="626"/>
      <c r="N228" s="626"/>
      <c r="O228" s="626"/>
      <c r="P228" s="626"/>
      <c r="Q228" s="626"/>
      <c r="R228" s="626"/>
      <c r="S228" s="626"/>
      <c r="T228" s="626"/>
      <c r="U228" s="626"/>
      <c r="V228" s="626"/>
      <c r="W228" s="626"/>
      <c r="X228" s="626"/>
      <c r="Y228" s="626"/>
      <c r="Z228" s="626"/>
      <c r="AA228" s="626"/>
      <c r="AB228" s="626"/>
      <c r="AC228" s="626"/>
      <c r="AD228" s="626"/>
      <c r="AE228" s="626"/>
      <c r="AF228" s="626"/>
      <c r="AG228" s="626"/>
      <c r="AH228" s="626"/>
      <c r="AI228" s="626"/>
      <c r="AJ228" s="626"/>
      <c r="AK228" s="626"/>
      <c r="AL228" s="626"/>
      <c r="AM228" s="626"/>
      <c r="AN228" s="633"/>
      <c r="AO228" s="634"/>
      <c r="AP228" s="634"/>
      <c r="AQ228" s="635"/>
    </row>
    <row r="229" spans="1:43" ht="18" customHeight="1" x14ac:dyDescent="0.25">
      <c r="A229" s="584"/>
      <c r="B229" s="371"/>
      <c r="C229" s="587"/>
      <c r="D229" s="372" t="s">
        <v>17601</v>
      </c>
      <c r="E229" s="362"/>
      <c r="F229" s="390"/>
      <c r="G229" s="391"/>
      <c r="H229" s="391"/>
      <c r="I229" s="391"/>
      <c r="J229" s="391"/>
      <c r="K229" s="391"/>
      <c r="L229" s="391"/>
      <c r="M229" s="391"/>
      <c r="N229" s="391"/>
      <c r="O229" s="391"/>
      <c r="P229" s="391"/>
      <c r="Q229" s="391"/>
      <c r="R229" s="391"/>
      <c r="S229" s="391"/>
      <c r="T229" s="391"/>
      <c r="U229" s="391"/>
      <c r="V229" s="391"/>
      <c r="W229" s="391"/>
      <c r="X229" s="391"/>
      <c r="Y229" s="391"/>
      <c r="Z229" s="391"/>
      <c r="AA229" s="391"/>
      <c r="AB229" s="391"/>
      <c r="AC229" s="391"/>
      <c r="AD229" s="391"/>
      <c r="AE229" s="391"/>
      <c r="AF229" s="391"/>
      <c r="AG229" s="391"/>
      <c r="AH229" s="391"/>
      <c r="AI229" s="391"/>
      <c r="AJ229" s="391"/>
      <c r="AK229" s="391"/>
      <c r="AL229" s="391"/>
      <c r="AM229" s="391"/>
      <c r="AN229" s="392"/>
      <c r="AO229" s="393"/>
      <c r="AP229" s="393"/>
      <c r="AQ229" s="380"/>
    </row>
    <row r="230" spans="1:43" s="709" customFormat="1" ht="18" customHeight="1" x14ac:dyDescent="0.25">
      <c r="A230" s="701">
        <v>45570</v>
      </c>
      <c r="B230" s="711" t="s">
        <v>17191</v>
      </c>
      <c r="C230" s="712" t="s">
        <v>17322</v>
      </c>
      <c r="D230" s="703" t="str">
        <f>+IFERROR(INDEX('Mã KH'!$C$2:$C$4988,MATCH('Côp+Mega+BigC HN lẻ-T5'!$C230,'Mã KH'!$A$2:$A$4988,0)),"")</f>
        <v xml:space="preserve">S401.01S02-S03 VINHOME Smart City -tây Mỗ , Nam Từ Liêm </v>
      </c>
      <c r="E230" s="533">
        <v>13218</v>
      </c>
      <c r="F230" s="704"/>
      <c r="G230" s="705"/>
      <c r="H230" s="705"/>
      <c r="I230" s="705"/>
      <c r="J230" s="705"/>
      <c r="K230" s="705"/>
      <c r="L230" s="705"/>
      <c r="M230" s="705"/>
      <c r="N230" s="705"/>
      <c r="O230" s="705"/>
      <c r="P230" s="705"/>
      <c r="Q230" s="705"/>
      <c r="R230" s="705"/>
      <c r="S230" s="705"/>
      <c r="T230" s="705"/>
      <c r="U230" s="705"/>
      <c r="V230" s="705"/>
      <c r="W230" s="705">
        <v>3</v>
      </c>
      <c r="X230" s="705">
        <v>2</v>
      </c>
      <c r="Y230" s="705"/>
      <c r="Z230" s="705"/>
      <c r="AA230" s="705"/>
      <c r="AB230" s="705">
        <v>2</v>
      </c>
      <c r="AC230" s="705"/>
      <c r="AD230" s="705"/>
      <c r="AE230" s="705"/>
      <c r="AF230" s="705"/>
      <c r="AG230" s="705"/>
      <c r="AH230" s="705"/>
      <c r="AI230" s="705"/>
      <c r="AJ230" s="705"/>
      <c r="AK230" s="705"/>
      <c r="AL230" s="705"/>
      <c r="AM230" s="705"/>
      <c r="AN230" s="706"/>
      <c r="AO230" s="707"/>
      <c r="AP230" s="707"/>
      <c r="AQ230" s="708"/>
    </row>
    <row r="231" spans="1:43" s="709" customFormat="1" ht="18" customHeight="1" x14ac:dyDescent="0.25">
      <c r="A231" s="701">
        <v>45570</v>
      </c>
      <c r="B231" s="711"/>
      <c r="C231" s="712" t="s">
        <v>17753</v>
      </c>
      <c r="D231" s="703" t="str">
        <f>+IFERROR(INDEX('Mã KH'!$C$2:$C$4988,MATCH('Côp+Mega+BigC HN lẻ-T5'!$C231,'Mã KH'!$A$2:$A$4988,0)),"")</f>
        <v xml:space="preserve">Loô 1.04 số 97 Trần Bình , Mỹ Đình 2 , Nam Từ Liêm ,Hà Nội </v>
      </c>
      <c r="E231" s="533">
        <v>13232</v>
      </c>
      <c r="F231" s="704"/>
      <c r="G231" s="705"/>
      <c r="H231" s="705"/>
      <c r="I231" s="705"/>
      <c r="J231" s="705"/>
      <c r="K231" s="705"/>
      <c r="L231" s="705"/>
      <c r="M231" s="705"/>
      <c r="N231" s="705"/>
      <c r="O231" s="705"/>
      <c r="P231" s="705"/>
      <c r="Q231" s="705"/>
      <c r="R231" s="705"/>
      <c r="S231" s="705"/>
      <c r="T231" s="705"/>
      <c r="U231" s="705"/>
      <c r="V231" s="705">
        <v>5</v>
      </c>
      <c r="W231" s="705"/>
      <c r="X231" s="705">
        <v>5</v>
      </c>
      <c r="Y231" s="705"/>
      <c r="Z231" s="705"/>
      <c r="AA231" s="705"/>
      <c r="AB231" s="705">
        <v>5</v>
      </c>
      <c r="AC231" s="705"/>
      <c r="AD231" s="705"/>
      <c r="AE231" s="705"/>
      <c r="AF231" s="705"/>
      <c r="AG231" s="705"/>
      <c r="AH231" s="705"/>
      <c r="AI231" s="705"/>
      <c r="AJ231" s="705"/>
      <c r="AK231" s="705"/>
      <c r="AL231" s="705"/>
      <c r="AM231" s="705"/>
      <c r="AN231" s="706"/>
      <c r="AO231" s="707"/>
      <c r="AP231" s="707"/>
      <c r="AQ231" s="708"/>
    </row>
    <row r="232" spans="1:43" s="709" customFormat="1" ht="18" customHeight="1" x14ac:dyDescent="0.25">
      <c r="A232" s="701">
        <v>45570</v>
      </c>
      <c r="B232" s="711"/>
      <c r="C232" s="712" t="s">
        <v>17321</v>
      </c>
      <c r="D232" s="703" t="str">
        <f>+IFERROR(INDEX('Mã KH'!$C$2:$C$4988,MATCH('Côp+Mega+BigC HN lẻ-T5'!$C232,'Mã KH'!$A$2:$A$4988,0)),"")</f>
        <v xml:space="preserve">S402 Vinhome smart city Tây Mỗ , Nam Từ Liêm </v>
      </c>
      <c r="E232" s="533">
        <v>13164</v>
      </c>
      <c r="F232" s="704"/>
      <c r="G232" s="705"/>
      <c r="H232" s="705"/>
      <c r="I232" s="705"/>
      <c r="J232" s="705"/>
      <c r="K232" s="705"/>
      <c r="L232" s="705"/>
      <c r="M232" s="705"/>
      <c r="N232" s="705"/>
      <c r="O232" s="705"/>
      <c r="P232" s="705"/>
      <c r="Q232" s="705"/>
      <c r="R232" s="705"/>
      <c r="S232" s="705"/>
      <c r="T232" s="705"/>
      <c r="U232" s="705"/>
      <c r="V232" s="705"/>
      <c r="W232" s="705">
        <v>3</v>
      </c>
      <c r="X232" s="705"/>
      <c r="Y232" s="705"/>
      <c r="Z232" s="705"/>
      <c r="AA232" s="705"/>
      <c r="AB232" s="705">
        <v>3</v>
      </c>
      <c r="AC232" s="705"/>
      <c r="AD232" s="705"/>
      <c r="AE232" s="705"/>
      <c r="AF232" s="705"/>
      <c r="AG232" s="705"/>
      <c r="AH232" s="705"/>
      <c r="AI232" s="705"/>
      <c r="AJ232" s="705"/>
      <c r="AK232" s="705"/>
      <c r="AL232" s="705"/>
      <c r="AM232" s="705"/>
      <c r="AN232" s="706"/>
      <c r="AO232" s="707"/>
      <c r="AP232" s="707"/>
      <c r="AQ232" s="708"/>
    </row>
    <row r="233" spans="1:43" s="709" customFormat="1" ht="18" customHeight="1" x14ac:dyDescent="0.25">
      <c r="A233" s="701">
        <v>45570</v>
      </c>
      <c r="B233" s="711"/>
      <c r="C233" s="712" t="s">
        <v>17754</v>
      </c>
      <c r="D233" s="703" t="str">
        <f>+IFERROR(INDEX('Mã KH'!$C$2:$C$4988,MATCH('Côp+Mega+BigC HN lẻ-T5'!$C233,'Mã KH'!$A$2:$A$4988,0)),"")</f>
        <v>Tầng 1 và 2, tòa nhà SanNam,78 phố Duy Tân, Phường Dịch Vọng Hậu, Cầu Giấy, Hà Nội</v>
      </c>
      <c r="E233" s="533">
        <v>18604</v>
      </c>
      <c r="F233" s="704"/>
      <c r="G233" s="705"/>
      <c r="H233" s="705"/>
      <c r="I233" s="705"/>
      <c r="J233" s="705"/>
      <c r="K233" s="705"/>
      <c r="L233" s="705"/>
      <c r="M233" s="705">
        <v>10</v>
      </c>
      <c r="N233" s="705"/>
      <c r="O233" s="705"/>
      <c r="P233" s="705"/>
      <c r="Q233" s="705"/>
      <c r="R233" s="705"/>
      <c r="S233" s="705"/>
      <c r="T233" s="705"/>
      <c r="U233" s="705"/>
      <c r="V233" s="705"/>
      <c r="W233" s="705"/>
      <c r="X233" s="705"/>
      <c r="Y233" s="705"/>
      <c r="Z233" s="705"/>
      <c r="AA233" s="705"/>
      <c r="AB233" s="705"/>
      <c r="AC233" s="705"/>
      <c r="AD233" s="705"/>
      <c r="AE233" s="705"/>
      <c r="AF233" s="705"/>
      <c r="AG233" s="705"/>
      <c r="AH233" s="705"/>
      <c r="AI233" s="705"/>
      <c r="AJ233" s="705"/>
      <c r="AK233" s="705"/>
      <c r="AL233" s="705"/>
      <c r="AM233" s="705"/>
      <c r="AN233" s="706"/>
      <c r="AO233" s="707"/>
      <c r="AP233" s="707"/>
      <c r="AQ233" s="708"/>
    </row>
    <row r="234" spans="1:43" s="709" customFormat="1" ht="18" customHeight="1" x14ac:dyDescent="0.25">
      <c r="A234" s="701">
        <v>45570</v>
      </c>
      <c r="B234" s="711"/>
      <c r="C234" s="712" t="s">
        <v>16397</v>
      </c>
      <c r="D234" s="703" t="str">
        <f>+IFERROR(INDEX('Mã KH'!$C$2:$C$4988,MATCH('Côp+Mega+BigC HN lẻ-T5'!$C234,'Mã KH'!$A$2:$A$4988,0)),"")</f>
        <v xml:space="preserve">568 phường phúc diễn quận bắc từ liêm thành phố hà nội </v>
      </c>
      <c r="E234" s="533"/>
      <c r="F234" s="704">
        <v>21131</v>
      </c>
      <c r="G234" s="705"/>
      <c r="H234" s="705"/>
      <c r="I234" s="705"/>
      <c r="J234" s="705"/>
      <c r="K234" s="705"/>
      <c r="L234" s="705"/>
      <c r="M234" s="705"/>
      <c r="N234" s="705"/>
      <c r="O234" s="705"/>
      <c r="P234" s="705"/>
      <c r="Q234" s="705"/>
      <c r="R234" s="705"/>
      <c r="S234" s="705"/>
      <c r="T234" s="705"/>
      <c r="U234" s="705"/>
      <c r="V234" s="705"/>
      <c r="W234" s="705">
        <v>20</v>
      </c>
      <c r="X234" s="705"/>
      <c r="Y234" s="705"/>
      <c r="Z234" s="705"/>
      <c r="AA234" s="705"/>
      <c r="AB234" s="705"/>
      <c r="AC234" s="705"/>
      <c r="AD234" s="705"/>
      <c r="AE234" s="705"/>
      <c r="AF234" s="705"/>
      <c r="AG234" s="705"/>
      <c r="AH234" s="705"/>
      <c r="AI234" s="705"/>
      <c r="AJ234" s="705"/>
      <c r="AK234" s="705"/>
      <c r="AL234" s="705"/>
      <c r="AM234" s="705"/>
      <c r="AN234" s="706"/>
      <c r="AO234" s="707"/>
      <c r="AP234" s="707"/>
      <c r="AQ234" s="708"/>
    </row>
    <row r="235" spans="1:43" s="709" customFormat="1" ht="18" customHeight="1" x14ac:dyDescent="0.25">
      <c r="A235" s="701">
        <v>45570</v>
      </c>
      <c r="B235" s="711"/>
      <c r="C235" s="712" t="s">
        <v>6921</v>
      </c>
      <c r="D235" s="703" t="str">
        <f>+IFERROR(INDEX('Mã KH'!$C$2:$C$4988,MATCH('Côp+Mega+BigC HN lẻ-T5'!$C235,'Mã KH'!$A$2:$A$4988,0)),"")</f>
        <v>Tops Market Garden, Mễ Trì, Từ Liêm, HN</v>
      </c>
      <c r="E235" s="533"/>
      <c r="F235" s="704">
        <v>20448</v>
      </c>
      <c r="G235" s="705"/>
      <c r="H235" s="705"/>
      <c r="I235" s="705"/>
      <c r="J235" s="705"/>
      <c r="K235" s="705"/>
      <c r="L235" s="705"/>
      <c r="M235" s="705"/>
      <c r="N235" s="705"/>
      <c r="O235" s="705"/>
      <c r="P235" s="705"/>
      <c r="Q235" s="705"/>
      <c r="R235" s="705"/>
      <c r="S235" s="705"/>
      <c r="T235" s="705"/>
      <c r="U235" s="705"/>
      <c r="V235" s="705">
        <v>10</v>
      </c>
      <c r="W235" s="705">
        <v>20</v>
      </c>
      <c r="X235" s="705"/>
      <c r="Y235" s="705"/>
      <c r="Z235" s="705"/>
      <c r="AA235" s="705"/>
      <c r="AB235" s="705">
        <v>20</v>
      </c>
      <c r="AC235" s="705"/>
      <c r="AD235" s="705"/>
      <c r="AE235" s="705"/>
      <c r="AF235" s="705"/>
      <c r="AG235" s="705"/>
      <c r="AH235" s="705"/>
      <c r="AI235" s="705"/>
      <c r="AJ235" s="705"/>
      <c r="AK235" s="705"/>
      <c r="AL235" s="705"/>
      <c r="AM235" s="705"/>
      <c r="AN235" s="706"/>
      <c r="AO235" s="707"/>
      <c r="AP235" s="707"/>
      <c r="AQ235" s="708"/>
    </row>
    <row r="236" spans="1:43" s="709" customFormat="1" ht="18" customHeight="1" x14ac:dyDescent="0.25">
      <c r="A236" s="701">
        <v>45570</v>
      </c>
      <c r="B236" s="711"/>
      <c r="C236" s="712" t="s">
        <v>6632</v>
      </c>
      <c r="D236" s="703" t="str">
        <f>+IFERROR(INDEX('Mã KH'!$C$2:$C$4988,MATCH('Côp+Mega+BigC HN lẻ-T5'!$C236,'Mã KH'!$A$2:$A$4988,0)),"")</f>
        <v>BRGMART Ecohome3, Bắc Từ Liêm, Hà Nội</v>
      </c>
      <c r="E236" s="533"/>
      <c r="F236" s="704">
        <v>20918</v>
      </c>
      <c r="G236" s="705"/>
      <c r="H236" s="705"/>
      <c r="I236" s="705"/>
      <c r="J236" s="705"/>
      <c r="K236" s="705"/>
      <c r="L236" s="705"/>
      <c r="M236" s="705"/>
      <c r="N236" s="705"/>
      <c r="O236" s="705"/>
      <c r="P236" s="705"/>
      <c r="Q236" s="705"/>
      <c r="R236" s="705"/>
      <c r="S236" s="705"/>
      <c r="T236" s="705"/>
      <c r="U236" s="705"/>
      <c r="V236" s="705"/>
      <c r="W236" s="705">
        <v>5</v>
      </c>
      <c r="X236" s="705"/>
      <c r="Y236" s="705"/>
      <c r="Z236" s="705"/>
      <c r="AA236" s="705"/>
      <c r="AB236" s="705"/>
      <c r="AC236" s="705"/>
      <c r="AD236" s="705">
        <v>2</v>
      </c>
      <c r="AE236" s="705">
        <v>5</v>
      </c>
      <c r="AF236" s="705"/>
      <c r="AG236" s="705"/>
      <c r="AH236" s="705"/>
      <c r="AI236" s="705"/>
      <c r="AJ236" s="705"/>
      <c r="AK236" s="705"/>
      <c r="AL236" s="705"/>
      <c r="AM236" s="705"/>
      <c r="AN236" s="706"/>
      <c r="AO236" s="707"/>
      <c r="AP236" s="707"/>
      <c r="AQ236" s="708"/>
    </row>
    <row r="237" spans="1:43" s="709" customFormat="1" ht="18" customHeight="1" x14ac:dyDescent="0.25">
      <c r="A237" s="701">
        <v>45570</v>
      </c>
      <c r="B237" s="711"/>
      <c r="C237" s="712" t="s">
        <v>17755</v>
      </c>
      <c r="D237" s="703" t="str">
        <f>+IFERROR(INDEX('Mã KH'!$C$2:$C$4988,MATCH('Côp+Mega+BigC HN lẻ-T5'!$C237,'Mã KH'!$A$2:$A$4988,0)),"")</f>
        <v>14 Hồ Tùng Mậu, Phường Mai Dịch, Cầu Giấy, Hà Nội</v>
      </c>
      <c r="E237" s="533">
        <v>18609</v>
      </c>
      <c r="F237" s="704"/>
      <c r="G237" s="705"/>
      <c r="H237" s="705"/>
      <c r="I237" s="705"/>
      <c r="J237" s="705"/>
      <c r="K237" s="705"/>
      <c r="L237" s="705"/>
      <c r="M237" s="705">
        <v>10</v>
      </c>
      <c r="N237" s="705"/>
      <c r="O237" s="705"/>
      <c r="P237" s="705"/>
      <c r="Q237" s="705"/>
      <c r="R237" s="705"/>
      <c r="S237" s="705"/>
      <c r="T237" s="705"/>
      <c r="U237" s="705"/>
      <c r="V237" s="705"/>
      <c r="W237" s="705"/>
      <c r="X237" s="705"/>
      <c r="Y237" s="705"/>
      <c r="Z237" s="705"/>
      <c r="AA237" s="705"/>
      <c r="AB237" s="705"/>
      <c r="AC237" s="705"/>
      <c r="AD237" s="705"/>
      <c r="AE237" s="705"/>
      <c r="AF237" s="705"/>
      <c r="AG237" s="705"/>
      <c r="AH237" s="705"/>
      <c r="AI237" s="705"/>
      <c r="AJ237" s="705"/>
      <c r="AK237" s="705"/>
      <c r="AL237" s="705"/>
      <c r="AM237" s="705"/>
      <c r="AN237" s="706"/>
      <c r="AO237" s="707"/>
      <c r="AP237" s="707"/>
      <c r="AQ237" s="708"/>
    </row>
    <row r="238" spans="1:43" s="709" customFormat="1" ht="18" customHeight="1" x14ac:dyDescent="0.25">
      <c r="A238" s="701">
        <v>45570</v>
      </c>
      <c r="B238" s="711"/>
      <c r="C238" s="712" t="s">
        <v>17756</v>
      </c>
      <c r="D238" s="703" t="str">
        <f>+IFERROR(INDEX('Mã KH'!$C$2:$C$4988,MATCH('Côp+Mega+BigC HN lẻ-T5'!$C238,'Mã KH'!$A$2:$A$4988,0)),"")</f>
        <v>03 Phạm Tuấn Tài, tổ 7, Phường Dịch Vọng Hậu, Cầu Giấy, Hà Nội</v>
      </c>
      <c r="E238" s="533">
        <v>18605</v>
      </c>
      <c r="F238" s="704"/>
      <c r="G238" s="705"/>
      <c r="H238" s="705"/>
      <c r="I238" s="705"/>
      <c r="J238" s="705"/>
      <c r="K238" s="705"/>
      <c r="L238" s="705"/>
      <c r="M238" s="705">
        <v>8</v>
      </c>
      <c r="N238" s="705"/>
      <c r="O238" s="705"/>
      <c r="P238" s="705"/>
      <c r="Q238" s="705"/>
      <c r="R238" s="705"/>
      <c r="S238" s="705"/>
      <c r="T238" s="705"/>
      <c r="U238" s="705"/>
      <c r="V238" s="705"/>
      <c r="W238" s="705"/>
      <c r="X238" s="705"/>
      <c r="Y238" s="705"/>
      <c r="Z238" s="705"/>
      <c r="AA238" s="705"/>
      <c r="AB238" s="705"/>
      <c r="AC238" s="705"/>
      <c r="AD238" s="705"/>
      <c r="AE238" s="705"/>
      <c r="AF238" s="705"/>
      <c r="AG238" s="705"/>
      <c r="AH238" s="705"/>
      <c r="AI238" s="705"/>
      <c r="AJ238" s="705"/>
      <c r="AK238" s="705"/>
      <c r="AL238" s="705"/>
      <c r="AM238" s="705"/>
      <c r="AN238" s="706"/>
      <c r="AO238" s="707"/>
      <c r="AP238" s="707"/>
      <c r="AQ238" s="708"/>
    </row>
    <row r="239" spans="1:43" s="709" customFormat="1" ht="18" customHeight="1" x14ac:dyDescent="0.25">
      <c r="A239" s="701">
        <v>45570</v>
      </c>
      <c r="B239" s="711"/>
      <c r="C239" s="712" t="s">
        <v>7249</v>
      </c>
      <c r="D239" s="703" t="str">
        <f>+IFERROR(INDEX('Mã KH'!$C$2:$C$4988,MATCH('Côp+Mega+BigC HN lẻ-T5'!$C239,'Mã KH'!$A$2:$A$4988,0)),"")</f>
        <v>Tầng 1, tòa S3 Sunshine city, KĐT Nam Thăng Long, P.Đông Ngạc, Q.Bắc Từ Liêm, HN</v>
      </c>
      <c r="E239" s="533"/>
      <c r="F239" s="704">
        <v>20319</v>
      </c>
      <c r="G239" s="705"/>
      <c r="H239" s="705"/>
      <c r="I239" s="705"/>
      <c r="J239" s="705"/>
      <c r="K239" s="705"/>
      <c r="L239" s="705"/>
      <c r="M239" s="705"/>
      <c r="N239" s="705"/>
      <c r="O239" s="705"/>
      <c r="P239" s="705"/>
      <c r="Q239" s="705"/>
      <c r="R239" s="705"/>
      <c r="S239" s="705"/>
      <c r="T239" s="705"/>
      <c r="U239" s="705"/>
      <c r="V239" s="705">
        <v>2</v>
      </c>
      <c r="W239" s="705">
        <v>5</v>
      </c>
      <c r="X239" s="705"/>
      <c r="Y239" s="705"/>
      <c r="Z239" s="705"/>
      <c r="AA239" s="705"/>
      <c r="AB239" s="705">
        <v>5</v>
      </c>
      <c r="AC239" s="705"/>
      <c r="AD239" s="705">
        <v>5</v>
      </c>
      <c r="AE239" s="705"/>
      <c r="AF239" s="705"/>
      <c r="AG239" s="705"/>
      <c r="AH239" s="705"/>
      <c r="AI239" s="705"/>
      <c r="AJ239" s="705"/>
      <c r="AK239" s="705"/>
      <c r="AL239" s="705"/>
      <c r="AM239" s="705"/>
      <c r="AN239" s="706"/>
      <c r="AO239" s="707"/>
      <c r="AP239" s="707"/>
      <c r="AQ239" s="708"/>
    </row>
    <row r="240" spans="1:43" s="709" customFormat="1" ht="18" customHeight="1" x14ac:dyDescent="0.25">
      <c r="A240" s="701">
        <v>45570</v>
      </c>
      <c r="B240" s="711"/>
      <c r="C240" s="712" t="s">
        <v>16856</v>
      </c>
      <c r="D240" s="703" t="str">
        <f>+IFERROR(INDEX('Mã KH'!$C$2:$C$4988,MATCH('Côp+Mega+BigC HN lẻ-T5'!$C240,'Mã KH'!$A$2:$A$4988,0)),"")</f>
        <v>Tòa nhà Golmark rubi r2-l1-01 , số 136 hồ tùng mậu , phú diễn , bắc từ liêm , hnoi</v>
      </c>
      <c r="E240" s="533"/>
      <c r="F240" s="704">
        <v>20449</v>
      </c>
      <c r="G240" s="705"/>
      <c r="H240" s="705"/>
      <c r="I240" s="705"/>
      <c r="J240" s="705"/>
      <c r="K240" s="705"/>
      <c r="L240" s="705"/>
      <c r="M240" s="705"/>
      <c r="N240" s="705"/>
      <c r="O240" s="705"/>
      <c r="P240" s="705"/>
      <c r="Q240" s="705"/>
      <c r="R240" s="705"/>
      <c r="S240" s="705"/>
      <c r="T240" s="705"/>
      <c r="U240" s="705"/>
      <c r="V240" s="705">
        <v>3</v>
      </c>
      <c r="W240" s="705">
        <v>2</v>
      </c>
      <c r="X240" s="705"/>
      <c r="Y240" s="705"/>
      <c r="Z240" s="705"/>
      <c r="AA240" s="705"/>
      <c r="AB240" s="705">
        <v>2</v>
      </c>
      <c r="AC240" s="705"/>
      <c r="AD240" s="705"/>
      <c r="AE240" s="705"/>
      <c r="AF240" s="705"/>
      <c r="AG240" s="705"/>
      <c r="AH240" s="705"/>
      <c r="AI240" s="705"/>
      <c r="AJ240" s="705"/>
      <c r="AK240" s="705"/>
      <c r="AL240" s="705"/>
      <c r="AM240" s="705"/>
      <c r="AN240" s="706"/>
      <c r="AO240" s="707"/>
      <c r="AP240" s="707"/>
      <c r="AQ240" s="708"/>
    </row>
    <row r="241" spans="1:43" s="709" customFormat="1" ht="18" customHeight="1" x14ac:dyDescent="0.25">
      <c r="A241" s="701">
        <v>45570</v>
      </c>
      <c r="B241" s="711"/>
      <c r="C241" s="712" t="s">
        <v>17757</v>
      </c>
      <c r="D241" s="703" t="str">
        <f>+IFERROR(INDEX('Mã KH'!$C$2:$C$4988,MATCH('Côp+Mega+BigC HN lẻ-T5'!$C241,'Mã KH'!$A$2:$A$4988,0)),"")</f>
        <v>18 Nguyễn Khánh Toàn, Phường Quan Hoa, Cầu Giấy, Hà Nội</v>
      </c>
      <c r="E241" s="533">
        <v>18627</v>
      </c>
      <c r="F241" s="704"/>
      <c r="G241" s="705"/>
      <c r="H241" s="705"/>
      <c r="I241" s="705"/>
      <c r="J241" s="705"/>
      <c r="K241" s="705"/>
      <c r="L241" s="705"/>
      <c r="M241" s="705">
        <v>10</v>
      </c>
      <c r="N241" s="705"/>
      <c r="O241" s="705"/>
      <c r="P241" s="705"/>
      <c r="Q241" s="705"/>
      <c r="R241" s="705"/>
      <c r="S241" s="705"/>
      <c r="T241" s="705"/>
      <c r="U241" s="705"/>
      <c r="V241" s="705"/>
      <c r="W241" s="705"/>
      <c r="X241" s="705"/>
      <c r="Y241" s="705"/>
      <c r="Z241" s="705"/>
      <c r="AA241" s="705"/>
      <c r="AB241" s="705"/>
      <c r="AC241" s="705"/>
      <c r="AD241" s="705"/>
      <c r="AE241" s="705"/>
      <c r="AF241" s="705"/>
      <c r="AG241" s="705"/>
      <c r="AH241" s="705"/>
      <c r="AI241" s="705"/>
      <c r="AJ241" s="705"/>
      <c r="AK241" s="705"/>
      <c r="AL241" s="705"/>
      <c r="AM241" s="705"/>
      <c r="AN241" s="706"/>
      <c r="AO241" s="707"/>
      <c r="AP241" s="707"/>
      <c r="AQ241" s="708"/>
    </row>
    <row r="242" spans="1:43" s="709" customFormat="1" ht="18" customHeight="1" x14ac:dyDescent="0.25">
      <c r="A242" s="701">
        <v>45570</v>
      </c>
      <c r="B242" s="711"/>
      <c r="C242" s="712" t="s">
        <v>17758</v>
      </c>
      <c r="D242" s="703" t="str">
        <f>+IFERROR(INDEX('Mã KH'!$C$2:$C$4988,MATCH('Côp+Mega+BigC HN lẻ-T5'!$C242,'Mã KH'!$A$2:$A$4988,0)),"")</f>
        <v xml:space="preserve">205 lạc long quan </v>
      </c>
      <c r="E242" s="533">
        <v>18602</v>
      </c>
      <c r="F242" s="704"/>
      <c r="G242" s="705"/>
      <c r="H242" s="705"/>
      <c r="I242" s="705"/>
      <c r="J242" s="705"/>
      <c r="K242" s="705"/>
      <c r="L242" s="705"/>
      <c r="M242" s="705">
        <v>8</v>
      </c>
      <c r="N242" s="705"/>
      <c r="O242" s="705"/>
      <c r="P242" s="705"/>
      <c r="Q242" s="705"/>
      <c r="R242" s="705"/>
      <c r="S242" s="705"/>
      <c r="T242" s="705"/>
      <c r="U242" s="705"/>
      <c r="V242" s="705"/>
      <c r="W242" s="705"/>
      <c r="X242" s="705"/>
      <c r="Y242" s="705"/>
      <c r="Z242" s="705"/>
      <c r="AA242" s="705"/>
      <c r="AB242" s="705"/>
      <c r="AC242" s="705"/>
      <c r="AD242" s="705"/>
      <c r="AE242" s="705"/>
      <c r="AF242" s="705"/>
      <c r="AG242" s="705"/>
      <c r="AH242" s="705"/>
      <c r="AI242" s="705"/>
      <c r="AJ242" s="705"/>
      <c r="AK242" s="705"/>
      <c r="AL242" s="705"/>
      <c r="AM242" s="705"/>
      <c r="AN242" s="706"/>
      <c r="AO242" s="707"/>
      <c r="AP242" s="707"/>
      <c r="AQ242" s="708"/>
    </row>
    <row r="243" spans="1:43" s="709" customFormat="1" ht="18" customHeight="1" x14ac:dyDescent="0.25">
      <c r="A243" s="701">
        <v>45570</v>
      </c>
      <c r="B243" s="711"/>
      <c r="C243" s="712" t="s">
        <v>17759</v>
      </c>
      <c r="D243" s="703" t="str">
        <f>+IFERROR(INDEX('Mã KH'!$C$2:$C$4988,MATCH('Côp+Mega+BigC HN lẻ-T5'!$C243,'Mã KH'!$A$2:$A$4988,0)),"")</f>
        <v>S15A Tonkin 1 Vinhomes Smartcity Tây Mỗ, Nam Từ Liêm, TP. HÀ Nội</v>
      </c>
      <c r="E243" s="533">
        <v>13220</v>
      </c>
      <c r="F243" s="704" t="s">
        <v>17195</v>
      </c>
      <c r="G243" s="705"/>
      <c r="H243" s="705"/>
      <c r="I243" s="705"/>
      <c r="J243" s="705"/>
      <c r="K243" s="705"/>
      <c r="L243" s="705"/>
      <c r="M243" s="705"/>
      <c r="N243" s="705"/>
      <c r="O243" s="705"/>
      <c r="P243" s="705"/>
      <c r="Q243" s="705"/>
      <c r="R243" s="705"/>
      <c r="S243" s="705"/>
      <c r="T243" s="705"/>
      <c r="U243" s="705"/>
      <c r="V243" s="705">
        <v>3</v>
      </c>
      <c r="W243" s="705"/>
      <c r="X243" s="705"/>
      <c r="Y243" s="705"/>
      <c r="Z243" s="705"/>
      <c r="AA243" s="705"/>
      <c r="AB243" s="705"/>
      <c r="AC243" s="705"/>
      <c r="AD243" s="705"/>
      <c r="AE243" s="705"/>
      <c r="AF243" s="705"/>
      <c r="AG243" s="705"/>
      <c r="AH243" s="705"/>
      <c r="AI243" s="705"/>
      <c r="AJ243" s="705"/>
      <c r="AK243" s="705"/>
      <c r="AL243" s="705"/>
      <c r="AM243" s="705"/>
      <c r="AN243" s="706"/>
      <c r="AO243" s="707"/>
      <c r="AP243" s="707"/>
      <c r="AQ243" s="708"/>
    </row>
    <row r="244" spans="1:43" s="709" customFormat="1" ht="18" customHeight="1" x14ac:dyDescent="0.25">
      <c r="A244" s="701">
        <v>45570</v>
      </c>
      <c r="B244" s="711" t="s">
        <v>17717</v>
      </c>
      <c r="C244" s="712" t="s">
        <v>7282</v>
      </c>
      <c r="D244" s="703" t="str">
        <f>+IFERROR(INDEX('Mã KH'!$C$2:$C$4988,MATCH('Côp+Mega+BigC HN lẻ-T5'!$C244,'Mã KH'!$A$2:$A$4988,0)),"")</f>
        <v>Tòa nhà Thuần Mão ĐTM Sóc Sơn, HN</v>
      </c>
      <c r="E244" s="533"/>
      <c r="F244" s="704">
        <v>20308</v>
      </c>
      <c r="G244" s="705"/>
      <c r="H244" s="705"/>
      <c r="I244" s="705"/>
      <c r="J244" s="705"/>
      <c r="K244" s="705"/>
      <c r="L244" s="705"/>
      <c r="M244" s="705"/>
      <c r="N244" s="705"/>
      <c r="O244" s="705"/>
      <c r="P244" s="705"/>
      <c r="Q244" s="705"/>
      <c r="R244" s="705"/>
      <c r="S244" s="705"/>
      <c r="T244" s="705"/>
      <c r="U244" s="705"/>
      <c r="V244" s="705">
        <v>10</v>
      </c>
      <c r="W244" s="705"/>
      <c r="X244" s="705"/>
      <c r="Y244" s="705"/>
      <c r="Z244" s="705"/>
      <c r="AA244" s="705"/>
      <c r="AB244" s="705"/>
      <c r="AC244" s="705"/>
      <c r="AD244" s="705"/>
      <c r="AE244" s="705"/>
      <c r="AF244" s="705"/>
      <c r="AG244" s="705"/>
      <c r="AH244" s="705"/>
      <c r="AI244" s="705"/>
      <c r="AJ244" s="705"/>
      <c r="AK244" s="705"/>
      <c r="AL244" s="705"/>
      <c r="AM244" s="705"/>
      <c r="AN244" s="706"/>
      <c r="AO244" s="707"/>
      <c r="AP244" s="707"/>
      <c r="AQ244" s="708"/>
    </row>
    <row r="245" spans="1:43" s="709" customFormat="1" ht="18" customHeight="1" x14ac:dyDescent="0.25">
      <c r="A245" s="701">
        <v>45570</v>
      </c>
      <c r="B245" s="711"/>
      <c r="C245" s="712" t="s">
        <v>17760</v>
      </c>
      <c r="D245" s="703" t="str">
        <f>+IFERROR(INDEX('Mã KH'!$C$2:$C$4988,MATCH('Côp+Mega+BigC HN lẻ-T5'!$C245,'Mã KH'!$A$2:$A$4988,0)),"")</f>
        <v>Đối diện winmart Đội 2 Xuân Bách, Huyện Sóc Sơn, TP.HN</v>
      </c>
      <c r="E245" s="533">
        <v>13213</v>
      </c>
      <c r="F245" s="704" t="s">
        <v>17419</v>
      </c>
      <c r="G245" s="705"/>
      <c r="H245" s="705"/>
      <c r="I245" s="705"/>
      <c r="J245" s="705"/>
      <c r="K245" s="705"/>
      <c r="L245" s="705"/>
      <c r="M245" s="705"/>
      <c r="N245" s="705"/>
      <c r="O245" s="705"/>
      <c r="P245" s="705"/>
      <c r="Q245" s="705"/>
      <c r="R245" s="705"/>
      <c r="S245" s="705"/>
      <c r="T245" s="705"/>
      <c r="U245" s="705"/>
      <c r="V245" s="705"/>
      <c r="W245" s="705">
        <v>10</v>
      </c>
      <c r="X245" s="705"/>
      <c r="Y245" s="705"/>
      <c r="Z245" s="705"/>
      <c r="AA245" s="705"/>
      <c r="AB245" s="705"/>
      <c r="AC245" s="705"/>
      <c r="AD245" s="705"/>
      <c r="AE245" s="705"/>
      <c r="AF245" s="705"/>
      <c r="AG245" s="705"/>
      <c r="AH245" s="705"/>
      <c r="AI245" s="705"/>
      <c r="AJ245" s="705"/>
      <c r="AK245" s="705"/>
      <c r="AL245" s="705"/>
      <c r="AM245" s="705"/>
      <c r="AN245" s="706"/>
      <c r="AO245" s="707"/>
      <c r="AP245" s="707"/>
      <c r="AQ245" s="708" t="s">
        <v>17762</v>
      </c>
    </row>
    <row r="246" spans="1:43" s="709" customFormat="1" ht="18" customHeight="1" x14ac:dyDescent="0.25">
      <c r="A246" s="701">
        <v>45570</v>
      </c>
      <c r="B246" s="711" t="s">
        <v>17016</v>
      </c>
      <c r="C246" s="712" t="s">
        <v>7327</v>
      </c>
      <c r="D246" s="703" t="str">
        <f>+IFERROR(INDEX('Mã KH'!$C$2:$C$4988,MATCH('Côp+Mega+BigC HN lẻ-T5'!$C246,'Mã KH'!$A$2:$A$4988,0)),"")</f>
        <v>Tầng 1 -  HH2B KĐT The Spark Dương Nội, phường Yên Nghĩa, quận Hà Đông, Hà Nội</v>
      </c>
      <c r="E246" s="533"/>
      <c r="F246" s="704">
        <v>20149</v>
      </c>
      <c r="G246" s="705"/>
      <c r="H246" s="705"/>
      <c r="I246" s="705"/>
      <c r="J246" s="705"/>
      <c r="K246" s="705"/>
      <c r="L246" s="705"/>
      <c r="M246" s="705"/>
      <c r="N246" s="705"/>
      <c r="O246" s="705"/>
      <c r="P246" s="705"/>
      <c r="Q246" s="705"/>
      <c r="R246" s="705"/>
      <c r="S246" s="705"/>
      <c r="T246" s="705"/>
      <c r="U246" s="705"/>
      <c r="V246" s="705"/>
      <c r="W246" s="705"/>
      <c r="X246" s="705">
        <v>7</v>
      </c>
      <c r="Y246" s="705"/>
      <c r="Z246" s="705"/>
      <c r="AA246" s="705"/>
      <c r="AB246" s="705"/>
      <c r="AC246" s="705"/>
      <c r="AD246" s="705"/>
      <c r="AE246" s="705"/>
      <c r="AF246" s="705"/>
      <c r="AG246" s="705"/>
      <c r="AH246" s="705"/>
      <c r="AI246" s="705"/>
      <c r="AJ246" s="705"/>
      <c r="AK246" s="705"/>
      <c r="AL246" s="705"/>
      <c r="AM246" s="705"/>
      <c r="AN246" s="706"/>
      <c r="AO246" s="707"/>
      <c r="AP246" s="707"/>
      <c r="AQ246" s="708"/>
    </row>
    <row r="247" spans="1:43" s="709" customFormat="1" ht="18" customHeight="1" x14ac:dyDescent="0.25">
      <c r="A247" s="701">
        <v>45570</v>
      </c>
      <c r="B247" s="711" t="s">
        <v>17373</v>
      </c>
      <c r="C247" s="712" t="s">
        <v>7399</v>
      </c>
      <c r="D247" s="703" t="str">
        <f>+IFERROR(INDEX('Mã KH'!$C$2:$C$4988,MATCH('Côp+Mega+BigC HN lẻ-T5'!$C247,'Mã KH'!$A$2:$A$4988,0)),"")</f>
        <v>CT10C KĐT Đại Thanh, Tả Thanh Oai, Thanh Trì, Hà Nội</v>
      </c>
      <c r="E247" s="533"/>
      <c r="F247" s="704">
        <v>20362</v>
      </c>
      <c r="G247" s="705"/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V247" s="705">
        <v>5</v>
      </c>
      <c r="W247" s="705"/>
      <c r="X247" s="705"/>
      <c r="Y247" s="705"/>
      <c r="Z247" s="705"/>
      <c r="AA247" s="705"/>
      <c r="AB247" s="705"/>
      <c r="AC247" s="705"/>
      <c r="AD247" s="705"/>
      <c r="AE247" s="705"/>
      <c r="AF247" s="705"/>
      <c r="AG247" s="705"/>
      <c r="AH247" s="705"/>
      <c r="AI247" s="705"/>
      <c r="AJ247" s="705"/>
      <c r="AK247" s="705"/>
      <c r="AL247" s="705"/>
      <c r="AM247" s="705"/>
      <c r="AN247" s="706"/>
      <c r="AO247" s="707"/>
      <c r="AP247" s="707"/>
      <c r="AQ247" s="708"/>
    </row>
    <row r="248" spans="1:43" s="709" customFormat="1" ht="18" customHeight="1" x14ac:dyDescent="0.25">
      <c r="A248" s="701">
        <v>45570</v>
      </c>
      <c r="B248" s="711"/>
      <c r="C248" s="712" t="s">
        <v>16747</v>
      </c>
      <c r="D248" s="703" t="str">
        <f>+IFERROR(INDEX('Mã KH'!$C$2:$C$4988,MATCH('Côp+Mega+BigC HN lẻ-T5'!$C248,'Mã KH'!$A$2:$A$4988,0)),"")</f>
        <v xml:space="preserve">Tầng 1 , tòa Tecco Diamond , Tứ Hiệp , Thanh trì , HN </v>
      </c>
      <c r="E248" s="533"/>
      <c r="F248" s="704">
        <v>20314</v>
      </c>
      <c r="G248" s="705"/>
      <c r="H248" s="705"/>
      <c r="I248" s="705"/>
      <c r="J248" s="705"/>
      <c r="K248" s="705"/>
      <c r="L248" s="705"/>
      <c r="M248" s="705"/>
      <c r="N248" s="705"/>
      <c r="O248" s="705"/>
      <c r="P248" s="705"/>
      <c r="Q248" s="705"/>
      <c r="R248" s="705"/>
      <c r="S248" s="705"/>
      <c r="T248" s="705"/>
      <c r="U248" s="705"/>
      <c r="V248" s="705"/>
      <c r="W248" s="705">
        <v>10</v>
      </c>
      <c r="X248" s="705"/>
      <c r="Y248" s="705"/>
      <c r="Z248" s="705"/>
      <c r="AA248" s="705"/>
      <c r="AB248" s="705"/>
      <c r="AC248" s="705"/>
      <c r="AD248" s="705"/>
      <c r="AE248" s="705"/>
      <c r="AF248" s="705"/>
      <c r="AG248" s="705"/>
      <c r="AH248" s="705"/>
      <c r="AI248" s="705"/>
      <c r="AJ248" s="705"/>
      <c r="AK248" s="705"/>
      <c r="AL248" s="705"/>
      <c r="AM248" s="705"/>
      <c r="AN248" s="706"/>
      <c r="AO248" s="707"/>
      <c r="AP248" s="707"/>
      <c r="AQ248" s="708"/>
    </row>
    <row r="249" spans="1:43" s="709" customFormat="1" ht="18" customHeight="1" x14ac:dyDescent="0.25">
      <c r="A249" s="701">
        <v>45570</v>
      </c>
      <c r="B249" s="711"/>
      <c r="C249" s="712" t="s">
        <v>17761</v>
      </c>
      <c r="D249" s="703" t="str">
        <f>+IFERROR(INDEX('Mã KH'!$C$2:$C$4988,MATCH('Côp+Mega+BigC HN lẻ-T5'!$C249,'Mã KH'!$A$2:$A$4988,0)),"")</f>
        <v xml:space="preserve">tòa G1 , sunshine garden dương văn bé , hoàng mai </v>
      </c>
      <c r="E249" s="533"/>
      <c r="F249" s="704">
        <v>20317</v>
      </c>
      <c r="G249" s="705"/>
      <c r="H249" s="705"/>
      <c r="I249" s="705"/>
      <c r="J249" s="705"/>
      <c r="K249" s="705"/>
      <c r="L249" s="705"/>
      <c r="M249" s="705"/>
      <c r="N249" s="705"/>
      <c r="O249" s="705"/>
      <c r="P249" s="705"/>
      <c r="Q249" s="705"/>
      <c r="R249" s="705"/>
      <c r="S249" s="705"/>
      <c r="T249" s="705"/>
      <c r="U249" s="705"/>
      <c r="V249" s="705">
        <v>10</v>
      </c>
      <c r="W249" s="705">
        <v>12</v>
      </c>
      <c r="X249" s="705">
        <v>5</v>
      </c>
      <c r="Y249" s="705"/>
      <c r="Z249" s="705"/>
      <c r="AA249" s="705"/>
      <c r="AB249" s="705"/>
      <c r="AC249" s="705"/>
      <c r="AD249" s="705"/>
      <c r="AE249" s="705">
        <v>5</v>
      </c>
      <c r="AF249" s="705"/>
      <c r="AG249" s="705"/>
      <c r="AH249" s="705"/>
      <c r="AI249" s="705"/>
      <c r="AJ249" s="705"/>
      <c r="AK249" s="705"/>
      <c r="AL249" s="705"/>
      <c r="AM249" s="705"/>
      <c r="AN249" s="706"/>
      <c r="AO249" s="707"/>
      <c r="AP249" s="707"/>
      <c r="AQ249" s="708"/>
    </row>
    <row r="250" spans="1:43" s="709" customFormat="1" ht="18" customHeight="1" x14ac:dyDescent="0.25">
      <c r="A250" s="701">
        <v>45570</v>
      </c>
      <c r="B250" s="711"/>
      <c r="C250" s="712" t="s">
        <v>6792</v>
      </c>
      <c r="D250" s="703" t="str">
        <f>+IFERROR(INDEX('Mã KH'!$C$2:$C$4988,MATCH('Côp+Mega+BigC HN lẻ-T5'!$C250,'Mã KH'!$A$2:$A$4988,0)),"")</f>
        <v>Số nhà 37, Phố Đại Đồng, Phường Thanh Trì, Quận Hoàng Mai, HN</v>
      </c>
      <c r="E250" s="533"/>
      <c r="F250" s="704">
        <v>20363</v>
      </c>
      <c r="G250" s="705"/>
      <c r="H250" s="705"/>
      <c r="I250" s="705"/>
      <c r="J250" s="705"/>
      <c r="K250" s="705"/>
      <c r="L250" s="705"/>
      <c r="M250" s="705"/>
      <c r="N250" s="705"/>
      <c r="O250" s="705"/>
      <c r="P250" s="705"/>
      <c r="Q250" s="705"/>
      <c r="R250" s="705"/>
      <c r="S250" s="705"/>
      <c r="T250" s="705"/>
      <c r="U250" s="705"/>
      <c r="V250" s="705">
        <v>8</v>
      </c>
      <c r="W250" s="705">
        <v>10</v>
      </c>
      <c r="X250" s="705">
        <v>5</v>
      </c>
      <c r="Y250" s="705"/>
      <c r="Z250" s="705"/>
      <c r="AA250" s="705"/>
      <c r="AB250" s="705"/>
      <c r="AC250" s="705"/>
      <c r="AD250" s="705"/>
      <c r="AE250" s="705"/>
      <c r="AF250" s="705"/>
      <c r="AG250" s="705"/>
      <c r="AH250" s="705"/>
      <c r="AI250" s="705"/>
      <c r="AJ250" s="705"/>
      <c r="AK250" s="705"/>
      <c r="AL250" s="705"/>
      <c r="AM250" s="705"/>
      <c r="AN250" s="706"/>
      <c r="AO250" s="707"/>
      <c r="AP250" s="707"/>
      <c r="AQ250" s="708"/>
    </row>
    <row r="251" spans="1:43" s="709" customFormat="1" ht="18" customHeight="1" x14ac:dyDescent="0.25">
      <c r="A251" s="701">
        <v>45570</v>
      </c>
      <c r="B251" s="711" t="s">
        <v>17374</v>
      </c>
      <c r="C251" s="712" t="s">
        <v>6576</v>
      </c>
      <c r="D251" s="703" t="str">
        <f>+IFERROR(INDEX('Mã KH'!$C$2:$C$4988,MATCH('Côp+Mega+BigC HN lẻ-T5'!$C251,'Mã KH'!$A$2:$A$4988,0)),"")</f>
        <v>BRGMART 198 Lò Đúc, Hai Bà Trưng, Hà Nội</v>
      </c>
      <c r="E251" s="533"/>
      <c r="F251" s="704">
        <v>21136</v>
      </c>
      <c r="G251" s="705"/>
      <c r="H251" s="705"/>
      <c r="I251" s="705"/>
      <c r="J251" s="705"/>
      <c r="K251" s="705"/>
      <c r="L251" s="705"/>
      <c r="M251" s="705"/>
      <c r="N251" s="705"/>
      <c r="O251" s="705"/>
      <c r="P251" s="705"/>
      <c r="Q251" s="705"/>
      <c r="R251" s="705"/>
      <c r="S251" s="705"/>
      <c r="T251" s="705"/>
      <c r="U251" s="705"/>
      <c r="V251" s="705"/>
      <c r="W251" s="705">
        <v>6</v>
      </c>
      <c r="X251" s="705"/>
      <c r="Y251" s="705"/>
      <c r="Z251" s="705"/>
      <c r="AA251" s="705"/>
      <c r="AB251" s="705">
        <v>2</v>
      </c>
      <c r="AC251" s="705"/>
      <c r="AD251" s="705"/>
      <c r="AE251" s="705"/>
      <c r="AF251" s="705"/>
      <c r="AG251" s="705"/>
      <c r="AH251" s="705"/>
      <c r="AI251" s="705"/>
      <c r="AJ251" s="705"/>
      <c r="AK251" s="705"/>
      <c r="AL251" s="705"/>
      <c r="AM251" s="705"/>
      <c r="AN251" s="706"/>
      <c r="AO251" s="707"/>
      <c r="AP251" s="707"/>
      <c r="AQ251" s="708"/>
    </row>
    <row r="252" spans="1:43" s="709" customFormat="1" ht="18" customHeight="1" x14ac:dyDescent="0.25">
      <c r="A252" s="701">
        <v>45570</v>
      </c>
      <c r="B252" s="711"/>
      <c r="C252" s="712" t="s">
        <v>6650</v>
      </c>
      <c r="D252" s="703" t="str">
        <f>+IFERROR(INDEX('Mã KH'!$C$2:$C$4988,MATCH('Côp+Mega+BigC HN lẻ-T5'!$C252,'Mã KH'!$A$2:$A$4988,0)),"")</f>
        <v>BRGMART 9 Lê Quý Đôn, Hai Bà Trưng, HN</v>
      </c>
      <c r="E252" s="533"/>
      <c r="F252" s="704">
        <v>21135</v>
      </c>
      <c r="G252" s="705"/>
      <c r="H252" s="705"/>
      <c r="I252" s="705"/>
      <c r="J252" s="705"/>
      <c r="K252" s="705"/>
      <c r="L252" s="705"/>
      <c r="M252" s="705"/>
      <c r="N252" s="705"/>
      <c r="O252" s="705"/>
      <c r="P252" s="705"/>
      <c r="Q252" s="705"/>
      <c r="R252" s="705"/>
      <c r="S252" s="705"/>
      <c r="T252" s="705">
        <v>3</v>
      </c>
      <c r="U252" s="705"/>
      <c r="V252" s="705">
        <v>3</v>
      </c>
      <c r="W252" s="705">
        <v>5</v>
      </c>
      <c r="X252" s="705"/>
      <c r="Y252" s="705"/>
      <c r="Z252" s="705"/>
      <c r="AA252" s="705"/>
      <c r="AB252" s="705">
        <v>3</v>
      </c>
      <c r="AC252" s="705"/>
      <c r="AD252" s="705"/>
      <c r="AE252" s="705"/>
      <c r="AF252" s="705"/>
      <c r="AG252" s="705"/>
      <c r="AH252" s="705"/>
      <c r="AI252" s="705"/>
      <c r="AJ252" s="705"/>
      <c r="AK252" s="705"/>
      <c r="AL252" s="705"/>
      <c r="AM252" s="705"/>
      <c r="AN252" s="706"/>
      <c r="AO252" s="707"/>
      <c r="AP252" s="707"/>
      <c r="AQ252" s="708"/>
    </row>
    <row r="253" spans="1:43" ht="18" customHeight="1" x14ac:dyDescent="0.25">
      <c r="A253" s="629"/>
      <c r="B253" s="630"/>
      <c r="C253" s="631"/>
      <c r="D253" s="624" t="str">
        <f>+IFERROR(INDEX('Mã KH'!$C$2:$C$4988,MATCH('Côp+Mega+BigC HN lẻ-T5'!$C253,'Mã KH'!$A$2:$A$4988,0)),"")</f>
        <v/>
      </c>
      <c r="E253" s="625"/>
      <c r="F253" s="632"/>
      <c r="G253" s="626"/>
      <c r="H253" s="626"/>
      <c r="I253" s="626"/>
      <c r="J253" s="626"/>
      <c r="K253" s="626"/>
      <c r="L253" s="626"/>
      <c r="M253" s="626"/>
      <c r="N253" s="626"/>
      <c r="O253" s="626"/>
      <c r="P253" s="626"/>
      <c r="Q253" s="626"/>
      <c r="R253" s="626"/>
      <c r="S253" s="626"/>
      <c r="T253" s="626"/>
      <c r="U253" s="626"/>
      <c r="V253" s="626"/>
      <c r="W253" s="626"/>
      <c r="X253" s="626"/>
      <c r="Y253" s="626"/>
      <c r="Z253" s="626"/>
      <c r="AA253" s="626"/>
      <c r="AB253" s="626"/>
      <c r="AC253" s="626"/>
      <c r="AD253" s="626"/>
      <c r="AE253" s="626"/>
      <c r="AF253" s="626"/>
      <c r="AG253" s="626"/>
      <c r="AH253" s="626"/>
      <c r="AI253" s="626"/>
      <c r="AJ253" s="626"/>
      <c r="AK253" s="626"/>
      <c r="AL253" s="626"/>
      <c r="AM253" s="626"/>
      <c r="AN253" s="633"/>
      <c r="AO253" s="634"/>
      <c r="AP253" s="634"/>
      <c r="AQ253" s="635"/>
    </row>
    <row r="254" spans="1:43" ht="18" customHeight="1" x14ac:dyDescent="0.25">
      <c r="A254" s="584"/>
      <c r="B254" s="371"/>
      <c r="C254" s="587"/>
      <c r="D254" s="353" t="str">
        <f>+IFERROR(INDEX('Mã KH'!$C$2:$C$4988,MATCH('Côp+Mega+BigC HN lẻ-T5'!$C254,'Mã KH'!$A$2:$A$4988,0)),"")</f>
        <v/>
      </c>
      <c r="E254" s="362"/>
      <c r="F254" s="390"/>
      <c r="G254" s="391"/>
      <c r="H254" s="391"/>
      <c r="I254" s="391"/>
      <c r="J254" s="391"/>
      <c r="K254" s="391"/>
      <c r="L254" s="391"/>
      <c r="M254" s="391"/>
      <c r="N254" s="391"/>
      <c r="O254" s="391"/>
      <c r="P254" s="391"/>
      <c r="Q254" s="391"/>
      <c r="R254" s="391"/>
      <c r="S254" s="391"/>
      <c r="T254" s="391"/>
      <c r="U254" s="391"/>
      <c r="V254" s="391"/>
      <c r="W254" s="391"/>
      <c r="X254" s="391"/>
      <c r="Y254" s="391"/>
      <c r="Z254" s="391"/>
      <c r="AA254" s="391"/>
      <c r="AB254" s="391"/>
      <c r="AC254" s="391"/>
      <c r="AD254" s="391"/>
      <c r="AE254" s="391"/>
      <c r="AF254" s="391"/>
      <c r="AG254" s="391"/>
      <c r="AH254" s="391"/>
      <c r="AI254" s="391"/>
      <c r="AJ254" s="391"/>
      <c r="AK254" s="391"/>
      <c r="AL254" s="391"/>
      <c r="AM254" s="391"/>
      <c r="AN254" s="392"/>
      <c r="AO254" s="393"/>
      <c r="AP254" s="393"/>
      <c r="AQ254" s="380"/>
    </row>
    <row r="255" spans="1:43" ht="18" customHeight="1" x14ac:dyDescent="0.25">
      <c r="A255" s="584"/>
      <c r="B255" s="371"/>
      <c r="C255" s="587"/>
      <c r="D255" s="353" t="str">
        <f>+IFERROR(INDEX('Mã KH'!$C$2:$C$4988,MATCH('Côp+Mega+BigC HN lẻ-T5'!$C255,'Mã KH'!$A$2:$A$4988,0)),"")</f>
        <v/>
      </c>
      <c r="E255" s="362"/>
      <c r="F255" s="390"/>
      <c r="G255" s="391"/>
      <c r="H255" s="391"/>
      <c r="I255" s="391"/>
      <c r="J255" s="391"/>
      <c r="K255" s="391"/>
      <c r="L255" s="391"/>
      <c r="M255" s="391"/>
      <c r="N255" s="391"/>
      <c r="O255" s="391"/>
      <c r="P255" s="391"/>
      <c r="Q255" s="391"/>
      <c r="R255" s="391"/>
      <c r="S255" s="391"/>
      <c r="T255" s="391"/>
      <c r="U255" s="391"/>
      <c r="V255" s="391"/>
      <c r="W255" s="391"/>
      <c r="X255" s="391"/>
      <c r="Y255" s="391"/>
      <c r="Z255" s="391"/>
      <c r="AA255" s="391"/>
      <c r="AB255" s="391"/>
      <c r="AC255" s="391"/>
      <c r="AD255" s="391"/>
      <c r="AE255" s="391"/>
      <c r="AF255" s="391"/>
      <c r="AG255" s="391"/>
      <c r="AH255" s="391"/>
      <c r="AI255" s="391"/>
      <c r="AJ255" s="391"/>
      <c r="AK255" s="391"/>
      <c r="AL255" s="391"/>
      <c r="AM255" s="391"/>
      <c r="AN255" s="392"/>
      <c r="AO255" s="393"/>
      <c r="AP255" s="393"/>
      <c r="AQ255" s="380"/>
    </row>
    <row r="256" spans="1:43" ht="18" customHeight="1" x14ac:dyDescent="0.25">
      <c r="A256" s="584"/>
      <c r="B256" s="371"/>
      <c r="C256" s="587"/>
      <c r="D256" s="353" t="str">
        <f>+IFERROR(INDEX('Mã KH'!$C$2:$C$4988,MATCH('Côp+Mega+BigC HN lẻ-T5'!$C256,'Mã KH'!$A$2:$A$4988,0)),"")</f>
        <v/>
      </c>
      <c r="E256" s="362"/>
      <c r="F256" s="390"/>
      <c r="G256" s="391"/>
      <c r="H256" s="391"/>
      <c r="I256" s="391"/>
      <c r="J256" s="391"/>
      <c r="K256" s="391"/>
      <c r="L256" s="391"/>
      <c r="M256" s="391"/>
      <c r="N256" s="391"/>
      <c r="O256" s="391"/>
      <c r="P256" s="391"/>
      <c r="Q256" s="391"/>
      <c r="R256" s="391"/>
      <c r="S256" s="391"/>
      <c r="T256" s="391"/>
      <c r="U256" s="391"/>
      <c r="V256" s="391"/>
      <c r="W256" s="391"/>
      <c r="X256" s="391"/>
      <c r="Y256" s="391"/>
      <c r="Z256" s="391"/>
      <c r="AA256" s="391"/>
      <c r="AB256" s="391"/>
      <c r="AC256" s="391"/>
      <c r="AD256" s="391"/>
      <c r="AE256" s="391"/>
      <c r="AF256" s="391"/>
      <c r="AG256" s="391"/>
      <c r="AH256" s="391"/>
      <c r="AI256" s="391"/>
      <c r="AJ256" s="391"/>
      <c r="AK256" s="391"/>
      <c r="AL256" s="391"/>
      <c r="AM256" s="391"/>
      <c r="AN256" s="392"/>
      <c r="AO256" s="393"/>
      <c r="AP256" s="393"/>
      <c r="AQ256" s="380"/>
    </row>
    <row r="257" spans="1:43" ht="18" customHeight="1" x14ac:dyDescent="0.25">
      <c r="A257" s="584"/>
      <c r="B257" s="371"/>
      <c r="C257" s="587"/>
      <c r="D257" s="353" t="str">
        <f>+IFERROR(INDEX('Mã KH'!$C$2:$C$4988,MATCH('Côp+Mega+BigC HN lẻ-T5'!$C257,'Mã KH'!$A$2:$A$4988,0)),"")</f>
        <v/>
      </c>
      <c r="E257" s="362"/>
      <c r="F257" s="390"/>
      <c r="G257" s="391"/>
      <c r="H257" s="391"/>
      <c r="I257" s="391"/>
      <c r="J257" s="391"/>
      <c r="K257" s="391"/>
      <c r="L257" s="391"/>
      <c r="M257" s="391"/>
      <c r="N257" s="391"/>
      <c r="O257" s="391"/>
      <c r="P257" s="391"/>
      <c r="Q257" s="391"/>
      <c r="R257" s="391"/>
      <c r="S257" s="391"/>
      <c r="T257" s="391"/>
      <c r="U257" s="391"/>
      <c r="V257" s="391"/>
      <c r="W257" s="391"/>
      <c r="X257" s="391"/>
      <c r="Y257" s="391"/>
      <c r="Z257" s="391"/>
      <c r="AA257" s="391"/>
      <c r="AB257" s="391"/>
      <c r="AC257" s="391"/>
      <c r="AD257" s="391"/>
      <c r="AE257" s="391"/>
      <c r="AF257" s="391"/>
      <c r="AG257" s="391"/>
      <c r="AH257" s="391"/>
      <c r="AI257" s="391"/>
      <c r="AJ257" s="391"/>
      <c r="AK257" s="391"/>
      <c r="AL257" s="391"/>
      <c r="AM257" s="391"/>
      <c r="AN257" s="392"/>
      <c r="AO257" s="393"/>
      <c r="AP257" s="393"/>
      <c r="AQ257" s="380"/>
    </row>
    <row r="258" spans="1:43" ht="18" customHeight="1" x14ac:dyDescent="0.25">
      <c r="A258" s="584"/>
      <c r="B258" s="371"/>
      <c r="C258" s="587"/>
      <c r="D258" s="353" t="str">
        <f>+IFERROR(INDEX('Mã KH'!$C$2:$C$4988,MATCH('Côp+Mega+BigC HN lẻ-T5'!$C258,'Mã KH'!$A$2:$A$4988,0)),"")</f>
        <v/>
      </c>
      <c r="E258" s="362"/>
      <c r="F258" s="390"/>
      <c r="G258" s="391"/>
      <c r="H258" s="391"/>
      <c r="I258" s="391"/>
      <c r="J258" s="391"/>
      <c r="K258" s="391"/>
      <c r="L258" s="391"/>
      <c r="M258" s="391"/>
      <c r="N258" s="391"/>
      <c r="O258" s="391"/>
      <c r="P258" s="391"/>
      <c r="Q258" s="391"/>
      <c r="R258" s="391"/>
      <c r="S258" s="391"/>
      <c r="T258" s="391"/>
      <c r="U258" s="391"/>
      <c r="V258" s="391"/>
      <c r="W258" s="391"/>
      <c r="X258" s="391"/>
      <c r="Y258" s="391"/>
      <c r="Z258" s="391"/>
      <c r="AA258" s="391"/>
      <c r="AB258" s="391"/>
      <c r="AC258" s="391"/>
      <c r="AD258" s="391"/>
      <c r="AE258" s="391"/>
      <c r="AF258" s="391"/>
      <c r="AG258" s="391"/>
      <c r="AH258" s="391"/>
      <c r="AI258" s="391"/>
      <c r="AJ258" s="391"/>
      <c r="AK258" s="391"/>
      <c r="AL258" s="391"/>
      <c r="AM258" s="391"/>
      <c r="AN258" s="392"/>
      <c r="AO258" s="393"/>
      <c r="AP258" s="393"/>
      <c r="AQ258" s="380"/>
    </row>
    <row r="259" spans="1:43" ht="18" customHeight="1" x14ac:dyDescent="0.25">
      <c r="A259" s="584"/>
      <c r="B259" s="371"/>
      <c r="C259" s="587"/>
      <c r="D259" s="353" t="str">
        <f>+IFERROR(INDEX('Mã KH'!$C$2:$C$4988,MATCH('Côp+Mega+BigC HN lẻ-T5'!$C259,'Mã KH'!$A$2:$A$4988,0)),"")</f>
        <v/>
      </c>
      <c r="E259" s="362"/>
      <c r="F259" s="390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2"/>
      <c r="AO259" s="393"/>
      <c r="AP259" s="393"/>
      <c r="AQ259" s="380"/>
    </row>
    <row r="260" spans="1:43" ht="18" customHeight="1" x14ac:dyDescent="0.25">
      <c r="A260" s="584"/>
      <c r="B260" s="371"/>
      <c r="C260" s="587"/>
      <c r="D260" s="353" t="str">
        <f>+IFERROR(INDEX('Mã KH'!$C$2:$C$4988,MATCH('Côp+Mega+BigC HN lẻ-T5'!$C260,'Mã KH'!$A$2:$A$4988,0)),"")</f>
        <v/>
      </c>
      <c r="E260" s="362"/>
      <c r="F260" s="390"/>
      <c r="G260" s="391"/>
      <c r="H260" s="391"/>
      <c r="I260" s="391"/>
      <c r="J260" s="391"/>
      <c r="K260" s="391"/>
      <c r="L260" s="391"/>
      <c r="M260" s="391"/>
      <c r="N260" s="391"/>
      <c r="O260" s="391"/>
      <c r="P260" s="391"/>
      <c r="Q260" s="391"/>
      <c r="R260" s="391"/>
      <c r="S260" s="391"/>
      <c r="T260" s="391"/>
      <c r="U260" s="391"/>
      <c r="V260" s="391"/>
      <c r="W260" s="391"/>
      <c r="X260" s="391"/>
      <c r="Y260" s="391"/>
      <c r="Z260" s="391"/>
      <c r="AA260" s="391"/>
      <c r="AB260" s="391"/>
      <c r="AC260" s="391"/>
      <c r="AD260" s="391"/>
      <c r="AE260" s="391"/>
      <c r="AF260" s="391"/>
      <c r="AG260" s="391"/>
      <c r="AH260" s="391"/>
      <c r="AI260" s="391"/>
      <c r="AJ260" s="391"/>
      <c r="AK260" s="391"/>
      <c r="AL260" s="391"/>
      <c r="AM260" s="391"/>
      <c r="AN260" s="392"/>
      <c r="AO260" s="393"/>
      <c r="AP260" s="393"/>
      <c r="AQ260" s="380"/>
    </row>
    <row r="261" spans="1:43" ht="18" customHeight="1" x14ac:dyDescent="0.25">
      <c r="A261" s="584"/>
      <c r="B261" s="371"/>
      <c r="C261" s="587"/>
      <c r="D261" s="353" t="str">
        <f>+IFERROR(INDEX('Mã KH'!$C$2:$C$4988,MATCH('Côp+Mega+BigC HN lẻ-T5'!$C261,'Mã KH'!$A$2:$A$4988,0)),"")</f>
        <v/>
      </c>
      <c r="E261" s="362"/>
      <c r="F261" s="390"/>
      <c r="G261" s="391"/>
      <c r="H261" s="391"/>
      <c r="I261" s="391"/>
      <c r="J261" s="391"/>
      <c r="K261" s="391"/>
      <c r="L261" s="391"/>
      <c r="M261" s="391"/>
      <c r="N261" s="391"/>
      <c r="O261" s="391"/>
      <c r="P261" s="391"/>
      <c r="Q261" s="391"/>
      <c r="R261" s="391"/>
      <c r="S261" s="391"/>
      <c r="T261" s="391"/>
      <c r="U261" s="391"/>
      <c r="V261" s="391"/>
      <c r="W261" s="391"/>
      <c r="X261" s="391"/>
      <c r="Y261" s="391"/>
      <c r="Z261" s="391"/>
      <c r="AA261" s="391"/>
      <c r="AB261" s="391"/>
      <c r="AC261" s="391"/>
      <c r="AD261" s="391"/>
      <c r="AE261" s="391"/>
      <c r="AF261" s="391"/>
      <c r="AG261" s="391"/>
      <c r="AH261" s="391"/>
      <c r="AI261" s="391"/>
      <c r="AJ261" s="391"/>
      <c r="AK261" s="391"/>
      <c r="AL261" s="391"/>
      <c r="AM261" s="391"/>
      <c r="AN261" s="392"/>
      <c r="AO261" s="393"/>
      <c r="AP261" s="393"/>
      <c r="AQ261" s="380"/>
    </row>
    <row r="262" spans="1:43" ht="18" customHeight="1" x14ac:dyDescent="0.25">
      <c r="A262" s="584"/>
      <c r="B262" s="371"/>
      <c r="C262" s="587"/>
      <c r="D262" s="353" t="str">
        <f>+IFERROR(INDEX('Mã KH'!$C$2:$C$4988,MATCH('Côp+Mega+BigC HN lẻ-T5'!$C262,'Mã KH'!$A$2:$A$4988,0)),"")</f>
        <v/>
      </c>
      <c r="E262" s="362"/>
      <c r="F262" s="390"/>
      <c r="G262" s="391"/>
      <c r="H262" s="391"/>
      <c r="I262" s="391"/>
      <c r="J262" s="391"/>
      <c r="K262" s="391"/>
      <c r="L262" s="391"/>
      <c r="M262" s="391"/>
      <c r="N262" s="391"/>
      <c r="O262" s="391"/>
      <c r="P262" s="391"/>
      <c r="Q262" s="391"/>
      <c r="R262" s="391"/>
      <c r="S262" s="391"/>
      <c r="T262" s="391"/>
      <c r="U262" s="391"/>
      <c r="V262" s="391"/>
      <c r="W262" s="391"/>
      <c r="X262" s="391"/>
      <c r="Y262" s="391"/>
      <c r="Z262" s="391"/>
      <c r="AA262" s="391"/>
      <c r="AB262" s="391"/>
      <c r="AC262" s="391"/>
      <c r="AD262" s="391"/>
      <c r="AE262" s="391"/>
      <c r="AF262" s="391"/>
      <c r="AG262" s="391"/>
      <c r="AH262" s="391"/>
      <c r="AI262" s="391"/>
      <c r="AJ262" s="391"/>
      <c r="AK262" s="391"/>
      <c r="AL262" s="391"/>
      <c r="AM262" s="391"/>
      <c r="AN262" s="392"/>
      <c r="AO262" s="393"/>
      <c r="AP262" s="393"/>
      <c r="AQ262" s="380"/>
    </row>
    <row r="263" spans="1:43" ht="18" customHeight="1" x14ac:dyDescent="0.25">
      <c r="A263" s="584"/>
      <c r="B263" s="371"/>
      <c r="C263" s="587"/>
      <c r="D263" s="353" t="str">
        <f>+IFERROR(INDEX('Mã KH'!$C$2:$C$4988,MATCH('Côp+Mega+BigC HN lẻ-T5'!$C263,'Mã KH'!$A$2:$A$4988,0)),"")</f>
        <v/>
      </c>
      <c r="E263" s="362"/>
      <c r="F263" s="390"/>
      <c r="G263" s="391"/>
      <c r="H263" s="391"/>
      <c r="I263" s="391"/>
      <c r="J263" s="391"/>
      <c r="K263" s="391"/>
      <c r="L263" s="391"/>
      <c r="M263" s="391"/>
      <c r="N263" s="391"/>
      <c r="O263" s="391"/>
      <c r="P263" s="391"/>
      <c r="Q263" s="391"/>
      <c r="R263" s="391"/>
      <c r="S263" s="391"/>
      <c r="T263" s="391"/>
      <c r="U263" s="391"/>
      <c r="V263" s="391"/>
      <c r="W263" s="391"/>
      <c r="X263" s="391"/>
      <c r="Y263" s="391"/>
      <c r="Z263" s="391"/>
      <c r="AA263" s="391"/>
      <c r="AB263" s="391"/>
      <c r="AC263" s="391"/>
      <c r="AD263" s="391"/>
      <c r="AE263" s="391"/>
      <c r="AF263" s="391"/>
      <c r="AG263" s="391"/>
      <c r="AH263" s="391"/>
      <c r="AI263" s="391"/>
      <c r="AJ263" s="391"/>
      <c r="AK263" s="391"/>
      <c r="AL263" s="391"/>
      <c r="AM263" s="391"/>
      <c r="AN263" s="392"/>
      <c r="AO263" s="393"/>
      <c r="AP263" s="393"/>
      <c r="AQ263" s="380"/>
    </row>
    <row r="264" spans="1:43" ht="18" customHeight="1" x14ac:dyDescent="0.25">
      <c r="A264" s="584"/>
      <c r="B264" s="371"/>
      <c r="C264" s="587"/>
      <c r="D264" s="353" t="str">
        <f>+IFERROR(INDEX('Mã KH'!$C$2:$C$4988,MATCH('Côp+Mega+BigC HN lẻ-T5'!$C264,'Mã KH'!$A$2:$A$4988,0)),"")</f>
        <v/>
      </c>
      <c r="E264" s="362"/>
      <c r="F264" s="390"/>
      <c r="G264" s="391"/>
      <c r="H264" s="391"/>
      <c r="I264" s="391"/>
      <c r="J264" s="391"/>
      <c r="K264" s="391"/>
      <c r="L264" s="391"/>
      <c r="M264" s="391"/>
      <c r="N264" s="391"/>
      <c r="O264" s="391"/>
      <c r="P264" s="391"/>
      <c r="Q264" s="391"/>
      <c r="R264" s="391"/>
      <c r="S264" s="391"/>
      <c r="T264" s="391"/>
      <c r="U264" s="391"/>
      <c r="V264" s="391"/>
      <c r="W264" s="391"/>
      <c r="X264" s="391"/>
      <c r="Y264" s="391"/>
      <c r="Z264" s="391"/>
      <c r="AA264" s="391"/>
      <c r="AB264" s="391"/>
      <c r="AC264" s="391"/>
      <c r="AD264" s="391"/>
      <c r="AE264" s="391"/>
      <c r="AF264" s="391"/>
      <c r="AG264" s="391"/>
      <c r="AH264" s="391"/>
      <c r="AI264" s="391"/>
      <c r="AJ264" s="391"/>
      <c r="AK264" s="391"/>
      <c r="AL264" s="391"/>
      <c r="AM264" s="391"/>
      <c r="AN264" s="392"/>
      <c r="AO264" s="393"/>
      <c r="AP264" s="393"/>
      <c r="AQ264" s="380"/>
    </row>
    <row r="265" spans="1:43" ht="18" customHeight="1" x14ac:dyDescent="0.25">
      <c r="A265" s="584"/>
      <c r="B265" s="371"/>
      <c r="C265" s="587"/>
      <c r="D265" s="353" t="str">
        <f>+IFERROR(INDEX('Mã KH'!$C$2:$C$4988,MATCH('Côp+Mega+BigC HN lẻ-T5'!$C265,'Mã KH'!$A$2:$A$4988,0)),"")</f>
        <v/>
      </c>
      <c r="E265" s="362"/>
      <c r="F265" s="390"/>
      <c r="G265" s="391"/>
      <c r="H265" s="391"/>
      <c r="I265" s="391"/>
      <c r="J265" s="391"/>
      <c r="K265" s="391"/>
      <c r="L265" s="391"/>
      <c r="M265" s="391"/>
      <c r="N265" s="391"/>
      <c r="O265" s="391"/>
      <c r="P265" s="391"/>
      <c r="Q265" s="391"/>
      <c r="R265" s="391"/>
      <c r="S265" s="391"/>
      <c r="T265" s="391"/>
      <c r="U265" s="391"/>
      <c r="V265" s="391"/>
      <c r="W265" s="391"/>
      <c r="X265" s="391"/>
      <c r="Y265" s="391"/>
      <c r="Z265" s="391"/>
      <c r="AA265" s="391"/>
      <c r="AB265" s="391"/>
      <c r="AC265" s="391"/>
      <c r="AD265" s="391"/>
      <c r="AE265" s="391"/>
      <c r="AF265" s="391"/>
      <c r="AG265" s="391"/>
      <c r="AH265" s="391"/>
      <c r="AI265" s="391"/>
      <c r="AJ265" s="391"/>
      <c r="AK265" s="391"/>
      <c r="AL265" s="391"/>
      <c r="AM265" s="391"/>
      <c r="AN265" s="392"/>
      <c r="AO265" s="393"/>
      <c r="AP265" s="393"/>
      <c r="AQ265" s="380"/>
    </row>
    <row r="266" spans="1:43" ht="18" customHeight="1" x14ac:dyDescent="0.25">
      <c r="A266" s="584"/>
      <c r="B266" s="371"/>
      <c r="C266" s="587"/>
      <c r="D266" s="353" t="str">
        <f>+IFERROR(INDEX('Mã KH'!$C$2:$C$4988,MATCH('Côp+Mega+BigC HN lẻ-T5'!$C266,'Mã KH'!$A$2:$A$4988,0)),"")</f>
        <v/>
      </c>
      <c r="E266" s="362"/>
      <c r="F266" s="390"/>
      <c r="G266" s="391"/>
      <c r="H266" s="391"/>
      <c r="I266" s="391"/>
      <c r="J266" s="391"/>
      <c r="K266" s="391"/>
      <c r="L266" s="391"/>
      <c r="M266" s="391"/>
      <c r="N266" s="391"/>
      <c r="O266" s="391"/>
      <c r="P266" s="391"/>
      <c r="Q266" s="391"/>
      <c r="R266" s="391"/>
      <c r="S266" s="391"/>
      <c r="T266" s="391"/>
      <c r="U266" s="391"/>
      <c r="V266" s="391"/>
      <c r="W266" s="391"/>
      <c r="X266" s="391"/>
      <c r="Y266" s="391"/>
      <c r="Z266" s="391"/>
      <c r="AA266" s="391"/>
      <c r="AB266" s="391"/>
      <c r="AC266" s="391"/>
      <c r="AD266" s="391"/>
      <c r="AE266" s="391"/>
      <c r="AF266" s="391"/>
      <c r="AG266" s="391"/>
      <c r="AH266" s="391"/>
      <c r="AI266" s="391"/>
      <c r="AJ266" s="391"/>
      <c r="AK266" s="391"/>
      <c r="AL266" s="391"/>
      <c r="AM266" s="391"/>
      <c r="AN266" s="392"/>
      <c r="AO266" s="393"/>
      <c r="AP266" s="393"/>
      <c r="AQ266" s="380"/>
    </row>
    <row r="267" spans="1:43" ht="18" customHeight="1" x14ac:dyDescent="0.25">
      <c r="A267" s="584"/>
      <c r="B267" s="371"/>
      <c r="C267" s="587"/>
      <c r="D267" s="353" t="str">
        <f>+IFERROR(INDEX('Mã KH'!$C$2:$C$4988,MATCH('Côp+Mega+BigC HN lẻ-T5'!$C267,'Mã KH'!$A$2:$A$4988,0)),"")</f>
        <v/>
      </c>
      <c r="E267" s="362"/>
      <c r="F267" s="390"/>
      <c r="G267" s="391"/>
      <c r="H267" s="391"/>
      <c r="I267" s="391"/>
      <c r="J267" s="391"/>
      <c r="K267" s="391"/>
      <c r="L267" s="391"/>
      <c r="M267" s="391"/>
      <c r="N267" s="391"/>
      <c r="O267" s="391"/>
      <c r="P267" s="391"/>
      <c r="Q267" s="391"/>
      <c r="R267" s="391"/>
      <c r="S267" s="391"/>
      <c r="T267" s="391"/>
      <c r="U267" s="391"/>
      <c r="V267" s="391"/>
      <c r="W267" s="391"/>
      <c r="X267" s="391"/>
      <c r="Y267" s="391"/>
      <c r="Z267" s="391"/>
      <c r="AA267" s="391"/>
      <c r="AB267" s="391"/>
      <c r="AC267" s="391"/>
      <c r="AD267" s="391"/>
      <c r="AE267" s="391"/>
      <c r="AF267" s="391"/>
      <c r="AG267" s="391"/>
      <c r="AH267" s="391"/>
      <c r="AI267" s="391"/>
      <c r="AJ267" s="391"/>
      <c r="AK267" s="391"/>
      <c r="AL267" s="391"/>
      <c r="AM267" s="391"/>
      <c r="AN267" s="392"/>
      <c r="AO267" s="393"/>
      <c r="AP267" s="393"/>
      <c r="AQ267" s="380"/>
    </row>
    <row r="268" spans="1:43" ht="18" customHeight="1" x14ac:dyDescent="0.25">
      <c r="A268" s="584"/>
      <c r="B268" s="371"/>
      <c r="C268" s="587"/>
      <c r="D268" s="353" t="str">
        <f>+IFERROR(INDEX('Mã KH'!$C$2:$C$4988,MATCH('Côp+Mega+BigC HN lẻ-T5'!$C268,'Mã KH'!$A$2:$A$4988,0)),"")</f>
        <v/>
      </c>
      <c r="E268" s="362"/>
      <c r="F268" s="390"/>
      <c r="G268" s="391"/>
      <c r="H268" s="391"/>
      <c r="I268" s="391"/>
      <c r="J268" s="391"/>
      <c r="K268" s="391"/>
      <c r="L268" s="391"/>
      <c r="M268" s="391"/>
      <c r="N268" s="391"/>
      <c r="O268" s="391"/>
      <c r="P268" s="391"/>
      <c r="Q268" s="391"/>
      <c r="R268" s="391"/>
      <c r="S268" s="391"/>
      <c r="T268" s="391"/>
      <c r="U268" s="391"/>
      <c r="V268" s="391"/>
      <c r="W268" s="391"/>
      <c r="X268" s="391"/>
      <c r="Y268" s="391"/>
      <c r="Z268" s="391"/>
      <c r="AA268" s="391"/>
      <c r="AB268" s="391"/>
      <c r="AC268" s="391"/>
      <c r="AD268" s="391"/>
      <c r="AE268" s="391"/>
      <c r="AF268" s="391"/>
      <c r="AG268" s="391"/>
      <c r="AH268" s="391"/>
      <c r="AI268" s="391"/>
      <c r="AJ268" s="391"/>
      <c r="AK268" s="391"/>
      <c r="AL268" s="391"/>
      <c r="AM268" s="391"/>
      <c r="AN268" s="392"/>
      <c r="AO268" s="393"/>
      <c r="AP268" s="393"/>
      <c r="AQ268" s="380"/>
    </row>
    <row r="269" spans="1:43" ht="18" customHeight="1" x14ac:dyDescent="0.25">
      <c r="A269" s="584"/>
      <c r="B269" s="371"/>
      <c r="C269" s="587"/>
      <c r="D269" s="353" t="str">
        <f>+IFERROR(INDEX('Mã KH'!$C$2:$C$4988,MATCH('Côp+Mega+BigC HN lẻ-T5'!$C269,'Mã KH'!$A$2:$A$4988,0)),"")</f>
        <v/>
      </c>
      <c r="E269" s="362"/>
      <c r="F269" s="390"/>
      <c r="G269" s="391"/>
      <c r="H269" s="391"/>
      <c r="I269" s="391"/>
      <c r="J269" s="391"/>
      <c r="K269" s="391"/>
      <c r="L269" s="391"/>
      <c r="M269" s="391"/>
      <c r="N269" s="391"/>
      <c r="O269" s="391"/>
      <c r="P269" s="391"/>
      <c r="Q269" s="391"/>
      <c r="R269" s="391"/>
      <c r="S269" s="391"/>
      <c r="T269" s="391"/>
      <c r="U269" s="391"/>
      <c r="V269" s="391"/>
      <c r="W269" s="391"/>
      <c r="X269" s="391"/>
      <c r="Y269" s="391"/>
      <c r="Z269" s="391"/>
      <c r="AA269" s="391"/>
      <c r="AB269" s="391"/>
      <c r="AC269" s="391"/>
      <c r="AD269" s="391"/>
      <c r="AE269" s="391"/>
      <c r="AF269" s="391"/>
      <c r="AG269" s="391"/>
      <c r="AH269" s="391"/>
      <c r="AI269" s="391"/>
      <c r="AJ269" s="391"/>
      <c r="AK269" s="391"/>
      <c r="AL269" s="391"/>
      <c r="AM269" s="391"/>
      <c r="AN269" s="392"/>
      <c r="AO269" s="393"/>
      <c r="AP269" s="393"/>
      <c r="AQ269" s="380"/>
    </row>
    <row r="270" spans="1:43" ht="18" customHeight="1" x14ac:dyDescent="0.25">
      <c r="A270" s="584"/>
      <c r="B270" s="371"/>
      <c r="C270" s="587"/>
      <c r="D270" s="353" t="str">
        <f>+IFERROR(INDEX('Mã KH'!$C$2:$C$4988,MATCH('Côp+Mega+BigC HN lẻ-T5'!$C270,'Mã KH'!$A$2:$A$4988,0)),"")</f>
        <v/>
      </c>
      <c r="E270" s="362"/>
      <c r="F270" s="390"/>
      <c r="G270" s="391"/>
      <c r="H270" s="391"/>
      <c r="I270" s="391"/>
      <c r="J270" s="391"/>
      <c r="K270" s="391"/>
      <c r="L270" s="391"/>
      <c r="M270" s="391"/>
      <c r="N270" s="391"/>
      <c r="O270" s="391"/>
      <c r="P270" s="391"/>
      <c r="Q270" s="391"/>
      <c r="R270" s="391"/>
      <c r="S270" s="391"/>
      <c r="T270" s="391"/>
      <c r="U270" s="391"/>
      <c r="V270" s="391"/>
      <c r="W270" s="391"/>
      <c r="X270" s="391"/>
      <c r="Y270" s="391"/>
      <c r="Z270" s="391"/>
      <c r="AA270" s="391"/>
      <c r="AB270" s="391"/>
      <c r="AC270" s="391"/>
      <c r="AD270" s="391"/>
      <c r="AE270" s="391"/>
      <c r="AF270" s="391"/>
      <c r="AG270" s="391"/>
      <c r="AH270" s="391"/>
      <c r="AI270" s="391"/>
      <c r="AJ270" s="391"/>
      <c r="AK270" s="391"/>
      <c r="AL270" s="391"/>
      <c r="AM270" s="391"/>
      <c r="AN270" s="392"/>
      <c r="AO270" s="393"/>
      <c r="AP270" s="393"/>
      <c r="AQ270" s="380"/>
    </row>
    <row r="271" spans="1:43" ht="18" customHeight="1" x14ac:dyDescent="0.25">
      <c r="A271" s="584"/>
      <c r="B271" s="371"/>
      <c r="C271" s="587"/>
      <c r="D271" s="353" t="str">
        <f>+IFERROR(INDEX('Mã KH'!$C$2:$C$4988,MATCH('Côp+Mega+BigC HN lẻ-T5'!$C271,'Mã KH'!$A$2:$A$4988,0)),"")</f>
        <v/>
      </c>
      <c r="E271" s="362"/>
      <c r="F271" s="390"/>
      <c r="G271" s="391"/>
      <c r="H271" s="391"/>
      <c r="I271" s="391"/>
      <c r="J271" s="391"/>
      <c r="K271" s="391"/>
      <c r="L271" s="391"/>
      <c r="M271" s="391"/>
      <c r="N271" s="391"/>
      <c r="O271" s="391"/>
      <c r="P271" s="391"/>
      <c r="Q271" s="391"/>
      <c r="R271" s="391"/>
      <c r="S271" s="391"/>
      <c r="T271" s="391"/>
      <c r="U271" s="391"/>
      <c r="V271" s="391"/>
      <c r="W271" s="391"/>
      <c r="X271" s="391"/>
      <c r="Y271" s="391"/>
      <c r="Z271" s="391"/>
      <c r="AA271" s="391"/>
      <c r="AB271" s="391"/>
      <c r="AC271" s="391"/>
      <c r="AD271" s="391"/>
      <c r="AE271" s="391"/>
      <c r="AF271" s="391"/>
      <c r="AG271" s="391"/>
      <c r="AH271" s="391"/>
      <c r="AI271" s="391"/>
      <c r="AJ271" s="391"/>
      <c r="AK271" s="391"/>
      <c r="AL271" s="391"/>
      <c r="AM271" s="391"/>
      <c r="AN271" s="392"/>
      <c r="AO271" s="393"/>
      <c r="AP271" s="393"/>
      <c r="AQ271" s="380"/>
    </row>
    <row r="272" spans="1:43" ht="18" customHeight="1" x14ac:dyDescent="0.25">
      <c r="A272" s="584"/>
      <c r="B272" s="371"/>
      <c r="C272" s="587"/>
      <c r="D272" s="353" t="str">
        <f>+IFERROR(INDEX('Mã KH'!$C$2:$C$4988,MATCH('Côp+Mega+BigC HN lẻ-T5'!$C272,'Mã KH'!$A$2:$A$4988,0)),"")</f>
        <v/>
      </c>
      <c r="E272" s="362"/>
      <c r="F272" s="390"/>
      <c r="G272" s="391"/>
      <c r="H272" s="391"/>
      <c r="I272" s="391"/>
      <c r="J272" s="391"/>
      <c r="K272" s="391"/>
      <c r="L272" s="391"/>
      <c r="M272" s="391"/>
      <c r="N272" s="391"/>
      <c r="O272" s="391"/>
      <c r="P272" s="391"/>
      <c r="Q272" s="391"/>
      <c r="R272" s="391"/>
      <c r="S272" s="391"/>
      <c r="T272" s="391"/>
      <c r="U272" s="391"/>
      <c r="V272" s="391"/>
      <c r="W272" s="391"/>
      <c r="X272" s="391"/>
      <c r="Y272" s="391"/>
      <c r="Z272" s="391"/>
      <c r="AA272" s="391"/>
      <c r="AB272" s="391"/>
      <c r="AC272" s="391"/>
      <c r="AD272" s="391"/>
      <c r="AE272" s="391"/>
      <c r="AF272" s="391"/>
      <c r="AG272" s="391"/>
      <c r="AH272" s="391"/>
      <c r="AI272" s="391"/>
      <c r="AJ272" s="391"/>
      <c r="AK272" s="391"/>
      <c r="AL272" s="391"/>
      <c r="AM272" s="391"/>
      <c r="AN272" s="392"/>
      <c r="AO272" s="393"/>
      <c r="AP272" s="393"/>
      <c r="AQ272" s="380"/>
    </row>
    <row r="273" spans="1:43" ht="18" customHeight="1" x14ac:dyDescent="0.25">
      <c r="A273" s="584"/>
      <c r="B273" s="371"/>
      <c r="C273" s="587"/>
      <c r="D273" s="353" t="str">
        <f>+IFERROR(INDEX('Mã KH'!$C$2:$C$4988,MATCH('Côp+Mega+BigC HN lẻ-T5'!$C273,'Mã KH'!$A$2:$A$4988,0)),"")</f>
        <v/>
      </c>
      <c r="E273" s="362"/>
      <c r="F273" s="390"/>
      <c r="G273" s="391"/>
      <c r="H273" s="391"/>
      <c r="I273" s="391"/>
      <c r="J273" s="391"/>
      <c r="K273" s="391"/>
      <c r="L273" s="391"/>
      <c r="M273" s="391"/>
      <c r="N273" s="391"/>
      <c r="O273" s="391"/>
      <c r="P273" s="391"/>
      <c r="Q273" s="391"/>
      <c r="R273" s="391"/>
      <c r="S273" s="391"/>
      <c r="T273" s="391"/>
      <c r="U273" s="391"/>
      <c r="V273" s="391"/>
      <c r="W273" s="391"/>
      <c r="X273" s="391"/>
      <c r="Y273" s="391"/>
      <c r="Z273" s="391"/>
      <c r="AA273" s="391"/>
      <c r="AB273" s="391"/>
      <c r="AC273" s="391"/>
      <c r="AD273" s="391"/>
      <c r="AE273" s="391"/>
      <c r="AF273" s="391"/>
      <c r="AG273" s="391"/>
      <c r="AH273" s="391"/>
      <c r="AI273" s="391"/>
      <c r="AJ273" s="391"/>
      <c r="AK273" s="391"/>
      <c r="AL273" s="391"/>
      <c r="AM273" s="391"/>
      <c r="AN273" s="392"/>
      <c r="AO273" s="393"/>
      <c r="AP273" s="393"/>
      <c r="AQ273" s="380"/>
    </row>
    <row r="274" spans="1:43" ht="18" customHeight="1" x14ac:dyDescent="0.25">
      <c r="A274" s="584"/>
      <c r="B274" s="371"/>
      <c r="C274" s="587"/>
      <c r="D274" s="353" t="str">
        <f>+IFERROR(INDEX('Mã KH'!$C$2:$C$4988,MATCH('Côp+Mega+BigC HN lẻ-T5'!$C274,'Mã KH'!$A$2:$A$4988,0)),"")</f>
        <v/>
      </c>
      <c r="E274" s="362"/>
      <c r="F274" s="390"/>
      <c r="G274" s="391"/>
      <c r="H274" s="391"/>
      <c r="I274" s="391"/>
      <c r="J274" s="391"/>
      <c r="K274" s="391"/>
      <c r="L274" s="391"/>
      <c r="M274" s="391"/>
      <c r="N274" s="391"/>
      <c r="O274" s="391"/>
      <c r="P274" s="391"/>
      <c r="Q274" s="391"/>
      <c r="R274" s="391"/>
      <c r="S274" s="391"/>
      <c r="T274" s="391"/>
      <c r="U274" s="391"/>
      <c r="V274" s="391"/>
      <c r="W274" s="391"/>
      <c r="X274" s="391"/>
      <c r="Y274" s="391"/>
      <c r="Z274" s="391"/>
      <c r="AA274" s="391"/>
      <c r="AB274" s="391"/>
      <c r="AC274" s="391"/>
      <c r="AD274" s="391"/>
      <c r="AE274" s="391"/>
      <c r="AF274" s="391"/>
      <c r="AG274" s="391"/>
      <c r="AH274" s="391"/>
      <c r="AI274" s="391"/>
      <c r="AJ274" s="391"/>
      <c r="AK274" s="391"/>
      <c r="AL274" s="391"/>
      <c r="AM274" s="391"/>
      <c r="AN274" s="392"/>
      <c r="AO274" s="393"/>
      <c r="AP274" s="393"/>
      <c r="AQ274" s="380"/>
    </row>
    <row r="275" spans="1:43" ht="18" customHeight="1" x14ac:dyDescent="0.25">
      <c r="A275" s="584"/>
      <c r="B275" s="371"/>
      <c r="C275" s="587"/>
      <c r="D275" s="353" t="str">
        <f>+IFERROR(INDEX('Mã KH'!$C$2:$C$4988,MATCH('Côp+Mega+BigC HN lẻ-T5'!$C275,'Mã KH'!$A$2:$A$4988,0)),"")</f>
        <v/>
      </c>
      <c r="E275" s="362"/>
      <c r="F275" s="390"/>
      <c r="G275" s="391"/>
      <c r="H275" s="391"/>
      <c r="I275" s="391"/>
      <c r="J275" s="391"/>
      <c r="K275" s="391"/>
      <c r="L275" s="391"/>
      <c r="M275" s="391"/>
      <c r="N275" s="391"/>
      <c r="O275" s="391"/>
      <c r="P275" s="391"/>
      <c r="Q275" s="391"/>
      <c r="R275" s="391"/>
      <c r="S275" s="391"/>
      <c r="T275" s="391"/>
      <c r="U275" s="391"/>
      <c r="V275" s="391"/>
      <c r="W275" s="391"/>
      <c r="X275" s="391"/>
      <c r="Y275" s="391"/>
      <c r="Z275" s="391"/>
      <c r="AA275" s="391"/>
      <c r="AB275" s="391"/>
      <c r="AC275" s="391"/>
      <c r="AD275" s="391"/>
      <c r="AE275" s="391"/>
      <c r="AF275" s="391"/>
      <c r="AG275" s="391"/>
      <c r="AH275" s="391"/>
      <c r="AI275" s="391"/>
      <c r="AJ275" s="391"/>
      <c r="AK275" s="391"/>
      <c r="AL275" s="391"/>
      <c r="AM275" s="391"/>
      <c r="AN275" s="392"/>
      <c r="AO275" s="393"/>
      <c r="AP275" s="393"/>
      <c r="AQ275" s="380"/>
    </row>
    <row r="276" spans="1:43" ht="18" customHeight="1" x14ac:dyDescent="0.25">
      <c r="A276" s="584"/>
      <c r="B276" s="371"/>
      <c r="C276" s="587"/>
      <c r="D276" s="353" t="str">
        <f>+IFERROR(INDEX('Mã KH'!$C$2:$C$4988,MATCH('Côp+Mega+BigC HN lẻ-T5'!$C276,'Mã KH'!$A$2:$A$4988,0)),"")</f>
        <v/>
      </c>
      <c r="E276" s="362"/>
      <c r="F276" s="390"/>
      <c r="G276" s="391"/>
      <c r="H276" s="391"/>
      <c r="I276" s="391"/>
      <c r="J276" s="391"/>
      <c r="K276" s="391"/>
      <c r="L276" s="391"/>
      <c r="M276" s="391"/>
      <c r="N276" s="391"/>
      <c r="O276" s="391"/>
      <c r="P276" s="391"/>
      <c r="Q276" s="391"/>
      <c r="R276" s="391"/>
      <c r="S276" s="391"/>
      <c r="T276" s="391"/>
      <c r="U276" s="391"/>
      <c r="V276" s="391"/>
      <c r="W276" s="391"/>
      <c r="X276" s="391"/>
      <c r="Y276" s="391"/>
      <c r="Z276" s="391"/>
      <c r="AA276" s="391"/>
      <c r="AB276" s="391"/>
      <c r="AC276" s="391"/>
      <c r="AD276" s="391"/>
      <c r="AE276" s="391"/>
      <c r="AF276" s="391"/>
      <c r="AG276" s="391"/>
      <c r="AH276" s="391"/>
      <c r="AI276" s="391"/>
      <c r="AJ276" s="391"/>
      <c r="AK276" s="391"/>
      <c r="AL276" s="391"/>
      <c r="AM276" s="391"/>
      <c r="AN276" s="392"/>
      <c r="AO276" s="393"/>
      <c r="AP276" s="393"/>
      <c r="AQ276" s="380"/>
    </row>
    <row r="277" spans="1:43" ht="18" customHeight="1" x14ac:dyDescent="0.25">
      <c r="A277" s="584"/>
      <c r="B277" s="371"/>
      <c r="C277" s="587"/>
      <c r="D277" s="353" t="str">
        <f>+IFERROR(INDEX('Mã KH'!$C$2:$C$4988,MATCH('Côp+Mega+BigC HN lẻ-T5'!$C277,'Mã KH'!$A$2:$A$4988,0)),"")</f>
        <v/>
      </c>
      <c r="E277" s="362"/>
      <c r="F277" s="390"/>
      <c r="G277" s="391"/>
      <c r="H277" s="391"/>
      <c r="I277" s="391"/>
      <c r="J277" s="391"/>
      <c r="K277" s="391"/>
      <c r="L277" s="391"/>
      <c r="M277" s="391"/>
      <c r="N277" s="391"/>
      <c r="O277" s="391"/>
      <c r="P277" s="391"/>
      <c r="Q277" s="391"/>
      <c r="R277" s="391"/>
      <c r="S277" s="391"/>
      <c r="T277" s="391"/>
      <c r="U277" s="391"/>
      <c r="V277" s="391"/>
      <c r="W277" s="391"/>
      <c r="X277" s="391"/>
      <c r="Y277" s="391"/>
      <c r="Z277" s="391"/>
      <c r="AA277" s="391"/>
      <c r="AB277" s="391"/>
      <c r="AC277" s="391"/>
      <c r="AD277" s="391"/>
      <c r="AE277" s="391"/>
      <c r="AF277" s="391"/>
      <c r="AG277" s="391"/>
      <c r="AH277" s="391"/>
      <c r="AI277" s="391"/>
      <c r="AJ277" s="391"/>
      <c r="AK277" s="391"/>
      <c r="AL277" s="391"/>
      <c r="AM277" s="391"/>
      <c r="AN277" s="392"/>
      <c r="AO277" s="393"/>
      <c r="AP277" s="393"/>
      <c r="AQ277" s="380"/>
    </row>
    <row r="278" spans="1:43" ht="18" customHeight="1" x14ac:dyDescent="0.25">
      <c r="A278" s="584"/>
      <c r="B278" s="371"/>
      <c r="C278" s="587"/>
      <c r="D278" s="353" t="str">
        <f>+IFERROR(INDEX('Mã KH'!$C$2:$C$4988,MATCH('Côp+Mega+BigC HN lẻ-T5'!$C278,'Mã KH'!$A$2:$A$4988,0)),"")</f>
        <v/>
      </c>
      <c r="E278" s="362"/>
      <c r="F278" s="390"/>
      <c r="G278" s="391"/>
      <c r="H278" s="391"/>
      <c r="I278" s="391"/>
      <c r="J278" s="391"/>
      <c r="K278" s="391"/>
      <c r="L278" s="391"/>
      <c r="M278" s="391"/>
      <c r="N278" s="391"/>
      <c r="O278" s="391"/>
      <c r="P278" s="391"/>
      <c r="Q278" s="391"/>
      <c r="R278" s="391"/>
      <c r="S278" s="391"/>
      <c r="T278" s="391"/>
      <c r="U278" s="391"/>
      <c r="V278" s="391"/>
      <c r="W278" s="391"/>
      <c r="X278" s="391"/>
      <c r="Y278" s="391"/>
      <c r="Z278" s="391"/>
      <c r="AA278" s="391"/>
      <c r="AB278" s="391"/>
      <c r="AC278" s="391"/>
      <c r="AD278" s="391"/>
      <c r="AE278" s="391"/>
      <c r="AF278" s="391"/>
      <c r="AG278" s="391"/>
      <c r="AH278" s="391"/>
      <c r="AI278" s="391"/>
      <c r="AJ278" s="391"/>
      <c r="AK278" s="391"/>
      <c r="AL278" s="391"/>
      <c r="AM278" s="391"/>
      <c r="AN278" s="392"/>
      <c r="AO278" s="393"/>
      <c r="AP278" s="393"/>
      <c r="AQ278" s="380"/>
    </row>
    <row r="279" spans="1:43" ht="18" customHeight="1" x14ac:dyDescent="0.25">
      <c r="A279" s="584"/>
      <c r="B279" s="371"/>
      <c r="C279" s="587"/>
      <c r="D279" s="353" t="str">
        <f>+IFERROR(INDEX('Mã KH'!$C$2:$C$4988,MATCH('Côp+Mega+BigC HN lẻ-T5'!$C279,'Mã KH'!$A$2:$A$4988,0)),"")</f>
        <v/>
      </c>
      <c r="E279" s="362"/>
      <c r="F279" s="390"/>
      <c r="G279" s="391"/>
      <c r="H279" s="391"/>
      <c r="I279" s="391"/>
      <c r="J279" s="391"/>
      <c r="K279" s="391"/>
      <c r="L279" s="391"/>
      <c r="M279" s="391"/>
      <c r="N279" s="391"/>
      <c r="O279" s="391"/>
      <c r="P279" s="391"/>
      <c r="Q279" s="391"/>
      <c r="R279" s="391"/>
      <c r="S279" s="391"/>
      <c r="T279" s="391"/>
      <c r="U279" s="391"/>
      <c r="V279" s="391"/>
      <c r="W279" s="391"/>
      <c r="X279" s="391"/>
      <c r="Y279" s="391"/>
      <c r="Z279" s="391"/>
      <c r="AA279" s="391"/>
      <c r="AB279" s="391"/>
      <c r="AC279" s="391"/>
      <c r="AD279" s="391"/>
      <c r="AE279" s="391"/>
      <c r="AF279" s="391"/>
      <c r="AG279" s="391"/>
      <c r="AH279" s="391"/>
      <c r="AI279" s="391"/>
      <c r="AJ279" s="391"/>
      <c r="AK279" s="391"/>
      <c r="AL279" s="391"/>
      <c r="AM279" s="391"/>
      <c r="AN279" s="392"/>
      <c r="AO279" s="393"/>
      <c r="AP279" s="393"/>
      <c r="AQ279" s="380"/>
    </row>
    <row r="280" spans="1:43" ht="18" customHeight="1" x14ac:dyDescent="0.25">
      <c r="A280" s="584"/>
      <c r="B280" s="371"/>
      <c r="C280" s="587"/>
      <c r="D280" s="353" t="str">
        <f>+IFERROR(INDEX('Mã KH'!$C$2:$C$4988,MATCH('Côp+Mega+BigC HN lẻ-T5'!$C280,'Mã KH'!$A$2:$A$4988,0)),"")</f>
        <v/>
      </c>
      <c r="E280" s="362"/>
      <c r="F280" s="390"/>
      <c r="G280" s="391"/>
      <c r="H280" s="391"/>
      <c r="I280" s="391"/>
      <c r="J280" s="391"/>
      <c r="K280" s="391"/>
      <c r="L280" s="391"/>
      <c r="M280" s="391"/>
      <c r="N280" s="391"/>
      <c r="O280" s="391"/>
      <c r="P280" s="391"/>
      <c r="Q280" s="391"/>
      <c r="R280" s="391"/>
      <c r="S280" s="391"/>
      <c r="T280" s="391"/>
      <c r="U280" s="391"/>
      <c r="V280" s="391"/>
      <c r="W280" s="391"/>
      <c r="X280" s="391"/>
      <c r="Y280" s="391"/>
      <c r="Z280" s="391"/>
      <c r="AA280" s="391"/>
      <c r="AB280" s="391"/>
      <c r="AC280" s="391"/>
      <c r="AD280" s="391"/>
      <c r="AE280" s="391"/>
      <c r="AF280" s="391"/>
      <c r="AG280" s="391"/>
      <c r="AH280" s="391"/>
      <c r="AI280" s="391"/>
      <c r="AJ280" s="391"/>
      <c r="AK280" s="391"/>
      <c r="AL280" s="391"/>
      <c r="AM280" s="391"/>
      <c r="AN280" s="392"/>
      <c r="AO280" s="393"/>
      <c r="AP280" s="393"/>
      <c r="AQ280" s="380"/>
    </row>
    <row r="281" spans="1:43" ht="18" customHeight="1" x14ac:dyDescent="0.25">
      <c r="A281" s="584"/>
      <c r="B281" s="371"/>
      <c r="C281" s="587"/>
      <c r="D281" s="353" t="str">
        <f>+IFERROR(INDEX('Mã KH'!$C$2:$C$4988,MATCH('Côp+Mega+BigC HN lẻ-T5'!$C281,'Mã KH'!$A$2:$A$4988,0)),"")</f>
        <v/>
      </c>
      <c r="E281" s="362"/>
      <c r="F281" s="390"/>
      <c r="G281" s="391"/>
      <c r="H281" s="391"/>
      <c r="I281" s="391"/>
      <c r="J281" s="391"/>
      <c r="K281" s="391"/>
      <c r="L281" s="391"/>
      <c r="M281" s="391"/>
      <c r="N281" s="391"/>
      <c r="O281" s="391"/>
      <c r="P281" s="391"/>
      <c r="Q281" s="391"/>
      <c r="R281" s="391"/>
      <c r="S281" s="391"/>
      <c r="T281" s="391"/>
      <c r="U281" s="391"/>
      <c r="V281" s="391"/>
      <c r="W281" s="391"/>
      <c r="X281" s="391"/>
      <c r="Y281" s="391"/>
      <c r="Z281" s="391"/>
      <c r="AA281" s="391"/>
      <c r="AB281" s="391"/>
      <c r="AC281" s="391"/>
      <c r="AD281" s="391"/>
      <c r="AE281" s="391"/>
      <c r="AF281" s="391"/>
      <c r="AG281" s="391"/>
      <c r="AH281" s="391"/>
      <c r="AI281" s="391"/>
      <c r="AJ281" s="391"/>
      <c r="AK281" s="391"/>
      <c r="AL281" s="391"/>
      <c r="AM281" s="391"/>
      <c r="AN281" s="392"/>
      <c r="AO281" s="393"/>
      <c r="AP281" s="393"/>
      <c r="AQ281" s="380"/>
    </row>
    <row r="282" spans="1:43" ht="18" customHeight="1" x14ac:dyDescent="0.25">
      <c r="A282" s="584"/>
      <c r="B282" s="371"/>
      <c r="C282" s="587"/>
      <c r="D282" s="353" t="str">
        <f>+IFERROR(INDEX('Mã KH'!$C$2:$C$4988,MATCH('Côp+Mega+BigC HN lẻ-T5'!$C282,'Mã KH'!$A$2:$A$4988,0)),"")</f>
        <v/>
      </c>
      <c r="E282" s="362"/>
      <c r="F282" s="390"/>
      <c r="G282" s="391"/>
      <c r="H282" s="391"/>
      <c r="I282" s="391"/>
      <c r="J282" s="391"/>
      <c r="K282" s="391"/>
      <c r="L282" s="391"/>
      <c r="M282" s="391"/>
      <c r="N282" s="391"/>
      <c r="O282" s="391"/>
      <c r="P282" s="391"/>
      <c r="Q282" s="391"/>
      <c r="R282" s="391"/>
      <c r="S282" s="391"/>
      <c r="T282" s="391"/>
      <c r="U282" s="391"/>
      <c r="V282" s="391"/>
      <c r="W282" s="391"/>
      <c r="X282" s="391"/>
      <c r="Y282" s="391"/>
      <c r="Z282" s="391"/>
      <c r="AA282" s="391"/>
      <c r="AB282" s="391"/>
      <c r="AC282" s="391"/>
      <c r="AD282" s="391"/>
      <c r="AE282" s="391"/>
      <c r="AF282" s="391"/>
      <c r="AG282" s="391"/>
      <c r="AH282" s="391"/>
      <c r="AI282" s="391"/>
      <c r="AJ282" s="391"/>
      <c r="AK282" s="391"/>
      <c r="AL282" s="391"/>
      <c r="AM282" s="391"/>
      <c r="AN282" s="392"/>
      <c r="AO282" s="393"/>
      <c r="AP282" s="393"/>
      <c r="AQ282" s="380"/>
    </row>
    <row r="283" spans="1:43" ht="18" customHeight="1" x14ac:dyDescent="0.25">
      <c r="A283" s="584"/>
      <c r="B283" s="371"/>
      <c r="C283" s="587"/>
      <c r="D283" s="353" t="str">
        <f>+IFERROR(INDEX('Mã KH'!$C$2:$C$4988,MATCH('Côp+Mega+BigC HN lẻ-T5'!$C283,'Mã KH'!$A$2:$A$4988,0)),"")</f>
        <v/>
      </c>
      <c r="E283" s="362"/>
      <c r="F283" s="390"/>
      <c r="G283" s="391"/>
      <c r="H283" s="391"/>
      <c r="I283" s="391"/>
      <c r="J283" s="391"/>
      <c r="K283" s="391"/>
      <c r="L283" s="391"/>
      <c r="M283" s="391"/>
      <c r="N283" s="391"/>
      <c r="O283" s="391"/>
      <c r="P283" s="391"/>
      <c r="Q283" s="391"/>
      <c r="R283" s="391"/>
      <c r="S283" s="391"/>
      <c r="T283" s="391"/>
      <c r="U283" s="391"/>
      <c r="V283" s="391"/>
      <c r="W283" s="391"/>
      <c r="X283" s="391"/>
      <c r="Y283" s="391"/>
      <c r="Z283" s="391"/>
      <c r="AA283" s="391"/>
      <c r="AB283" s="391"/>
      <c r="AC283" s="391"/>
      <c r="AD283" s="391"/>
      <c r="AE283" s="391"/>
      <c r="AF283" s="391"/>
      <c r="AG283" s="391"/>
      <c r="AH283" s="391"/>
      <c r="AI283" s="391"/>
      <c r="AJ283" s="391"/>
      <c r="AK283" s="391"/>
      <c r="AL283" s="391"/>
      <c r="AM283" s="391"/>
      <c r="AN283" s="392"/>
      <c r="AO283" s="393"/>
      <c r="AP283" s="393"/>
      <c r="AQ283" s="380"/>
    </row>
    <row r="284" spans="1:43" ht="18" customHeight="1" x14ac:dyDescent="0.25">
      <c r="A284" s="584"/>
      <c r="B284" s="371"/>
      <c r="C284" s="587"/>
      <c r="D284" s="353" t="str">
        <f>+IFERROR(INDEX('Mã KH'!$C$2:$C$4988,MATCH('Côp+Mega+BigC HN lẻ-T5'!$C284,'Mã KH'!$A$2:$A$4988,0)),"")</f>
        <v/>
      </c>
      <c r="E284" s="362"/>
      <c r="F284" s="390"/>
      <c r="G284" s="391"/>
      <c r="H284" s="391"/>
      <c r="I284" s="391"/>
      <c r="J284" s="391"/>
      <c r="K284" s="391"/>
      <c r="L284" s="391"/>
      <c r="M284" s="391"/>
      <c r="N284" s="391"/>
      <c r="O284" s="391"/>
      <c r="P284" s="391"/>
      <c r="Q284" s="391"/>
      <c r="R284" s="391"/>
      <c r="S284" s="391"/>
      <c r="T284" s="391"/>
      <c r="U284" s="391"/>
      <c r="V284" s="391"/>
      <c r="W284" s="391"/>
      <c r="X284" s="391"/>
      <c r="Y284" s="391"/>
      <c r="Z284" s="391"/>
      <c r="AA284" s="391"/>
      <c r="AB284" s="391"/>
      <c r="AC284" s="391"/>
      <c r="AD284" s="391"/>
      <c r="AE284" s="391"/>
      <c r="AF284" s="391"/>
      <c r="AG284" s="391"/>
      <c r="AH284" s="391"/>
      <c r="AI284" s="391"/>
      <c r="AJ284" s="391"/>
      <c r="AK284" s="391"/>
      <c r="AL284" s="391"/>
      <c r="AM284" s="391"/>
      <c r="AN284" s="392"/>
      <c r="AO284" s="393"/>
      <c r="AP284" s="393"/>
      <c r="AQ284" s="380"/>
    </row>
    <row r="285" spans="1:43" ht="18" customHeight="1" x14ac:dyDescent="0.25">
      <c r="A285" s="584"/>
      <c r="B285" s="371"/>
      <c r="C285" s="587"/>
      <c r="D285" s="353" t="str">
        <f>+IFERROR(INDEX('Mã KH'!$C$2:$C$4988,MATCH('Côp+Mega+BigC HN lẻ-T5'!$C285,'Mã KH'!$A$2:$A$4988,0)),"")</f>
        <v/>
      </c>
      <c r="E285" s="362"/>
      <c r="F285" s="390"/>
      <c r="G285" s="391"/>
      <c r="H285" s="391"/>
      <c r="I285" s="391"/>
      <c r="J285" s="391"/>
      <c r="K285" s="391"/>
      <c r="L285" s="391"/>
      <c r="M285" s="391"/>
      <c r="N285" s="391"/>
      <c r="O285" s="391"/>
      <c r="P285" s="391"/>
      <c r="Q285" s="391"/>
      <c r="R285" s="391"/>
      <c r="S285" s="391"/>
      <c r="T285" s="391"/>
      <c r="U285" s="391"/>
      <c r="V285" s="391"/>
      <c r="W285" s="391"/>
      <c r="X285" s="391"/>
      <c r="Y285" s="391"/>
      <c r="Z285" s="391"/>
      <c r="AA285" s="391"/>
      <c r="AB285" s="391"/>
      <c r="AC285" s="391"/>
      <c r="AD285" s="391"/>
      <c r="AE285" s="391"/>
      <c r="AF285" s="391"/>
      <c r="AG285" s="391"/>
      <c r="AH285" s="391"/>
      <c r="AI285" s="391"/>
      <c r="AJ285" s="391"/>
      <c r="AK285" s="391"/>
      <c r="AL285" s="391"/>
      <c r="AM285" s="391"/>
      <c r="AN285" s="392"/>
      <c r="AO285" s="393"/>
      <c r="AP285" s="393"/>
      <c r="AQ285" s="380"/>
    </row>
    <row r="286" spans="1:43" ht="18" customHeight="1" x14ac:dyDescent="0.25">
      <c r="A286" s="584"/>
      <c r="B286" s="371"/>
      <c r="C286" s="587"/>
      <c r="D286" s="353" t="str">
        <f>+IFERROR(INDEX('Mã KH'!$C$2:$C$4988,MATCH('Côp+Mega+BigC HN lẻ-T5'!$C286,'Mã KH'!$A$2:$A$4988,0)),"")</f>
        <v/>
      </c>
      <c r="E286" s="362"/>
      <c r="F286" s="390"/>
      <c r="G286" s="391"/>
      <c r="H286" s="391"/>
      <c r="I286" s="391"/>
      <c r="J286" s="391"/>
      <c r="K286" s="391"/>
      <c r="L286" s="391"/>
      <c r="M286" s="391"/>
      <c r="N286" s="391"/>
      <c r="O286" s="391"/>
      <c r="P286" s="391"/>
      <c r="Q286" s="391"/>
      <c r="R286" s="391"/>
      <c r="S286" s="391"/>
      <c r="T286" s="391"/>
      <c r="U286" s="391"/>
      <c r="V286" s="391"/>
      <c r="W286" s="391"/>
      <c r="X286" s="391"/>
      <c r="Y286" s="391"/>
      <c r="Z286" s="391"/>
      <c r="AA286" s="391"/>
      <c r="AB286" s="391"/>
      <c r="AC286" s="391"/>
      <c r="AD286" s="391"/>
      <c r="AE286" s="391"/>
      <c r="AF286" s="391"/>
      <c r="AG286" s="391"/>
      <c r="AH286" s="391"/>
      <c r="AI286" s="391"/>
      <c r="AJ286" s="391"/>
      <c r="AK286" s="391"/>
      <c r="AL286" s="391"/>
      <c r="AM286" s="391"/>
      <c r="AN286" s="392"/>
      <c r="AO286" s="393"/>
      <c r="AP286" s="393"/>
      <c r="AQ286" s="380"/>
    </row>
    <row r="287" spans="1:43" ht="18" customHeight="1" x14ac:dyDescent="0.25">
      <c r="A287" s="584"/>
      <c r="B287" s="371"/>
      <c r="C287" s="587"/>
      <c r="D287" s="353" t="str">
        <f>+IFERROR(INDEX('Mã KH'!$C$2:$C$4988,MATCH('Côp+Mega+BigC HN lẻ-T5'!$C287,'Mã KH'!$A$2:$A$4988,0)),"")</f>
        <v/>
      </c>
      <c r="E287" s="362"/>
      <c r="F287" s="390"/>
      <c r="G287" s="391"/>
      <c r="H287" s="391"/>
      <c r="I287" s="391"/>
      <c r="J287" s="391"/>
      <c r="K287" s="391"/>
      <c r="L287" s="391"/>
      <c r="M287" s="391"/>
      <c r="N287" s="391"/>
      <c r="O287" s="391"/>
      <c r="P287" s="391"/>
      <c r="Q287" s="391"/>
      <c r="R287" s="391"/>
      <c r="S287" s="391"/>
      <c r="T287" s="391"/>
      <c r="U287" s="391"/>
      <c r="V287" s="391"/>
      <c r="W287" s="391"/>
      <c r="X287" s="391"/>
      <c r="Y287" s="391"/>
      <c r="Z287" s="391"/>
      <c r="AA287" s="391"/>
      <c r="AB287" s="391"/>
      <c r="AC287" s="391"/>
      <c r="AD287" s="391"/>
      <c r="AE287" s="391"/>
      <c r="AF287" s="391"/>
      <c r="AG287" s="391"/>
      <c r="AH287" s="391"/>
      <c r="AI287" s="391"/>
      <c r="AJ287" s="391"/>
      <c r="AK287" s="391"/>
      <c r="AL287" s="391"/>
      <c r="AM287" s="391"/>
      <c r="AN287" s="392"/>
      <c r="AO287" s="393"/>
      <c r="AP287" s="393"/>
      <c r="AQ287" s="380"/>
    </row>
    <row r="288" spans="1:43" ht="18" customHeight="1" x14ac:dyDescent="0.25">
      <c r="A288" s="584"/>
      <c r="B288" s="371"/>
      <c r="C288" s="587"/>
      <c r="D288" s="353"/>
      <c r="E288" s="362"/>
      <c r="F288" s="390"/>
      <c r="G288" s="391"/>
      <c r="H288" s="391"/>
      <c r="I288" s="391"/>
      <c r="J288" s="391"/>
      <c r="K288" s="391"/>
      <c r="L288" s="391"/>
      <c r="M288" s="391"/>
      <c r="N288" s="391"/>
      <c r="O288" s="391"/>
      <c r="P288" s="391"/>
      <c r="Q288" s="391"/>
      <c r="R288" s="391"/>
      <c r="S288" s="391"/>
      <c r="T288" s="391"/>
      <c r="U288" s="391"/>
      <c r="V288" s="391"/>
      <c r="W288" s="391"/>
      <c r="X288" s="391"/>
      <c r="Y288" s="391"/>
      <c r="Z288" s="391"/>
      <c r="AA288" s="391"/>
      <c r="AB288" s="391"/>
      <c r="AC288" s="391"/>
      <c r="AD288" s="391"/>
      <c r="AE288" s="391"/>
      <c r="AF288" s="391"/>
      <c r="AG288" s="391"/>
      <c r="AH288" s="391"/>
      <c r="AI288" s="391"/>
      <c r="AJ288" s="391"/>
      <c r="AK288" s="391"/>
      <c r="AL288" s="391"/>
      <c r="AM288" s="391"/>
      <c r="AN288" s="392"/>
      <c r="AO288" s="393"/>
      <c r="AP288" s="393"/>
      <c r="AQ288" s="380"/>
    </row>
    <row r="289" spans="1:43" ht="18" customHeight="1" x14ac:dyDescent="0.25">
      <c r="A289" s="584"/>
      <c r="B289" s="371"/>
      <c r="C289" s="587"/>
      <c r="D289" s="353"/>
      <c r="E289" s="362"/>
      <c r="F289" s="390"/>
      <c r="G289" s="391"/>
      <c r="H289" s="391"/>
      <c r="I289" s="391"/>
      <c r="J289" s="391"/>
      <c r="K289" s="391"/>
      <c r="L289" s="391"/>
      <c r="M289" s="391"/>
      <c r="N289" s="391"/>
      <c r="O289" s="391"/>
      <c r="P289" s="391"/>
      <c r="Q289" s="391"/>
      <c r="R289" s="391"/>
      <c r="S289" s="391"/>
      <c r="T289" s="391"/>
      <c r="U289" s="391"/>
      <c r="V289" s="391"/>
      <c r="W289" s="391"/>
      <c r="X289" s="391"/>
      <c r="Y289" s="391"/>
      <c r="Z289" s="391"/>
      <c r="AA289" s="391"/>
      <c r="AB289" s="391"/>
      <c r="AC289" s="391"/>
      <c r="AD289" s="391"/>
      <c r="AE289" s="391"/>
      <c r="AF289" s="391"/>
      <c r="AG289" s="391"/>
      <c r="AH289" s="391"/>
      <c r="AI289" s="391"/>
      <c r="AJ289" s="391"/>
      <c r="AK289" s="391"/>
      <c r="AL289" s="391"/>
      <c r="AM289" s="391"/>
      <c r="AN289" s="392"/>
      <c r="AO289" s="393"/>
      <c r="AP289" s="393"/>
      <c r="AQ289" s="380"/>
    </row>
    <row r="290" spans="1:43" ht="18" customHeight="1" x14ac:dyDescent="0.25">
      <c r="A290" s="584"/>
      <c r="B290" s="371"/>
      <c r="C290" s="587"/>
      <c r="D290" s="353"/>
      <c r="E290" s="362"/>
      <c r="F290" s="390"/>
      <c r="G290" s="391"/>
      <c r="H290" s="391"/>
      <c r="I290" s="391"/>
      <c r="J290" s="391"/>
      <c r="K290" s="391"/>
      <c r="L290" s="391"/>
      <c r="M290" s="391"/>
      <c r="N290" s="391"/>
      <c r="O290" s="391"/>
      <c r="P290" s="391"/>
      <c r="Q290" s="391"/>
      <c r="R290" s="391"/>
      <c r="S290" s="391"/>
      <c r="T290" s="391"/>
      <c r="U290" s="391"/>
      <c r="V290" s="391"/>
      <c r="W290" s="391"/>
      <c r="X290" s="391"/>
      <c r="Y290" s="391"/>
      <c r="Z290" s="391"/>
      <c r="AA290" s="391"/>
      <c r="AB290" s="391"/>
      <c r="AC290" s="391"/>
      <c r="AD290" s="391"/>
      <c r="AE290" s="391"/>
      <c r="AF290" s="391"/>
      <c r="AG290" s="391"/>
      <c r="AH290" s="391"/>
      <c r="AI290" s="391"/>
      <c r="AJ290" s="391"/>
      <c r="AK290" s="391"/>
      <c r="AL290" s="391"/>
      <c r="AM290" s="391"/>
      <c r="AN290" s="392"/>
      <c r="AO290" s="393"/>
      <c r="AP290" s="393"/>
      <c r="AQ290" s="380"/>
    </row>
    <row r="291" spans="1:43" ht="18" customHeight="1" x14ac:dyDescent="0.25">
      <c r="A291" s="584"/>
      <c r="B291" s="371"/>
      <c r="C291" s="587"/>
      <c r="D291" s="353"/>
      <c r="E291" s="362"/>
      <c r="F291" s="390"/>
      <c r="G291" s="391"/>
      <c r="H291" s="391"/>
      <c r="I291" s="391"/>
      <c r="J291" s="391"/>
      <c r="K291" s="391"/>
      <c r="L291" s="391"/>
      <c r="M291" s="391"/>
      <c r="N291" s="391"/>
      <c r="O291" s="391"/>
      <c r="P291" s="391"/>
      <c r="Q291" s="391"/>
      <c r="R291" s="391"/>
      <c r="S291" s="391"/>
      <c r="T291" s="391"/>
      <c r="U291" s="391"/>
      <c r="V291" s="391"/>
      <c r="W291" s="391"/>
      <c r="X291" s="391"/>
      <c r="Y291" s="391"/>
      <c r="Z291" s="391"/>
      <c r="AA291" s="391"/>
      <c r="AB291" s="391"/>
      <c r="AC291" s="391"/>
      <c r="AD291" s="391"/>
      <c r="AE291" s="391"/>
      <c r="AF291" s="391"/>
      <c r="AG291" s="391"/>
      <c r="AH291" s="391"/>
      <c r="AI291" s="391"/>
      <c r="AJ291" s="391"/>
      <c r="AK291" s="391"/>
      <c r="AL291" s="391"/>
      <c r="AM291" s="391"/>
      <c r="AN291" s="392"/>
      <c r="AO291" s="393"/>
      <c r="AP291" s="393"/>
      <c r="AQ291" s="380"/>
    </row>
    <row r="292" spans="1:43" ht="18" customHeight="1" x14ac:dyDescent="0.25">
      <c r="A292" s="584"/>
      <c r="B292" s="371"/>
      <c r="C292" s="587"/>
      <c r="D292" s="353"/>
      <c r="E292" s="362"/>
      <c r="F292" s="390"/>
      <c r="G292" s="391"/>
      <c r="H292" s="391"/>
      <c r="I292" s="391"/>
      <c r="J292" s="391"/>
      <c r="K292" s="391"/>
      <c r="L292" s="391"/>
      <c r="M292" s="391"/>
      <c r="N292" s="391"/>
      <c r="O292" s="391"/>
      <c r="P292" s="391"/>
      <c r="Q292" s="391"/>
      <c r="R292" s="391"/>
      <c r="S292" s="391"/>
      <c r="T292" s="391"/>
      <c r="U292" s="391"/>
      <c r="V292" s="391"/>
      <c r="W292" s="391"/>
      <c r="X292" s="391"/>
      <c r="Y292" s="391"/>
      <c r="Z292" s="391"/>
      <c r="AA292" s="391"/>
      <c r="AB292" s="391"/>
      <c r="AC292" s="391"/>
      <c r="AD292" s="391"/>
      <c r="AE292" s="391"/>
      <c r="AF292" s="391"/>
      <c r="AG292" s="391"/>
      <c r="AH292" s="391"/>
      <c r="AI292" s="391"/>
      <c r="AJ292" s="391"/>
      <c r="AK292" s="391"/>
      <c r="AL292" s="391"/>
      <c r="AM292" s="391"/>
      <c r="AN292" s="392"/>
      <c r="AO292" s="393"/>
      <c r="AP292" s="393"/>
      <c r="AQ292" s="380"/>
    </row>
    <row r="293" spans="1:43" ht="18" customHeight="1" x14ac:dyDescent="0.25">
      <c r="A293" s="584"/>
      <c r="B293" s="371"/>
      <c r="C293" s="587"/>
      <c r="D293" s="353"/>
      <c r="E293" s="362"/>
      <c r="F293" s="390"/>
      <c r="G293" s="391"/>
      <c r="H293" s="391"/>
      <c r="I293" s="391"/>
      <c r="J293" s="391"/>
      <c r="K293" s="391"/>
      <c r="L293" s="391"/>
      <c r="M293" s="391"/>
      <c r="N293" s="391"/>
      <c r="O293" s="391"/>
      <c r="P293" s="391"/>
      <c r="Q293" s="391"/>
      <c r="R293" s="391"/>
      <c r="S293" s="391"/>
      <c r="T293" s="391"/>
      <c r="U293" s="391"/>
      <c r="V293" s="391"/>
      <c r="W293" s="391"/>
      <c r="X293" s="391"/>
      <c r="Y293" s="391"/>
      <c r="Z293" s="391"/>
      <c r="AA293" s="391"/>
      <c r="AB293" s="391"/>
      <c r="AC293" s="391"/>
      <c r="AD293" s="391"/>
      <c r="AE293" s="391"/>
      <c r="AF293" s="391"/>
      <c r="AG293" s="391"/>
      <c r="AH293" s="391"/>
      <c r="AI293" s="391"/>
      <c r="AJ293" s="391"/>
      <c r="AK293" s="391"/>
      <c r="AL293" s="391"/>
      <c r="AM293" s="391"/>
      <c r="AN293" s="392"/>
      <c r="AO293" s="393"/>
      <c r="AP293" s="393"/>
      <c r="AQ293" s="380"/>
    </row>
    <row r="294" spans="1:43" ht="18" customHeight="1" x14ac:dyDescent="0.25">
      <c r="A294" s="584"/>
      <c r="B294" s="371"/>
      <c r="C294" s="587"/>
      <c r="D294" s="353"/>
      <c r="E294" s="362"/>
      <c r="F294" s="390"/>
      <c r="G294" s="391"/>
      <c r="H294" s="391"/>
      <c r="I294" s="391"/>
      <c r="J294" s="391"/>
      <c r="K294" s="391"/>
      <c r="L294" s="391"/>
      <c r="M294" s="391"/>
      <c r="N294" s="391"/>
      <c r="O294" s="391"/>
      <c r="P294" s="391"/>
      <c r="Q294" s="391"/>
      <c r="R294" s="391"/>
      <c r="S294" s="391"/>
      <c r="T294" s="391"/>
      <c r="U294" s="391"/>
      <c r="V294" s="391"/>
      <c r="W294" s="391"/>
      <c r="X294" s="391"/>
      <c r="Y294" s="391"/>
      <c r="Z294" s="391"/>
      <c r="AA294" s="391"/>
      <c r="AB294" s="391"/>
      <c r="AC294" s="391"/>
      <c r="AD294" s="391"/>
      <c r="AE294" s="391"/>
      <c r="AF294" s="391"/>
      <c r="AG294" s="391"/>
      <c r="AH294" s="391"/>
      <c r="AI294" s="391"/>
      <c r="AJ294" s="391"/>
      <c r="AK294" s="391"/>
      <c r="AL294" s="391"/>
      <c r="AM294" s="391"/>
      <c r="AN294" s="392"/>
      <c r="AO294" s="393"/>
      <c r="AP294" s="393"/>
      <c r="AQ294" s="380"/>
    </row>
    <row r="295" spans="1:43" ht="18" customHeight="1" x14ac:dyDescent="0.25">
      <c r="A295" s="584"/>
      <c r="B295" s="371"/>
      <c r="C295" s="587"/>
      <c r="D295" s="353"/>
      <c r="E295" s="362"/>
      <c r="F295" s="390"/>
      <c r="G295" s="391"/>
      <c r="H295" s="391"/>
      <c r="I295" s="391"/>
      <c r="J295" s="391"/>
      <c r="K295" s="391"/>
      <c r="L295" s="391"/>
      <c r="M295" s="391"/>
      <c r="N295" s="391"/>
      <c r="O295" s="391"/>
      <c r="P295" s="391"/>
      <c r="Q295" s="391"/>
      <c r="R295" s="391"/>
      <c r="S295" s="391"/>
      <c r="T295" s="391"/>
      <c r="U295" s="391"/>
      <c r="V295" s="391"/>
      <c r="W295" s="391"/>
      <c r="X295" s="391"/>
      <c r="Y295" s="391"/>
      <c r="Z295" s="391"/>
      <c r="AA295" s="391"/>
      <c r="AB295" s="391"/>
      <c r="AC295" s="391"/>
      <c r="AD295" s="391"/>
      <c r="AE295" s="391"/>
      <c r="AF295" s="391"/>
      <c r="AG295" s="391"/>
      <c r="AH295" s="391"/>
      <c r="AI295" s="391"/>
      <c r="AJ295" s="391"/>
      <c r="AK295" s="391"/>
      <c r="AL295" s="391"/>
      <c r="AM295" s="391"/>
      <c r="AN295" s="392"/>
      <c r="AO295" s="393"/>
      <c r="AP295" s="393"/>
      <c r="AQ295" s="380"/>
    </row>
    <row r="296" spans="1:43" ht="18" customHeight="1" x14ac:dyDescent="0.25">
      <c r="A296" s="584"/>
      <c r="B296" s="371"/>
      <c r="C296" s="587"/>
      <c r="D296" s="353"/>
      <c r="E296" s="362"/>
      <c r="F296" s="390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391"/>
      <c r="T296" s="391"/>
      <c r="U296" s="391"/>
      <c r="V296" s="391"/>
      <c r="W296" s="391"/>
      <c r="X296" s="391"/>
      <c r="Y296" s="391"/>
      <c r="Z296" s="391"/>
      <c r="AA296" s="391"/>
      <c r="AB296" s="391"/>
      <c r="AC296" s="391"/>
      <c r="AD296" s="391"/>
      <c r="AE296" s="391"/>
      <c r="AF296" s="391"/>
      <c r="AG296" s="391"/>
      <c r="AH296" s="391"/>
      <c r="AI296" s="391"/>
      <c r="AJ296" s="391"/>
      <c r="AK296" s="391"/>
      <c r="AL296" s="391"/>
      <c r="AM296" s="391"/>
      <c r="AN296" s="392"/>
      <c r="AO296" s="393"/>
      <c r="AP296" s="393"/>
      <c r="AQ296" s="380"/>
    </row>
    <row r="297" spans="1:43" ht="18" customHeight="1" x14ac:dyDescent="0.25">
      <c r="A297" s="584"/>
      <c r="B297" s="371"/>
      <c r="C297" s="587"/>
      <c r="D297" s="353"/>
      <c r="E297" s="362"/>
      <c r="F297" s="390"/>
      <c r="G297" s="391"/>
      <c r="H297" s="391"/>
      <c r="I297" s="391"/>
      <c r="J297" s="391"/>
      <c r="K297" s="391"/>
      <c r="L297" s="391"/>
      <c r="M297" s="391"/>
      <c r="N297" s="391"/>
      <c r="O297" s="391"/>
      <c r="P297" s="391"/>
      <c r="Q297" s="391"/>
      <c r="R297" s="391"/>
      <c r="S297" s="391"/>
      <c r="T297" s="391"/>
      <c r="U297" s="391"/>
      <c r="V297" s="391"/>
      <c r="W297" s="391"/>
      <c r="X297" s="391"/>
      <c r="Y297" s="391"/>
      <c r="Z297" s="391"/>
      <c r="AA297" s="391"/>
      <c r="AB297" s="391"/>
      <c r="AC297" s="391"/>
      <c r="AD297" s="391"/>
      <c r="AE297" s="391"/>
      <c r="AF297" s="391"/>
      <c r="AG297" s="391"/>
      <c r="AH297" s="391"/>
      <c r="AI297" s="391"/>
      <c r="AJ297" s="391"/>
      <c r="AK297" s="391"/>
      <c r="AL297" s="391"/>
      <c r="AM297" s="391"/>
      <c r="AN297" s="392"/>
      <c r="AO297" s="393"/>
      <c r="AP297" s="393"/>
      <c r="AQ297" s="380"/>
    </row>
    <row r="298" spans="1:43" ht="18" customHeight="1" x14ac:dyDescent="0.25">
      <c r="A298" s="584"/>
      <c r="B298" s="371"/>
      <c r="C298" s="587"/>
      <c r="D298" s="353"/>
      <c r="E298" s="362"/>
      <c r="F298" s="390"/>
      <c r="G298" s="391"/>
      <c r="H298" s="391"/>
      <c r="I298" s="391"/>
      <c r="J298" s="391"/>
      <c r="K298" s="391"/>
      <c r="L298" s="391"/>
      <c r="M298" s="391"/>
      <c r="N298" s="391"/>
      <c r="O298" s="391"/>
      <c r="P298" s="391"/>
      <c r="Q298" s="391"/>
      <c r="R298" s="391"/>
      <c r="S298" s="391"/>
      <c r="T298" s="391"/>
      <c r="U298" s="391"/>
      <c r="V298" s="391"/>
      <c r="W298" s="391"/>
      <c r="X298" s="391"/>
      <c r="Y298" s="391"/>
      <c r="Z298" s="391"/>
      <c r="AA298" s="391"/>
      <c r="AB298" s="391"/>
      <c r="AC298" s="391"/>
      <c r="AD298" s="391"/>
      <c r="AE298" s="391"/>
      <c r="AF298" s="391"/>
      <c r="AG298" s="391"/>
      <c r="AH298" s="391"/>
      <c r="AI298" s="391"/>
      <c r="AJ298" s="391"/>
      <c r="AK298" s="391"/>
      <c r="AL298" s="391"/>
      <c r="AM298" s="391"/>
      <c r="AN298" s="392"/>
      <c r="AO298" s="393"/>
      <c r="AP298" s="393"/>
      <c r="AQ298" s="380"/>
    </row>
    <row r="299" spans="1:43" ht="18" customHeight="1" x14ac:dyDescent="0.25">
      <c r="A299" s="584"/>
      <c r="B299" s="371"/>
      <c r="C299" s="587"/>
      <c r="D299" s="353"/>
      <c r="E299" s="362"/>
      <c r="F299" s="390"/>
      <c r="G299" s="391"/>
      <c r="H299" s="391"/>
      <c r="I299" s="391"/>
      <c r="J299" s="391"/>
      <c r="K299" s="391"/>
      <c r="L299" s="391"/>
      <c r="M299" s="391"/>
      <c r="N299" s="391"/>
      <c r="O299" s="391"/>
      <c r="P299" s="391"/>
      <c r="Q299" s="391"/>
      <c r="R299" s="391"/>
      <c r="S299" s="391"/>
      <c r="T299" s="391"/>
      <c r="U299" s="391"/>
      <c r="V299" s="391"/>
      <c r="W299" s="391"/>
      <c r="X299" s="391"/>
      <c r="Y299" s="391"/>
      <c r="Z299" s="391"/>
      <c r="AA299" s="391"/>
      <c r="AB299" s="391"/>
      <c r="AC299" s="391"/>
      <c r="AD299" s="391"/>
      <c r="AE299" s="391"/>
      <c r="AF299" s="391"/>
      <c r="AG299" s="391"/>
      <c r="AH299" s="391"/>
      <c r="AI299" s="391"/>
      <c r="AJ299" s="391"/>
      <c r="AK299" s="391"/>
      <c r="AL299" s="391"/>
      <c r="AM299" s="391"/>
      <c r="AN299" s="392"/>
      <c r="AO299" s="393"/>
      <c r="AP299" s="393"/>
      <c r="AQ299" s="380"/>
    </row>
    <row r="300" spans="1:43" ht="18" customHeight="1" x14ac:dyDescent="0.25">
      <c r="A300" s="584"/>
      <c r="B300" s="371"/>
      <c r="C300" s="587"/>
      <c r="D300" s="353"/>
      <c r="E300" s="362"/>
      <c r="F300" s="390"/>
      <c r="G300" s="391"/>
      <c r="H300" s="391"/>
      <c r="I300" s="391"/>
      <c r="J300" s="391"/>
      <c r="K300" s="391"/>
      <c r="L300" s="391"/>
      <c r="M300" s="391"/>
      <c r="N300" s="391"/>
      <c r="O300" s="391"/>
      <c r="P300" s="391"/>
      <c r="Q300" s="391"/>
      <c r="R300" s="391"/>
      <c r="S300" s="391"/>
      <c r="T300" s="391"/>
      <c r="U300" s="391"/>
      <c r="V300" s="391"/>
      <c r="W300" s="391"/>
      <c r="X300" s="391"/>
      <c r="Y300" s="391"/>
      <c r="Z300" s="391"/>
      <c r="AA300" s="391"/>
      <c r="AB300" s="391"/>
      <c r="AC300" s="391"/>
      <c r="AD300" s="391"/>
      <c r="AE300" s="391"/>
      <c r="AF300" s="391"/>
      <c r="AG300" s="391"/>
      <c r="AH300" s="391"/>
      <c r="AI300" s="391"/>
      <c r="AJ300" s="391"/>
      <c r="AK300" s="391"/>
      <c r="AL300" s="391"/>
      <c r="AM300" s="391"/>
      <c r="AN300" s="392"/>
      <c r="AO300" s="393"/>
      <c r="AP300" s="393"/>
      <c r="AQ300" s="380"/>
    </row>
    <row r="301" spans="1:43" ht="18" customHeight="1" x14ac:dyDescent="0.25">
      <c r="A301" s="584"/>
      <c r="B301" s="371"/>
      <c r="C301" s="587"/>
      <c r="D301" s="353"/>
      <c r="E301" s="362"/>
      <c r="F301" s="390"/>
      <c r="G301" s="391"/>
      <c r="H301" s="391"/>
      <c r="I301" s="391"/>
      <c r="J301" s="391"/>
      <c r="K301" s="391"/>
      <c r="L301" s="391"/>
      <c r="M301" s="391"/>
      <c r="N301" s="391"/>
      <c r="O301" s="391"/>
      <c r="P301" s="391"/>
      <c r="Q301" s="391"/>
      <c r="R301" s="391"/>
      <c r="S301" s="391"/>
      <c r="T301" s="391"/>
      <c r="U301" s="391"/>
      <c r="V301" s="391"/>
      <c r="W301" s="391"/>
      <c r="X301" s="391"/>
      <c r="Y301" s="391"/>
      <c r="Z301" s="391"/>
      <c r="AA301" s="391"/>
      <c r="AB301" s="391"/>
      <c r="AC301" s="391"/>
      <c r="AD301" s="391"/>
      <c r="AE301" s="391"/>
      <c r="AF301" s="391"/>
      <c r="AG301" s="391"/>
      <c r="AH301" s="391"/>
      <c r="AI301" s="391"/>
      <c r="AJ301" s="391"/>
      <c r="AK301" s="391"/>
      <c r="AL301" s="391"/>
      <c r="AM301" s="391"/>
      <c r="AN301" s="392"/>
      <c r="AO301" s="393"/>
      <c r="AP301" s="393"/>
      <c r="AQ301" s="380"/>
    </row>
    <row r="302" spans="1:43" ht="18" customHeight="1" x14ac:dyDescent="0.25">
      <c r="A302" s="584"/>
      <c r="B302" s="371"/>
      <c r="C302" s="587"/>
      <c r="D302" s="353"/>
      <c r="E302" s="362"/>
      <c r="F302" s="390"/>
      <c r="G302" s="391"/>
      <c r="H302" s="391"/>
      <c r="I302" s="391"/>
      <c r="J302" s="391"/>
      <c r="K302" s="391"/>
      <c r="L302" s="391"/>
      <c r="M302" s="391"/>
      <c r="N302" s="391"/>
      <c r="O302" s="391"/>
      <c r="P302" s="391"/>
      <c r="Q302" s="391"/>
      <c r="R302" s="391"/>
      <c r="S302" s="391"/>
      <c r="T302" s="391"/>
      <c r="U302" s="391"/>
      <c r="V302" s="391"/>
      <c r="W302" s="391"/>
      <c r="X302" s="391"/>
      <c r="Y302" s="391"/>
      <c r="Z302" s="391"/>
      <c r="AA302" s="391"/>
      <c r="AB302" s="391"/>
      <c r="AC302" s="391"/>
      <c r="AD302" s="391"/>
      <c r="AE302" s="391"/>
      <c r="AF302" s="391"/>
      <c r="AG302" s="391"/>
      <c r="AH302" s="391"/>
      <c r="AI302" s="391"/>
      <c r="AJ302" s="391"/>
      <c r="AK302" s="391"/>
      <c r="AL302" s="391"/>
      <c r="AM302" s="391"/>
      <c r="AN302" s="392"/>
      <c r="AO302" s="393"/>
      <c r="AP302" s="393"/>
      <c r="AQ302" s="380"/>
    </row>
    <row r="303" spans="1:43" ht="18" customHeight="1" x14ac:dyDescent="0.25">
      <c r="A303" s="584"/>
      <c r="B303" s="371"/>
      <c r="C303" s="587"/>
      <c r="D303" s="353"/>
      <c r="E303" s="362"/>
      <c r="F303" s="390"/>
      <c r="G303" s="391"/>
      <c r="H303" s="391"/>
      <c r="I303" s="391"/>
      <c r="J303" s="391"/>
      <c r="K303" s="391"/>
      <c r="L303" s="391"/>
      <c r="M303" s="391"/>
      <c r="N303" s="391"/>
      <c r="O303" s="391"/>
      <c r="P303" s="391"/>
      <c r="Q303" s="391"/>
      <c r="R303" s="391"/>
      <c r="S303" s="391"/>
      <c r="T303" s="391"/>
      <c r="U303" s="391"/>
      <c r="V303" s="391"/>
      <c r="W303" s="391"/>
      <c r="X303" s="391"/>
      <c r="Y303" s="391"/>
      <c r="Z303" s="391"/>
      <c r="AA303" s="391"/>
      <c r="AB303" s="391"/>
      <c r="AC303" s="391"/>
      <c r="AD303" s="391"/>
      <c r="AE303" s="391"/>
      <c r="AF303" s="391"/>
      <c r="AG303" s="391"/>
      <c r="AH303" s="391"/>
      <c r="AI303" s="391"/>
      <c r="AJ303" s="391"/>
      <c r="AK303" s="391"/>
      <c r="AL303" s="391"/>
      <c r="AM303" s="391"/>
      <c r="AN303" s="392"/>
      <c r="AO303" s="393"/>
      <c r="AP303" s="393"/>
      <c r="AQ303" s="380"/>
    </row>
    <row r="304" spans="1:43" ht="18" customHeight="1" x14ac:dyDescent="0.25">
      <c r="A304" s="584"/>
      <c r="B304" s="371"/>
      <c r="C304" s="587"/>
      <c r="D304" s="353"/>
      <c r="E304" s="362"/>
      <c r="F304" s="390"/>
      <c r="G304" s="391"/>
      <c r="H304" s="391"/>
      <c r="I304" s="391"/>
      <c r="J304" s="391"/>
      <c r="K304" s="391"/>
      <c r="L304" s="391"/>
      <c r="M304" s="391"/>
      <c r="N304" s="391"/>
      <c r="O304" s="391"/>
      <c r="P304" s="391"/>
      <c r="Q304" s="391"/>
      <c r="R304" s="391"/>
      <c r="S304" s="391"/>
      <c r="T304" s="391"/>
      <c r="U304" s="391"/>
      <c r="V304" s="391"/>
      <c r="W304" s="391"/>
      <c r="X304" s="391"/>
      <c r="Y304" s="391"/>
      <c r="Z304" s="391"/>
      <c r="AA304" s="391"/>
      <c r="AB304" s="391"/>
      <c r="AC304" s="391"/>
      <c r="AD304" s="391"/>
      <c r="AE304" s="391"/>
      <c r="AF304" s="391"/>
      <c r="AG304" s="391"/>
      <c r="AH304" s="391"/>
      <c r="AI304" s="391"/>
      <c r="AJ304" s="391"/>
      <c r="AK304" s="391"/>
      <c r="AL304" s="391"/>
      <c r="AM304" s="391"/>
      <c r="AN304" s="392"/>
      <c r="AO304" s="393"/>
      <c r="AP304" s="393"/>
      <c r="AQ304" s="380"/>
    </row>
    <row r="305" spans="1:43" ht="18" customHeight="1" x14ac:dyDescent="0.25">
      <c r="A305" s="584"/>
      <c r="B305" s="371"/>
      <c r="C305" s="587"/>
      <c r="D305" s="353"/>
      <c r="E305" s="362"/>
      <c r="F305" s="390"/>
      <c r="G305" s="391"/>
      <c r="H305" s="391"/>
      <c r="I305" s="391"/>
      <c r="J305" s="391"/>
      <c r="K305" s="391"/>
      <c r="L305" s="391"/>
      <c r="M305" s="391"/>
      <c r="N305" s="391"/>
      <c r="O305" s="391"/>
      <c r="P305" s="391"/>
      <c r="Q305" s="391"/>
      <c r="R305" s="391"/>
      <c r="S305" s="391"/>
      <c r="T305" s="391"/>
      <c r="U305" s="391"/>
      <c r="V305" s="391"/>
      <c r="W305" s="391"/>
      <c r="X305" s="391"/>
      <c r="Y305" s="391"/>
      <c r="Z305" s="391"/>
      <c r="AA305" s="391"/>
      <c r="AB305" s="391"/>
      <c r="AC305" s="391"/>
      <c r="AD305" s="391"/>
      <c r="AE305" s="391"/>
      <c r="AF305" s="391"/>
      <c r="AG305" s="391"/>
      <c r="AH305" s="391"/>
      <c r="AI305" s="391"/>
      <c r="AJ305" s="391"/>
      <c r="AK305" s="391"/>
      <c r="AL305" s="391"/>
      <c r="AM305" s="391"/>
      <c r="AN305" s="392"/>
      <c r="AO305" s="393"/>
      <c r="AP305" s="393"/>
      <c r="AQ305" s="380"/>
    </row>
    <row r="306" spans="1:43" ht="18" customHeight="1" x14ac:dyDescent="0.25">
      <c r="A306" s="584"/>
      <c r="B306" s="371"/>
      <c r="C306" s="587"/>
      <c r="D306" s="353"/>
      <c r="E306" s="362"/>
      <c r="F306" s="390"/>
      <c r="G306" s="391"/>
      <c r="H306" s="391"/>
      <c r="I306" s="391"/>
      <c r="J306" s="391"/>
      <c r="K306" s="391"/>
      <c r="L306" s="391"/>
      <c r="M306" s="391"/>
      <c r="N306" s="391"/>
      <c r="O306" s="391"/>
      <c r="P306" s="391"/>
      <c r="Q306" s="391"/>
      <c r="R306" s="391"/>
      <c r="S306" s="391"/>
      <c r="T306" s="391"/>
      <c r="U306" s="391"/>
      <c r="V306" s="391"/>
      <c r="W306" s="391"/>
      <c r="X306" s="391"/>
      <c r="Y306" s="391"/>
      <c r="Z306" s="391"/>
      <c r="AA306" s="391"/>
      <c r="AB306" s="391"/>
      <c r="AC306" s="391"/>
      <c r="AD306" s="391"/>
      <c r="AE306" s="391"/>
      <c r="AF306" s="391"/>
      <c r="AG306" s="391"/>
      <c r="AH306" s="391"/>
      <c r="AI306" s="391"/>
      <c r="AJ306" s="391"/>
      <c r="AK306" s="391"/>
      <c r="AL306" s="391"/>
      <c r="AM306" s="391"/>
      <c r="AN306" s="392"/>
      <c r="AO306" s="393"/>
      <c r="AP306" s="393"/>
      <c r="AQ306" s="380"/>
    </row>
    <row r="307" spans="1:43" ht="18" customHeight="1" x14ac:dyDescent="0.25">
      <c r="A307" s="584"/>
      <c r="B307" s="371"/>
      <c r="C307" s="587"/>
      <c r="D307" s="353"/>
      <c r="E307" s="362"/>
      <c r="F307" s="390"/>
      <c r="G307" s="391"/>
      <c r="H307" s="391"/>
      <c r="I307" s="391"/>
      <c r="J307" s="391"/>
      <c r="K307" s="391"/>
      <c r="L307" s="391"/>
      <c r="M307" s="391"/>
      <c r="N307" s="391"/>
      <c r="O307" s="391"/>
      <c r="P307" s="391"/>
      <c r="Q307" s="391"/>
      <c r="R307" s="391"/>
      <c r="S307" s="391"/>
      <c r="T307" s="391"/>
      <c r="U307" s="391"/>
      <c r="V307" s="391"/>
      <c r="W307" s="391"/>
      <c r="X307" s="391"/>
      <c r="Y307" s="391"/>
      <c r="Z307" s="391"/>
      <c r="AA307" s="391"/>
      <c r="AB307" s="391"/>
      <c r="AC307" s="391"/>
      <c r="AD307" s="391"/>
      <c r="AE307" s="391"/>
      <c r="AF307" s="391"/>
      <c r="AG307" s="391"/>
      <c r="AH307" s="391"/>
      <c r="AI307" s="391"/>
      <c r="AJ307" s="391"/>
      <c r="AK307" s="391"/>
      <c r="AL307" s="391"/>
      <c r="AM307" s="391"/>
      <c r="AN307" s="392"/>
      <c r="AO307" s="393"/>
      <c r="AP307" s="393"/>
      <c r="AQ307" s="380"/>
    </row>
    <row r="308" spans="1:43" ht="18" customHeight="1" x14ac:dyDescent="0.25">
      <c r="A308" s="584"/>
      <c r="B308" s="371"/>
      <c r="C308" s="587"/>
      <c r="D308" s="353"/>
      <c r="E308" s="362"/>
      <c r="F308" s="390"/>
      <c r="G308" s="391"/>
      <c r="H308" s="391"/>
      <c r="I308" s="391"/>
      <c r="J308" s="391"/>
      <c r="K308" s="391"/>
      <c r="L308" s="391"/>
      <c r="M308" s="391"/>
      <c r="N308" s="391"/>
      <c r="O308" s="391"/>
      <c r="P308" s="391"/>
      <c r="Q308" s="391"/>
      <c r="R308" s="391"/>
      <c r="S308" s="391"/>
      <c r="T308" s="391"/>
      <c r="U308" s="391"/>
      <c r="V308" s="391"/>
      <c r="W308" s="391"/>
      <c r="X308" s="391"/>
      <c r="Y308" s="391"/>
      <c r="Z308" s="391"/>
      <c r="AA308" s="391"/>
      <c r="AB308" s="391"/>
      <c r="AC308" s="391"/>
      <c r="AD308" s="391"/>
      <c r="AE308" s="391"/>
      <c r="AF308" s="391"/>
      <c r="AG308" s="391"/>
      <c r="AH308" s="391"/>
      <c r="AI308" s="391"/>
      <c r="AJ308" s="391"/>
      <c r="AK308" s="391"/>
      <c r="AL308" s="391"/>
      <c r="AM308" s="391"/>
      <c r="AN308" s="392"/>
      <c r="AO308" s="393"/>
      <c r="AP308" s="393"/>
      <c r="AQ308" s="380"/>
    </row>
    <row r="309" spans="1:43" ht="18" customHeight="1" x14ac:dyDescent="0.25">
      <c r="A309" s="584"/>
      <c r="B309" s="371"/>
      <c r="C309" s="587"/>
      <c r="D309" s="353"/>
      <c r="E309" s="362"/>
      <c r="F309" s="390"/>
      <c r="G309" s="391"/>
      <c r="H309" s="391"/>
      <c r="I309" s="391"/>
      <c r="J309" s="391"/>
      <c r="K309" s="391"/>
      <c r="L309" s="391"/>
      <c r="M309" s="391"/>
      <c r="N309" s="391"/>
      <c r="O309" s="391"/>
      <c r="P309" s="391"/>
      <c r="Q309" s="391"/>
      <c r="R309" s="391"/>
      <c r="S309" s="391"/>
      <c r="T309" s="391"/>
      <c r="U309" s="391"/>
      <c r="V309" s="391"/>
      <c r="W309" s="391"/>
      <c r="X309" s="391"/>
      <c r="Y309" s="391"/>
      <c r="Z309" s="391"/>
      <c r="AA309" s="391"/>
      <c r="AB309" s="391"/>
      <c r="AC309" s="391"/>
      <c r="AD309" s="391"/>
      <c r="AE309" s="391"/>
      <c r="AF309" s="391"/>
      <c r="AG309" s="391"/>
      <c r="AH309" s="391"/>
      <c r="AI309" s="391"/>
      <c r="AJ309" s="391"/>
      <c r="AK309" s="391"/>
      <c r="AL309" s="391"/>
      <c r="AM309" s="391"/>
      <c r="AN309" s="392"/>
      <c r="AO309" s="393"/>
      <c r="AP309" s="393"/>
      <c r="AQ309" s="380"/>
    </row>
    <row r="310" spans="1:43" ht="18" customHeight="1" x14ac:dyDescent="0.25">
      <c r="A310" s="584"/>
      <c r="B310" s="371"/>
      <c r="C310" s="587"/>
      <c r="D310" s="353"/>
      <c r="E310" s="362"/>
      <c r="F310" s="390"/>
      <c r="G310" s="391"/>
      <c r="H310" s="391"/>
      <c r="I310" s="391"/>
      <c r="J310" s="391"/>
      <c r="K310" s="391"/>
      <c r="L310" s="391"/>
      <c r="M310" s="391"/>
      <c r="N310" s="391"/>
      <c r="O310" s="391"/>
      <c r="P310" s="391"/>
      <c r="Q310" s="391"/>
      <c r="R310" s="391"/>
      <c r="S310" s="391"/>
      <c r="T310" s="391"/>
      <c r="U310" s="391"/>
      <c r="V310" s="391"/>
      <c r="W310" s="391"/>
      <c r="X310" s="391"/>
      <c r="Y310" s="391"/>
      <c r="Z310" s="391"/>
      <c r="AA310" s="391"/>
      <c r="AB310" s="391"/>
      <c r="AC310" s="391"/>
      <c r="AD310" s="391"/>
      <c r="AE310" s="391"/>
      <c r="AF310" s="391"/>
      <c r="AG310" s="391"/>
      <c r="AH310" s="391"/>
      <c r="AI310" s="391"/>
      <c r="AJ310" s="391"/>
      <c r="AK310" s="391"/>
      <c r="AL310" s="391"/>
      <c r="AM310" s="391"/>
      <c r="AN310" s="392"/>
      <c r="AO310" s="393"/>
      <c r="AP310" s="393"/>
      <c r="AQ310" s="380"/>
    </row>
    <row r="311" spans="1:43" ht="18" customHeight="1" x14ac:dyDescent="0.25">
      <c r="A311" s="584"/>
      <c r="B311" s="371"/>
      <c r="C311" s="587"/>
      <c r="D311" s="353"/>
      <c r="E311" s="362"/>
      <c r="F311" s="390"/>
      <c r="G311" s="391"/>
      <c r="H311" s="391"/>
      <c r="I311" s="391"/>
      <c r="J311" s="391"/>
      <c r="K311" s="391"/>
      <c r="L311" s="391"/>
      <c r="M311" s="391"/>
      <c r="N311" s="391"/>
      <c r="O311" s="391"/>
      <c r="P311" s="391"/>
      <c r="Q311" s="391"/>
      <c r="R311" s="391"/>
      <c r="S311" s="391"/>
      <c r="T311" s="391"/>
      <c r="U311" s="391"/>
      <c r="V311" s="391"/>
      <c r="W311" s="391"/>
      <c r="X311" s="391"/>
      <c r="Y311" s="391"/>
      <c r="Z311" s="391"/>
      <c r="AA311" s="391"/>
      <c r="AB311" s="391"/>
      <c r="AC311" s="391"/>
      <c r="AD311" s="391"/>
      <c r="AE311" s="391"/>
      <c r="AF311" s="391"/>
      <c r="AG311" s="391"/>
      <c r="AH311" s="391"/>
      <c r="AI311" s="391"/>
      <c r="AJ311" s="391"/>
      <c r="AK311" s="391"/>
      <c r="AL311" s="391"/>
      <c r="AM311" s="391"/>
      <c r="AN311" s="392"/>
      <c r="AO311" s="393"/>
      <c r="AP311" s="393"/>
      <c r="AQ311" s="380"/>
    </row>
    <row r="312" spans="1:43" ht="18" customHeight="1" x14ac:dyDescent="0.25">
      <c r="A312" s="584"/>
      <c r="B312" s="371"/>
      <c r="C312" s="587"/>
      <c r="D312" s="353"/>
      <c r="E312" s="362"/>
      <c r="F312" s="390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391"/>
      <c r="T312" s="391"/>
      <c r="U312" s="391"/>
      <c r="V312" s="391"/>
      <c r="W312" s="391"/>
      <c r="X312" s="391"/>
      <c r="Y312" s="391"/>
      <c r="Z312" s="391"/>
      <c r="AA312" s="391"/>
      <c r="AB312" s="391"/>
      <c r="AC312" s="391"/>
      <c r="AD312" s="391"/>
      <c r="AE312" s="391"/>
      <c r="AF312" s="391"/>
      <c r="AG312" s="391"/>
      <c r="AH312" s="391"/>
      <c r="AI312" s="391"/>
      <c r="AJ312" s="391"/>
      <c r="AK312" s="391"/>
      <c r="AL312" s="391"/>
      <c r="AM312" s="391"/>
      <c r="AN312" s="392"/>
      <c r="AO312" s="393"/>
      <c r="AP312" s="393"/>
      <c r="AQ312" s="380"/>
    </row>
    <row r="313" spans="1:43" ht="18" customHeight="1" x14ac:dyDescent="0.25">
      <c r="A313" s="584"/>
      <c r="B313" s="371"/>
      <c r="C313" s="587"/>
      <c r="D313" s="353"/>
      <c r="E313" s="362"/>
      <c r="F313" s="390"/>
      <c r="G313" s="391"/>
      <c r="H313" s="391"/>
      <c r="I313" s="391"/>
      <c r="J313" s="391"/>
      <c r="K313" s="391"/>
      <c r="L313" s="391"/>
      <c r="M313" s="391"/>
      <c r="N313" s="391"/>
      <c r="O313" s="391"/>
      <c r="P313" s="391"/>
      <c r="Q313" s="391"/>
      <c r="R313" s="391"/>
      <c r="S313" s="391"/>
      <c r="T313" s="391"/>
      <c r="U313" s="391"/>
      <c r="V313" s="391"/>
      <c r="W313" s="391"/>
      <c r="X313" s="391"/>
      <c r="Y313" s="391"/>
      <c r="Z313" s="391"/>
      <c r="AA313" s="391"/>
      <c r="AB313" s="391"/>
      <c r="AC313" s="391"/>
      <c r="AD313" s="391"/>
      <c r="AE313" s="391"/>
      <c r="AF313" s="391"/>
      <c r="AG313" s="391"/>
      <c r="AH313" s="391"/>
      <c r="AI313" s="391"/>
      <c r="AJ313" s="391"/>
      <c r="AK313" s="391"/>
      <c r="AL313" s="391"/>
      <c r="AM313" s="391"/>
      <c r="AN313" s="392"/>
      <c r="AO313" s="393"/>
      <c r="AP313" s="393"/>
      <c r="AQ313" s="380"/>
    </row>
    <row r="314" spans="1:43" ht="18" customHeight="1" x14ac:dyDescent="0.25">
      <c r="A314" s="584"/>
      <c r="B314" s="371"/>
      <c r="C314" s="587"/>
      <c r="D314" s="353"/>
      <c r="E314" s="362"/>
      <c r="F314" s="390"/>
      <c r="G314" s="391"/>
      <c r="H314" s="391"/>
      <c r="I314" s="391"/>
      <c r="J314" s="391"/>
      <c r="K314" s="391"/>
      <c r="L314" s="391"/>
      <c r="M314" s="391"/>
      <c r="N314" s="391"/>
      <c r="O314" s="391"/>
      <c r="P314" s="391"/>
      <c r="Q314" s="391"/>
      <c r="R314" s="391"/>
      <c r="S314" s="391"/>
      <c r="T314" s="391"/>
      <c r="U314" s="391"/>
      <c r="V314" s="391"/>
      <c r="W314" s="391"/>
      <c r="X314" s="391"/>
      <c r="Y314" s="391"/>
      <c r="Z314" s="391"/>
      <c r="AA314" s="391"/>
      <c r="AB314" s="391"/>
      <c r="AC314" s="391"/>
      <c r="AD314" s="391"/>
      <c r="AE314" s="391"/>
      <c r="AF314" s="391"/>
      <c r="AG314" s="391"/>
      <c r="AH314" s="391"/>
      <c r="AI314" s="391"/>
      <c r="AJ314" s="391"/>
      <c r="AK314" s="391"/>
      <c r="AL314" s="391"/>
      <c r="AM314" s="391"/>
      <c r="AN314" s="392"/>
      <c r="AO314" s="393"/>
      <c r="AP314" s="393"/>
      <c r="AQ314" s="380"/>
    </row>
    <row r="315" spans="1:43" ht="18" customHeight="1" x14ac:dyDescent="0.25">
      <c r="A315" s="584"/>
      <c r="B315" s="371"/>
      <c r="C315" s="587"/>
      <c r="D315" s="353"/>
      <c r="E315" s="362"/>
      <c r="F315" s="390"/>
      <c r="G315" s="391"/>
      <c r="H315" s="391"/>
      <c r="I315" s="391"/>
      <c r="J315" s="391"/>
      <c r="K315" s="391"/>
      <c r="L315" s="391"/>
      <c r="M315" s="391"/>
      <c r="N315" s="391"/>
      <c r="O315" s="391"/>
      <c r="P315" s="391"/>
      <c r="Q315" s="391"/>
      <c r="R315" s="391"/>
      <c r="S315" s="391"/>
      <c r="T315" s="391"/>
      <c r="U315" s="391"/>
      <c r="V315" s="391"/>
      <c r="W315" s="391"/>
      <c r="X315" s="391"/>
      <c r="Y315" s="391"/>
      <c r="Z315" s="391"/>
      <c r="AA315" s="391"/>
      <c r="AB315" s="391"/>
      <c r="AC315" s="391"/>
      <c r="AD315" s="391"/>
      <c r="AE315" s="391"/>
      <c r="AF315" s="391"/>
      <c r="AG315" s="391"/>
      <c r="AH315" s="391"/>
      <c r="AI315" s="391"/>
      <c r="AJ315" s="391"/>
      <c r="AK315" s="391"/>
      <c r="AL315" s="391"/>
      <c r="AM315" s="391"/>
      <c r="AN315" s="392"/>
      <c r="AO315" s="393"/>
      <c r="AP315" s="393"/>
      <c r="AQ315" s="380"/>
    </row>
    <row r="316" spans="1:43" ht="18" customHeight="1" x14ac:dyDescent="0.25">
      <c r="A316" s="584"/>
      <c r="B316" s="371"/>
      <c r="C316" s="587"/>
      <c r="D316" s="353"/>
      <c r="E316" s="362"/>
      <c r="F316" s="390"/>
      <c r="G316" s="391"/>
      <c r="H316" s="391"/>
      <c r="I316" s="391"/>
      <c r="J316" s="391"/>
      <c r="K316" s="391"/>
      <c r="L316" s="391"/>
      <c r="M316" s="391"/>
      <c r="N316" s="391"/>
      <c r="O316" s="391"/>
      <c r="P316" s="391"/>
      <c r="Q316" s="391"/>
      <c r="R316" s="391"/>
      <c r="S316" s="391"/>
      <c r="T316" s="391"/>
      <c r="U316" s="391"/>
      <c r="V316" s="391"/>
      <c r="W316" s="391"/>
      <c r="X316" s="391"/>
      <c r="Y316" s="391"/>
      <c r="Z316" s="391"/>
      <c r="AA316" s="391"/>
      <c r="AB316" s="391"/>
      <c r="AC316" s="391"/>
      <c r="AD316" s="391"/>
      <c r="AE316" s="391"/>
      <c r="AF316" s="391"/>
      <c r="AG316" s="391"/>
      <c r="AH316" s="391"/>
      <c r="AI316" s="391"/>
      <c r="AJ316" s="391"/>
      <c r="AK316" s="391"/>
      <c r="AL316" s="391"/>
      <c r="AM316" s="391"/>
      <c r="AN316" s="392"/>
      <c r="AO316" s="393"/>
      <c r="AP316" s="393"/>
      <c r="AQ316" s="380"/>
    </row>
    <row r="317" spans="1:43" ht="18" customHeight="1" x14ac:dyDescent="0.25">
      <c r="A317" s="584"/>
      <c r="B317" s="371"/>
      <c r="C317" s="587"/>
      <c r="D317" s="353"/>
      <c r="E317" s="362"/>
      <c r="F317" s="390"/>
      <c r="G317" s="391"/>
      <c r="H317" s="391"/>
      <c r="I317" s="391"/>
      <c r="J317" s="391"/>
      <c r="K317" s="391"/>
      <c r="L317" s="391"/>
      <c r="M317" s="391"/>
      <c r="N317" s="391"/>
      <c r="O317" s="391"/>
      <c r="P317" s="391"/>
      <c r="Q317" s="391"/>
      <c r="R317" s="391"/>
      <c r="S317" s="391"/>
      <c r="T317" s="391"/>
      <c r="U317" s="391"/>
      <c r="V317" s="391"/>
      <c r="W317" s="391"/>
      <c r="X317" s="391"/>
      <c r="Y317" s="391"/>
      <c r="Z317" s="391"/>
      <c r="AA317" s="391"/>
      <c r="AB317" s="391"/>
      <c r="AC317" s="391"/>
      <c r="AD317" s="391"/>
      <c r="AE317" s="391"/>
      <c r="AF317" s="391"/>
      <c r="AG317" s="391"/>
      <c r="AH317" s="391"/>
      <c r="AI317" s="391"/>
      <c r="AJ317" s="391"/>
      <c r="AK317" s="391"/>
      <c r="AL317" s="391"/>
      <c r="AM317" s="391"/>
      <c r="AN317" s="392"/>
      <c r="AO317" s="393"/>
      <c r="AP317" s="393"/>
      <c r="AQ317" s="380"/>
    </row>
    <row r="318" spans="1:43" ht="18" customHeight="1" x14ac:dyDescent="0.25">
      <c r="A318" s="584"/>
      <c r="B318" s="371"/>
      <c r="C318" s="587"/>
      <c r="D318" s="353"/>
      <c r="E318" s="362"/>
      <c r="F318" s="390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391"/>
      <c r="T318" s="391"/>
      <c r="U318" s="391"/>
      <c r="V318" s="391"/>
      <c r="W318" s="391"/>
      <c r="X318" s="391"/>
      <c r="Y318" s="391"/>
      <c r="Z318" s="391"/>
      <c r="AA318" s="391"/>
      <c r="AB318" s="391"/>
      <c r="AC318" s="391"/>
      <c r="AD318" s="391"/>
      <c r="AE318" s="391"/>
      <c r="AF318" s="391"/>
      <c r="AG318" s="391"/>
      <c r="AH318" s="391"/>
      <c r="AI318" s="391"/>
      <c r="AJ318" s="391"/>
      <c r="AK318" s="391"/>
      <c r="AL318" s="391"/>
      <c r="AM318" s="391"/>
      <c r="AN318" s="392"/>
      <c r="AO318" s="393"/>
      <c r="AP318" s="393"/>
      <c r="AQ318" s="380"/>
    </row>
    <row r="319" spans="1:43" ht="18" customHeight="1" x14ac:dyDescent="0.25">
      <c r="A319" s="584"/>
      <c r="B319" s="371"/>
      <c r="C319" s="587"/>
      <c r="D319" s="353"/>
      <c r="E319" s="362"/>
      <c r="F319" s="390"/>
      <c r="G319" s="391"/>
      <c r="H319" s="391"/>
      <c r="I319" s="391"/>
      <c r="J319" s="391"/>
      <c r="K319" s="391"/>
      <c r="L319" s="391"/>
      <c r="M319" s="391"/>
      <c r="N319" s="391"/>
      <c r="O319" s="391"/>
      <c r="P319" s="391"/>
      <c r="Q319" s="391"/>
      <c r="R319" s="391"/>
      <c r="S319" s="391"/>
      <c r="T319" s="391"/>
      <c r="U319" s="391"/>
      <c r="V319" s="391"/>
      <c r="W319" s="391"/>
      <c r="X319" s="391"/>
      <c r="Y319" s="391"/>
      <c r="Z319" s="391"/>
      <c r="AA319" s="391"/>
      <c r="AB319" s="391"/>
      <c r="AC319" s="391"/>
      <c r="AD319" s="391"/>
      <c r="AE319" s="391"/>
      <c r="AF319" s="391"/>
      <c r="AG319" s="391"/>
      <c r="AH319" s="391"/>
      <c r="AI319" s="391"/>
      <c r="AJ319" s="391"/>
      <c r="AK319" s="391"/>
      <c r="AL319" s="391"/>
      <c r="AM319" s="391"/>
      <c r="AN319" s="392"/>
      <c r="AO319" s="393"/>
      <c r="AP319" s="393"/>
      <c r="AQ319" s="380"/>
    </row>
    <row r="320" spans="1:43" ht="18" customHeight="1" x14ac:dyDescent="0.25">
      <c r="A320" s="584"/>
      <c r="B320" s="371"/>
      <c r="C320" s="587"/>
      <c r="D320" s="353"/>
      <c r="E320" s="362"/>
      <c r="F320" s="390"/>
      <c r="G320" s="391"/>
      <c r="H320" s="391"/>
      <c r="I320" s="391"/>
      <c r="J320" s="391"/>
      <c r="K320" s="391"/>
      <c r="L320" s="391"/>
      <c r="M320" s="391"/>
      <c r="N320" s="391"/>
      <c r="O320" s="391"/>
      <c r="P320" s="391"/>
      <c r="Q320" s="391"/>
      <c r="R320" s="391"/>
      <c r="S320" s="391"/>
      <c r="T320" s="391"/>
      <c r="U320" s="391"/>
      <c r="V320" s="391"/>
      <c r="W320" s="391"/>
      <c r="X320" s="391"/>
      <c r="Y320" s="391"/>
      <c r="Z320" s="391"/>
      <c r="AA320" s="391"/>
      <c r="AB320" s="391"/>
      <c r="AC320" s="391"/>
      <c r="AD320" s="391"/>
      <c r="AE320" s="391"/>
      <c r="AF320" s="391"/>
      <c r="AG320" s="391"/>
      <c r="AH320" s="391"/>
      <c r="AI320" s="391"/>
      <c r="AJ320" s="391"/>
      <c r="AK320" s="391"/>
      <c r="AL320" s="391"/>
      <c r="AM320" s="391"/>
      <c r="AN320" s="392"/>
      <c r="AO320" s="393"/>
      <c r="AP320" s="393"/>
      <c r="AQ320" s="380"/>
    </row>
    <row r="321" spans="1:43" ht="18" customHeight="1" x14ac:dyDescent="0.25">
      <c r="A321" s="584"/>
      <c r="B321" s="371"/>
      <c r="C321" s="587"/>
      <c r="D321" s="353"/>
      <c r="E321" s="362"/>
      <c r="F321" s="390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/>
      <c r="V321" s="391"/>
      <c r="W321" s="391"/>
      <c r="X321" s="391"/>
      <c r="Y321" s="391"/>
      <c r="Z321" s="391"/>
      <c r="AA321" s="391"/>
      <c r="AB321" s="391"/>
      <c r="AC321" s="391"/>
      <c r="AD321" s="391"/>
      <c r="AE321" s="391"/>
      <c r="AF321" s="391"/>
      <c r="AG321" s="391"/>
      <c r="AH321" s="391"/>
      <c r="AI321" s="391"/>
      <c r="AJ321" s="391"/>
      <c r="AK321" s="391"/>
      <c r="AL321" s="391"/>
      <c r="AM321" s="391"/>
      <c r="AN321" s="392"/>
      <c r="AO321" s="393"/>
      <c r="AP321" s="393"/>
      <c r="AQ321" s="380"/>
    </row>
    <row r="322" spans="1:43" ht="18" customHeight="1" x14ac:dyDescent="0.25">
      <c r="A322" s="584"/>
      <c r="B322" s="371"/>
      <c r="C322" s="587"/>
      <c r="D322" s="353"/>
      <c r="E322" s="362"/>
      <c r="F322" s="390"/>
      <c r="G322" s="391"/>
      <c r="H322" s="391"/>
      <c r="I322" s="391"/>
      <c r="J322" s="391"/>
      <c r="K322" s="391"/>
      <c r="L322" s="391"/>
      <c r="M322" s="391"/>
      <c r="N322" s="391"/>
      <c r="O322" s="391"/>
      <c r="P322" s="391"/>
      <c r="Q322" s="391"/>
      <c r="R322" s="391"/>
      <c r="S322" s="391"/>
      <c r="T322" s="391"/>
      <c r="U322" s="391"/>
      <c r="V322" s="391"/>
      <c r="W322" s="391"/>
      <c r="X322" s="391"/>
      <c r="Y322" s="391"/>
      <c r="Z322" s="391"/>
      <c r="AA322" s="391"/>
      <c r="AB322" s="391"/>
      <c r="AC322" s="391"/>
      <c r="AD322" s="391"/>
      <c r="AE322" s="391"/>
      <c r="AF322" s="391"/>
      <c r="AG322" s="391"/>
      <c r="AH322" s="391"/>
      <c r="AI322" s="391"/>
      <c r="AJ322" s="391"/>
      <c r="AK322" s="391"/>
      <c r="AL322" s="391"/>
      <c r="AM322" s="391"/>
      <c r="AN322" s="392"/>
      <c r="AO322" s="393"/>
      <c r="AP322" s="393"/>
      <c r="AQ322" s="380"/>
    </row>
    <row r="323" spans="1:43" ht="18" customHeight="1" x14ac:dyDescent="0.25">
      <c r="A323" s="584"/>
      <c r="B323" s="371"/>
      <c r="C323" s="587"/>
      <c r="D323" s="353"/>
      <c r="E323" s="362"/>
      <c r="F323" s="390"/>
      <c r="G323" s="391"/>
      <c r="H323" s="391"/>
      <c r="I323" s="391"/>
      <c r="J323" s="391"/>
      <c r="K323" s="391"/>
      <c r="L323" s="391"/>
      <c r="M323" s="391"/>
      <c r="N323" s="391"/>
      <c r="O323" s="391"/>
      <c r="P323" s="391"/>
      <c r="Q323" s="391"/>
      <c r="R323" s="391"/>
      <c r="S323" s="391"/>
      <c r="T323" s="391"/>
      <c r="U323" s="391"/>
      <c r="V323" s="391"/>
      <c r="W323" s="391"/>
      <c r="X323" s="391"/>
      <c r="Y323" s="391"/>
      <c r="Z323" s="391"/>
      <c r="AA323" s="391"/>
      <c r="AB323" s="391"/>
      <c r="AC323" s="391"/>
      <c r="AD323" s="391"/>
      <c r="AE323" s="391"/>
      <c r="AF323" s="391"/>
      <c r="AG323" s="391"/>
      <c r="AH323" s="391"/>
      <c r="AI323" s="391"/>
      <c r="AJ323" s="391"/>
      <c r="AK323" s="391"/>
      <c r="AL323" s="391"/>
      <c r="AM323" s="391"/>
      <c r="AN323" s="392"/>
      <c r="AO323" s="393"/>
      <c r="AP323" s="393"/>
      <c r="AQ323" s="380"/>
    </row>
    <row r="324" spans="1:43" ht="18" customHeight="1" x14ac:dyDescent="0.25">
      <c r="A324" s="584"/>
      <c r="B324" s="371"/>
      <c r="C324" s="587"/>
      <c r="D324" s="353"/>
      <c r="E324" s="362"/>
      <c r="F324" s="390"/>
      <c r="G324" s="391"/>
      <c r="H324" s="391"/>
      <c r="I324" s="391"/>
      <c r="J324" s="391"/>
      <c r="K324" s="391"/>
      <c r="L324" s="391"/>
      <c r="M324" s="391"/>
      <c r="N324" s="391"/>
      <c r="O324" s="391"/>
      <c r="P324" s="391"/>
      <c r="Q324" s="391"/>
      <c r="R324" s="391"/>
      <c r="S324" s="391"/>
      <c r="T324" s="391"/>
      <c r="U324" s="391"/>
      <c r="V324" s="391"/>
      <c r="W324" s="391"/>
      <c r="X324" s="391"/>
      <c r="Y324" s="391"/>
      <c r="Z324" s="391"/>
      <c r="AA324" s="391"/>
      <c r="AB324" s="391"/>
      <c r="AC324" s="391"/>
      <c r="AD324" s="391"/>
      <c r="AE324" s="391"/>
      <c r="AF324" s="391"/>
      <c r="AG324" s="391"/>
      <c r="AH324" s="391"/>
      <c r="AI324" s="391"/>
      <c r="AJ324" s="391"/>
      <c r="AK324" s="391"/>
      <c r="AL324" s="391"/>
      <c r="AM324" s="391"/>
      <c r="AN324" s="392"/>
      <c r="AO324" s="393"/>
      <c r="AP324" s="393"/>
      <c r="AQ324" s="380"/>
    </row>
    <row r="325" spans="1:43" ht="18" customHeight="1" x14ac:dyDescent="0.25">
      <c r="A325" s="584"/>
      <c r="B325" s="371"/>
      <c r="C325" s="587"/>
      <c r="D325" s="353"/>
      <c r="E325" s="362"/>
      <c r="F325" s="390"/>
      <c r="G325" s="391"/>
      <c r="H325" s="391"/>
      <c r="I325" s="391"/>
      <c r="J325" s="391"/>
      <c r="K325" s="391"/>
      <c r="L325" s="391"/>
      <c r="M325" s="391"/>
      <c r="N325" s="391"/>
      <c r="O325" s="391"/>
      <c r="P325" s="391"/>
      <c r="Q325" s="391"/>
      <c r="R325" s="391"/>
      <c r="S325" s="391"/>
      <c r="T325" s="391"/>
      <c r="U325" s="391"/>
      <c r="V325" s="391"/>
      <c r="W325" s="391"/>
      <c r="X325" s="391"/>
      <c r="Y325" s="391"/>
      <c r="Z325" s="391"/>
      <c r="AA325" s="391"/>
      <c r="AB325" s="391"/>
      <c r="AC325" s="391"/>
      <c r="AD325" s="391"/>
      <c r="AE325" s="391"/>
      <c r="AF325" s="391"/>
      <c r="AG325" s="391"/>
      <c r="AH325" s="391"/>
      <c r="AI325" s="391"/>
      <c r="AJ325" s="391"/>
      <c r="AK325" s="391"/>
      <c r="AL325" s="391"/>
      <c r="AM325" s="391"/>
      <c r="AN325" s="392"/>
      <c r="AO325" s="393"/>
      <c r="AP325" s="393"/>
      <c r="AQ325" s="380"/>
    </row>
    <row r="326" spans="1:43" ht="18" customHeight="1" x14ac:dyDescent="0.25">
      <c r="A326" s="584"/>
      <c r="B326" s="371"/>
      <c r="C326" s="587"/>
      <c r="D326" s="353"/>
      <c r="E326" s="362"/>
      <c r="F326" s="390"/>
      <c r="G326" s="391"/>
      <c r="H326" s="391"/>
      <c r="I326" s="391"/>
      <c r="J326" s="391"/>
      <c r="K326" s="391"/>
      <c r="L326" s="391"/>
      <c r="M326" s="391"/>
      <c r="N326" s="391"/>
      <c r="O326" s="391"/>
      <c r="P326" s="391"/>
      <c r="Q326" s="391"/>
      <c r="R326" s="391"/>
      <c r="S326" s="391"/>
      <c r="T326" s="391"/>
      <c r="U326" s="391"/>
      <c r="V326" s="391"/>
      <c r="W326" s="391"/>
      <c r="X326" s="391"/>
      <c r="Y326" s="391"/>
      <c r="Z326" s="391"/>
      <c r="AA326" s="391"/>
      <c r="AB326" s="391"/>
      <c r="AC326" s="391"/>
      <c r="AD326" s="391"/>
      <c r="AE326" s="391"/>
      <c r="AF326" s="391"/>
      <c r="AG326" s="391"/>
      <c r="AH326" s="391"/>
      <c r="AI326" s="391"/>
      <c r="AJ326" s="391"/>
      <c r="AK326" s="391"/>
      <c r="AL326" s="391"/>
      <c r="AM326" s="391"/>
      <c r="AN326" s="392"/>
      <c r="AO326" s="393"/>
      <c r="AP326" s="393"/>
      <c r="AQ326" s="380"/>
    </row>
    <row r="327" spans="1:43" ht="18" customHeight="1" x14ac:dyDescent="0.25">
      <c r="A327" s="584"/>
      <c r="B327" s="371"/>
      <c r="C327" s="587"/>
      <c r="D327" s="353"/>
      <c r="E327" s="362"/>
      <c r="F327" s="390"/>
      <c r="G327" s="391"/>
      <c r="H327" s="391"/>
      <c r="I327" s="391"/>
      <c r="J327" s="391"/>
      <c r="K327" s="391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/>
      <c r="V327" s="391"/>
      <c r="W327" s="391"/>
      <c r="X327" s="391"/>
      <c r="Y327" s="391"/>
      <c r="Z327" s="391"/>
      <c r="AA327" s="391"/>
      <c r="AB327" s="391"/>
      <c r="AC327" s="391"/>
      <c r="AD327" s="391"/>
      <c r="AE327" s="391"/>
      <c r="AF327" s="391"/>
      <c r="AG327" s="391"/>
      <c r="AH327" s="391"/>
      <c r="AI327" s="391"/>
      <c r="AJ327" s="391"/>
      <c r="AK327" s="391"/>
      <c r="AL327" s="391"/>
      <c r="AM327" s="391"/>
      <c r="AN327" s="392"/>
      <c r="AO327" s="393"/>
      <c r="AP327" s="393"/>
      <c r="AQ327" s="380"/>
    </row>
    <row r="328" spans="1:43" ht="18" customHeight="1" x14ac:dyDescent="0.25">
      <c r="A328" s="584"/>
      <c r="B328" s="371"/>
      <c r="C328" s="587"/>
      <c r="D328" s="353"/>
      <c r="E328" s="362"/>
      <c r="F328" s="390"/>
      <c r="G328" s="391"/>
      <c r="H328" s="391"/>
      <c r="I328" s="391"/>
      <c r="J328" s="391"/>
      <c r="K328" s="391"/>
      <c r="L328" s="391"/>
      <c r="M328" s="391"/>
      <c r="N328" s="391"/>
      <c r="O328" s="391"/>
      <c r="P328" s="391"/>
      <c r="Q328" s="391"/>
      <c r="R328" s="391"/>
      <c r="S328" s="391"/>
      <c r="T328" s="391"/>
      <c r="U328" s="391"/>
      <c r="V328" s="391"/>
      <c r="W328" s="391"/>
      <c r="X328" s="391"/>
      <c r="Y328" s="391"/>
      <c r="Z328" s="391"/>
      <c r="AA328" s="391"/>
      <c r="AB328" s="391"/>
      <c r="AC328" s="391"/>
      <c r="AD328" s="391"/>
      <c r="AE328" s="391"/>
      <c r="AF328" s="391"/>
      <c r="AG328" s="391"/>
      <c r="AH328" s="391"/>
      <c r="AI328" s="391"/>
      <c r="AJ328" s="391"/>
      <c r="AK328" s="391"/>
      <c r="AL328" s="391"/>
      <c r="AM328" s="391"/>
      <c r="AN328" s="392"/>
      <c r="AO328" s="393"/>
      <c r="AP328" s="393"/>
      <c r="AQ328" s="380"/>
    </row>
    <row r="329" spans="1:43" ht="18" customHeight="1" x14ac:dyDescent="0.25">
      <c r="A329" s="584"/>
      <c r="B329" s="371"/>
      <c r="C329" s="587"/>
      <c r="D329" s="353"/>
      <c r="E329" s="362"/>
      <c r="F329" s="390"/>
      <c r="G329" s="391"/>
      <c r="H329" s="391"/>
      <c r="I329" s="391"/>
      <c r="J329" s="391"/>
      <c r="K329" s="391"/>
      <c r="L329" s="391"/>
      <c r="M329" s="391"/>
      <c r="N329" s="391"/>
      <c r="O329" s="391"/>
      <c r="P329" s="391"/>
      <c r="Q329" s="391"/>
      <c r="R329" s="391"/>
      <c r="S329" s="391"/>
      <c r="T329" s="391"/>
      <c r="U329" s="391"/>
      <c r="V329" s="391"/>
      <c r="W329" s="391"/>
      <c r="X329" s="391"/>
      <c r="Y329" s="391"/>
      <c r="Z329" s="391"/>
      <c r="AA329" s="391"/>
      <c r="AB329" s="391"/>
      <c r="AC329" s="391"/>
      <c r="AD329" s="391"/>
      <c r="AE329" s="391"/>
      <c r="AF329" s="391"/>
      <c r="AG329" s="391"/>
      <c r="AH329" s="391"/>
      <c r="AI329" s="391"/>
      <c r="AJ329" s="391"/>
      <c r="AK329" s="391"/>
      <c r="AL329" s="391"/>
      <c r="AM329" s="391"/>
      <c r="AN329" s="392"/>
      <c r="AO329" s="393"/>
      <c r="AP329" s="393"/>
      <c r="AQ329" s="380"/>
    </row>
    <row r="330" spans="1:43" ht="18" customHeight="1" x14ac:dyDescent="0.25">
      <c r="A330" s="584"/>
      <c r="B330" s="371"/>
      <c r="C330" s="587"/>
      <c r="D330" s="353"/>
      <c r="E330" s="362"/>
      <c r="F330" s="390"/>
      <c r="G330" s="391"/>
      <c r="H330" s="391"/>
      <c r="I330" s="391"/>
      <c r="J330" s="391"/>
      <c r="K330" s="391"/>
      <c r="L330" s="391"/>
      <c r="M330" s="391"/>
      <c r="N330" s="391"/>
      <c r="O330" s="391"/>
      <c r="P330" s="391"/>
      <c r="Q330" s="391"/>
      <c r="R330" s="391"/>
      <c r="S330" s="391"/>
      <c r="T330" s="391"/>
      <c r="U330" s="391"/>
      <c r="V330" s="391"/>
      <c r="W330" s="391"/>
      <c r="X330" s="391"/>
      <c r="Y330" s="391"/>
      <c r="Z330" s="391"/>
      <c r="AA330" s="391"/>
      <c r="AB330" s="391"/>
      <c r="AC330" s="391"/>
      <c r="AD330" s="391"/>
      <c r="AE330" s="391"/>
      <c r="AF330" s="391"/>
      <c r="AG330" s="391"/>
      <c r="AH330" s="391"/>
      <c r="AI330" s="391"/>
      <c r="AJ330" s="391"/>
      <c r="AK330" s="391"/>
      <c r="AL330" s="391"/>
      <c r="AM330" s="391"/>
      <c r="AN330" s="392"/>
      <c r="AO330" s="393"/>
      <c r="AP330" s="393"/>
      <c r="AQ330" s="380"/>
    </row>
    <row r="331" spans="1:43" ht="18" customHeight="1" x14ac:dyDescent="0.25">
      <c r="A331" s="584"/>
      <c r="B331" s="371"/>
      <c r="C331" s="587"/>
      <c r="D331" s="353"/>
      <c r="E331" s="362"/>
      <c r="F331" s="390"/>
      <c r="G331" s="391"/>
      <c r="H331" s="391"/>
      <c r="I331" s="391"/>
      <c r="J331" s="391"/>
      <c r="K331" s="391"/>
      <c r="L331" s="391"/>
      <c r="M331" s="391"/>
      <c r="N331" s="391"/>
      <c r="O331" s="391"/>
      <c r="P331" s="391"/>
      <c r="Q331" s="391"/>
      <c r="R331" s="391"/>
      <c r="S331" s="391"/>
      <c r="T331" s="391"/>
      <c r="U331" s="391"/>
      <c r="V331" s="391"/>
      <c r="W331" s="391"/>
      <c r="X331" s="391"/>
      <c r="Y331" s="391"/>
      <c r="Z331" s="391"/>
      <c r="AA331" s="391"/>
      <c r="AB331" s="391"/>
      <c r="AC331" s="391"/>
      <c r="AD331" s="391"/>
      <c r="AE331" s="391"/>
      <c r="AF331" s="391"/>
      <c r="AG331" s="391"/>
      <c r="AH331" s="391"/>
      <c r="AI331" s="391"/>
      <c r="AJ331" s="391"/>
      <c r="AK331" s="391"/>
      <c r="AL331" s="391"/>
      <c r="AM331" s="391"/>
      <c r="AN331" s="392"/>
      <c r="AO331" s="393"/>
      <c r="AP331" s="393"/>
      <c r="AQ331" s="380"/>
    </row>
    <row r="332" spans="1:43" ht="18" customHeight="1" x14ac:dyDescent="0.25">
      <c r="A332" s="584"/>
      <c r="B332" s="371"/>
      <c r="C332" s="587"/>
      <c r="D332" s="353"/>
      <c r="E332" s="362"/>
      <c r="F332" s="390"/>
      <c r="G332" s="391"/>
      <c r="H332" s="391"/>
      <c r="I332" s="391"/>
      <c r="J332" s="391"/>
      <c r="K332" s="391"/>
      <c r="L332" s="391"/>
      <c r="M332" s="391"/>
      <c r="N332" s="391"/>
      <c r="O332" s="391"/>
      <c r="P332" s="391"/>
      <c r="Q332" s="391"/>
      <c r="R332" s="391"/>
      <c r="S332" s="391"/>
      <c r="T332" s="391"/>
      <c r="U332" s="391"/>
      <c r="V332" s="391"/>
      <c r="W332" s="391"/>
      <c r="X332" s="391"/>
      <c r="Y332" s="391"/>
      <c r="Z332" s="391"/>
      <c r="AA332" s="391"/>
      <c r="AB332" s="391"/>
      <c r="AC332" s="391"/>
      <c r="AD332" s="391"/>
      <c r="AE332" s="391"/>
      <c r="AF332" s="391"/>
      <c r="AG332" s="391"/>
      <c r="AH332" s="391"/>
      <c r="AI332" s="391"/>
      <c r="AJ332" s="391"/>
      <c r="AK332" s="391"/>
      <c r="AL332" s="391"/>
      <c r="AM332" s="391"/>
      <c r="AN332" s="392"/>
      <c r="AO332" s="393"/>
      <c r="AP332" s="393"/>
      <c r="AQ332" s="380"/>
    </row>
    <row r="333" spans="1:43" ht="18" customHeight="1" x14ac:dyDescent="0.25">
      <c r="A333" s="584"/>
      <c r="B333" s="371"/>
      <c r="C333" s="587"/>
      <c r="D333" s="353"/>
      <c r="E333" s="362"/>
      <c r="F333" s="390"/>
      <c r="G333" s="391"/>
      <c r="H333" s="391"/>
      <c r="I333" s="391"/>
      <c r="J333" s="391"/>
      <c r="K333" s="391"/>
      <c r="L333" s="391"/>
      <c r="M333" s="391"/>
      <c r="N333" s="391"/>
      <c r="O333" s="391"/>
      <c r="P333" s="391"/>
      <c r="Q333" s="391"/>
      <c r="R333" s="391"/>
      <c r="S333" s="391"/>
      <c r="T333" s="391"/>
      <c r="U333" s="391"/>
      <c r="V333" s="391"/>
      <c r="W333" s="391"/>
      <c r="X333" s="391"/>
      <c r="Y333" s="391"/>
      <c r="Z333" s="391"/>
      <c r="AA333" s="391"/>
      <c r="AB333" s="391"/>
      <c r="AC333" s="391"/>
      <c r="AD333" s="391"/>
      <c r="AE333" s="391"/>
      <c r="AF333" s="391"/>
      <c r="AG333" s="391"/>
      <c r="AH333" s="391"/>
      <c r="AI333" s="391"/>
      <c r="AJ333" s="391"/>
      <c r="AK333" s="391"/>
      <c r="AL333" s="391"/>
      <c r="AM333" s="391"/>
      <c r="AN333" s="392"/>
      <c r="AO333" s="393"/>
      <c r="AP333" s="393"/>
      <c r="AQ333" s="380"/>
    </row>
    <row r="334" spans="1:43" ht="18" customHeight="1" x14ac:dyDescent="0.25">
      <c r="A334" s="584"/>
      <c r="B334" s="371"/>
      <c r="C334" s="587"/>
      <c r="D334" s="353"/>
      <c r="E334" s="362"/>
      <c r="F334" s="390"/>
      <c r="G334" s="391"/>
      <c r="H334" s="391"/>
      <c r="I334" s="391"/>
      <c r="J334" s="391"/>
      <c r="K334" s="391"/>
      <c r="L334" s="391"/>
      <c r="M334" s="391"/>
      <c r="N334" s="391"/>
      <c r="O334" s="391"/>
      <c r="P334" s="391"/>
      <c r="Q334" s="391"/>
      <c r="R334" s="391"/>
      <c r="S334" s="391"/>
      <c r="T334" s="391"/>
      <c r="U334" s="391"/>
      <c r="V334" s="391"/>
      <c r="W334" s="391"/>
      <c r="X334" s="391"/>
      <c r="Y334" s="391"/>
      <c r="Z334" s="391"/>
      <c r="AA334" s="391"/>
      <c r="AB334" s="391"/>
      <c r="AC334" s="391"/>
      <c r="AD334" s="391"/>
      <c r="AE334" s="391"/>
      <c r="AF334" s="391"/>
      <c r="AG334" s="391"/>
      <c r="AH334" s="391"/>
      <c r="AI334" s="391"/>
      <c r="AJ334" s="391"/>
      <c r="AK334" s="391"/>
      <c r="AL334" s="391"/>
      <c r="AM334" s="391"/>
      <c r="AN334" s="392"/>
      <c r="AO334" s="393"/>
      <c r="AP334" s="393"/>
      <c r="AQ334" s="380"/>
    </row>
    <row r="335" spans="1:43" ht="18" customHeight="1" x14ac:dyDescent="0.25">
      <c r="A335" s="584"/>
      <c r="B335" s="371"/>
      <c r="C335" s="587"/>
      <c r="D335" s="353"/>
      <c r="E335" s="362"/>
      <c r="F335" s="390"/>
      <c r="G335" s="391"/>
      <c r="H335" s="391"/>
      <c r="I335" s="391"/>
      <c r="J335" s="391"/>
      <c r="K335" s="391"/>
      <c r="L335" s="391"/>
      <c r="M335" s="391"/>
      <c r="N335" s="391"/>
      <c r="O335" s="391"/>
      <c r="P335" s="391"/>
      <c r="Q335" s="391"/>
      <c r="R335" s="391"/>
      <c r="S335" s="391"/>
      <c r="T335" s="391"/>
      <c r="U335" s="391"/>
      <c r="V335" s="391"/>
      <c r="W335" s="391"/>
      <c r="X335" s="391"/>
      <c r="Y335" s="391"/>
      <c r="Z335" s="391"/>
      <c r="AA335" s="391"/>
      <c r="AB335" s="391"/>
      <c r="AC335" s="391"/>
      <c r="AD335" s="391"/>
      <c r="AE335" s="391"/>
      <c r="AF335" s="391"/>
      <c r="AG335" s="391"/>
      <c r="AH335" s="391"/>
      <c r="AI335" s="391"/>
      <c r="AJ335" s="391"/>
      <c r="AK335" s="391"/>
      <c r="AL335" s="391"/>
      <c r="AM335" s="391"/>
      <c r="AN335" s="392"/>
      <c r="AO335" s="393"/>
      <c r="AP335" s="393"/>
      <c r="AQ335" s="380"/>
    </row>
    <row r="336" spans="1:43" ht="18" customHeight="1" x14ac:dyDescent="0.25">
      <c r="A336" s="584"/>
      <c r="B336" s="371"/>
      <c r="C336" s="587"/>
      <c r="D336" s="353"/>
      <c r="E336" s="362"/>
      <c r="F336" s="390"/>
      <c r="G336" s="391"/>
      <c r="H336" s="391"/>
      <c r="I336" s="391"/>
      <c r="J336" s="391"/>
      <c r="K336" s="391"/>
      <c r="L336" s="391"/>
      <c r="M336" s="391"/>
      <c r="N336" s="391"/>
      <c r="O336" s="391"/>
      <c r="P336" s="391"/>
      <c r="Q336" s="391"/>
      <c r="R336" s="391"/>
      <c r="S336" s="391"/>
      <c r="T336" s="391"/>
      <c r="U336" s="391"/>
      <c r="V336" s="391"/>
      <c r="W336" s="391"/>
      <c r="X336" s="391"/>
      <c r="Y336" s="391"/>
      <c r="Z336" s="391"/>
      <c r="AA336" s="391"/>
      <c r="AB336" s="391"/>
      <c r="AC336" s="391"/>
      <c r="AD336" s="391"/>
      <c r="AE336" s="391"/>
      <c r="AF336" s="391"/>
      <c r="AG336" s="391"/>
      <c r="AH336" s="391"/>
      <c r="AI336" s="391"/>
      <c r="AJ336" s="391"/>
      <c r="AK336" s="391"/>
      <c r="AL336" s="391"/>
      <c r="AM336" s="391"/>
      <c r="AN336" s="392"/>
      <c r="AO336" s="393"/>
      <c r="AP336" s="393"/>
      <c r="AQ336" s="380"/>
    </row>
    <row r="337" spans="1:43" ht="18" customHeight="1" x14ac:dyDescent="0.25">
      <c r="A337" s="584"/>
      <c r="B337" s="371"/>
      <c r="C337" s="587"/>
      <c r="D337" s="353"/>
      <c r="E337" s="362"/>
      <c r="F337" s="390"/>
      <c r="G337" s="391"/>
      <c r="H337" s="391"/>
      <c r="I337" s="391"/>
      <c r="J337" s="391"/>
      <c r="K337" s="391"/>
      <c r="L337" s="391"/>
      <c r="M337" s="391"/>
      <c r="N337" s="391"/>
      <c r="O337" s="391"/>
      <c r="P337" s="391"/>
      <c r="Q337" s="391"/>
      <c r="R337" s="391"/>
      <c r="S337" s="391"/>
      <c r="T337" s="391"/>
      <c r="U337" s="391"/>
      <c r="V337" s="391"/>
      <c r="W337" s="391"/>
      <c r="X337" s="391"/>
      <c r="Y337" s="391"/>
      <c r="Z337" s="391"/>
      <c r="AA337" s="391"/>
      <c r="AB337" s="391"/>
      <c r="AC337" s="391"/>
      <c r="AD337" s="391"/>
      <c r="AE337" s="391"/>
      <c r="AF337" s="391"/>
      <c r="AG337" s="391"/>
      <c r="AH337" s="391"/>
      <c r="AI337" s="391"/>
      <c r="AJ337" s="391"/>
      <c r="AK337" s="391"/>
      <c r="AL337" s="391"/>
      <c r="AM337" s="391"/>
      <c r="AN337" s="392"/>
      <c r="AO337" s="393"/>
      <c r="AP337" s="393"/>
      <c r="AQ337" s="380"/>
    </row>
    <row r="338" spans="1:43" ht="18" customHeight="1" x14ac:dyDescent="0.25">
      <c r="A338" s="584"/>
      <c r="B338" s="371"/>
      <c r="C338" s="587"/>
      <c r="D338" s="353"/>
      <c r="E338" s="362"/>
      <c r="F338" s="390"/>
      <c r="G338" s="391"/>
      <c r="H338" s="391"/>
      <c r="I338" s="391"/>
      <c r="J338" s="391"/>
      <c r="K338" s="391"/>
      <c r="L338" s="391"/>
      <c r="M338" s="391"/>
      <c r="N338" s="391"/>
      <c r="O338" s="391"/>
      <c r="P338" s="391"/>
      <c r="Q338" s="391"/>
      <c r="R338" s="391"/>
      <c r="S338" s="391"/>
      <c r="T338" s="391"/>
      <c r="U338" s="391"/>
      <c r="V338" s="391"/>
      <c r="W338" s="391"/>
      <c r="X338" s="391"/>
      <c r="Y338" s="391"/>
      <c r="Z338" s="391"/>
      <c r="AA338" s="391"/>
      <c r="AB338" s="391"/>
      <c r="AC338" s="391"/>
      <c r="AD338" s="391"/>
      <c r="AE338" s="391"/>
      <c r="AF338" s="391"/>
      <c r="AG338" s="391"/>
      <c r="AH338" s="391"/>
      <c r="AI338" s="391"/>
      <c r="AJ338" s="391"/>
      <c r="AK338" s="391"/>
      <c r="AL338" s="391"/>
      <c r="AM338" s="391"/>
      <c r="AN338" s="392"/>
      <c r="AO338" s="393"/>
      <c r="AP338" s="393"/>
      <c r="AQ338" s="380"/>
    </row>
    <row r="339" spans="1:43" ht="18" customHeight="1" x14ac:dyDescent="0.25">
      <c r="A339" s="584"/>
      <c r="B339" s="371"/>
      <c r="C339" s="587"/>
      <c r="D339" s="353"/>
      <c r="E339" s="362"/>
      <c r="F339" s="390"/>
      <c r="G339" s="391"/>
      <c r="H339" s="391"/>
      <c r="I339" s="391"/>
      <c r="J339" s="391"/>
      <c r="K339" s="391"/>
      <c r="L339" s="391"/>
      <c r="M339" s="391"/>
      <c r="N339" s="391"/>
      <c r="O339" s="391"/>
      <c r="P339" s="391"/>
      <c r="Q339" s="391"/>
      <c r="R339" s="391"/>
      <c r="S339" s="391"/>
      <c r="T339" s="391"/>
      <c r="U339" s="391"/>
      <c r="V339" s="391"/>
      <c r="W339" s="391"/>
      <c r="X339" s="391"/>
      <c r="Y339" s="391"/>
      <c r="Z339" s="391"/>
      <c r="AA339" s="391"/>
      <c r="AB339" s="391"/>
      <c r="AC339" s="391"/>
      <c r="AD339" s="391"/>
      <c r="AE339" s="391"/>
      <c r="AF339" s="391"/>
      <c r="AG339" s="391"/>
      <c r="AH339" s="391"/>
      <c r="AI339" s="391"/>
      <c r="AJ339" s="391"/>
      <c r="AK339" s="391"/>
      <c r="AL339" s="391"/>
      <c r="AM339" s="391"/>
      <c r="AN339" s="392"/>
      <c r="AO339" s="393"/>
      <c r="AP339" s="393"/>
      <c r="AQ339" s="380"/>
    </row>
    <row r="340" spans="1:43" ht="18" customHeight="1" x14ac:dyDescent="0.25">
      <c r="A340" s="584"/>
      <c r="B340" s="371"/>
      <c r="C340" s="587"/>
      <c r="D340" s="353"/>
      <c r="E340" s="362"/>
      <c r="F340" s="390"/>
      <c r="G340" s="391"/>
      <c r="H340" s="391"/>
      <c r="I340" s="391"/>
      <c r="J340" s="391"/>
      <c r="K340" s="391"/>
      <c r="L340" s="391"/>
      <c r="M340" s="391"/>
      <c r="N340" s="391"/>
      <c r="O340" s="391"/>
      <c r="P340" s="391"/>
      <c r="Q340" s="391"/>
      <c r="R340" s="391"/>
      <c r="S340" s="391"/>
      <c r="T340" s="391"/>
      <c r="U340" s="391"/>
      <c r="V340" s="391"/>
      <c r="W340" s="391"/>
      <c r="X340" s="391"/>
      <c r="Y340" s="391"/>
      <c r="Z340" s="391"/>
      <c r="AA340" s="391"/>
      <c r="AB340" s="391"/>
      <c r="AC340" s="391"/>
      <c r="AD340" s="391"/>
      <c r="AE340" s="391"/>
      <c r="AF340" s="391"/>
      <c r="AG340" s="391"/>
      <c r="AH340" s="391"/>
      <c r="AI340" s="391"/>
      <c r="AJ340" s="391"/>
      <c r="AK340" s="391"/>
      <c r="AL340" s="391"/>
      <c r="AM340" s="391"/>
      <c r="AN340" s="392"/>
      <c r="AO340" s="393"/>
      <c r="AP340" s="393"/>
      <c r="AQ340" s="380"/>
    </row>
    <row r="341" spans="1:43" ht="18" customHeight="1" x14ac:dyDescent="0.25">
      <c r="A341" s="584"/>
      <c r="B341" s="371"/>
      <c r="C341" s="587"/>
      <c r="D341" s="353"/>
      <c r="E341" s="362"/>
      <c r="F341" s="390"/>
      <c r="G341" s="391"/>
      <c r="H341" s="391"/>
      <c r="I341" s="391"/>
      <c r="J341" s="391"/>
      <c r="K341" s="391"/>
      <c r="L341" s="391"/>
      <c r="M341" s="391"/>
      <c r="N341" s="391"/>
      <c r="O341" s="391"/>
      <c r="P341" s="391"/>
      <c r="Q341" s="391"/>
      <c r="R341" s="391"/>
      <c r="S341" s="391"/>
      <c r="T341" s="391"/>
      <c r="U341" s="391"/>
      <c r="V341" s="391"/>
      <c r="W341" s="391"/>
      <c r="X341" s="391"/>
      <c r="Y341" s="391"/>
      <c r="Z341" s="391"/>
      <c r="AA341" s="391"/>
      <c r="AB341" s="391"/>
      <c r="AC341" s="391"/>
      <c r="AD341" s="391"/>
      <c r="AE341" s="391"/>
      <c r="AF341" s="391"/>
      <c r="AG341" s="391"/>
      <c r="AH341" s="391"/>
      <c r="AI341" s="391"/>
      <c r="AJ341" s="391"/>
      <c r="AK341" s="391"/>
      <c r="AL341" s="391"/>
      <c r="AM341" s="391"/>
      <c r="AN341" s="392"/>
      <c r="AO341" s="393"/>
      <c r="AP341" s="393"/>
      <c r="AQ341" s="380"/>
    </row>
    <row r="342" spans="1:43" ht="18" customHeight="1" x14ac:dyDescent="0.25">
      <c r="A342" s="584"/>
      <c r="B342" s="371"/>
      <c r="C342" s="587"/>
      <c r="D342" s="353"/>
      <c r="E342" s="362"/>
      <c r="F342" s="390"/>
      <c r="G342" s="391"/>
      <c r="H342" s="391"/>
      <c r="I342" s="391"/>
      <c r="J342" s="391"/>
      <c r="K342" s="391"/>
      <c r="L342" s="391"/>
      <c r="M342" s="391"/>
      <c r="N342" s="391"/>
      <c r="O342" s="391"/>
      <c r="P342" s="391"/>
      <c r="Q342" s="391"/>
      <c r="R342" s="391"/>
      <c r="S342" s="391"/>
      <c r="T342" s="391"/>
      <c r="U342" s="391"/>
      <c r="V342" s="391"/>
      <c r="W342" s="391"/>
      <c r="X342" s="391"/>
      <c r="Y342" s="391"/>
      <c r="Z342" s="391"/>
      <c r="AA342" s="391"/>
      <c r="AB342" s="391"/>
      <c r="AC342" s="391"/>
      <c r="AD342" s="391"/>
      <c r="AE342" s="391"/>
      <c r="AF342" s="391"/>
      <c r="AG342" s="391"/>
      <c r="AH342" s="391"/>
      <c r="AI342" s="391"/>
      <c r="AJ342" s="391"/>
      <c r="AK342" s="391"/>
      <c r="AL342" s="391"/>
      <c r="AM342" s="391"/>
      <c r="AN342" s="392"/>
      <c r="AO342" s="393"/>
      <c r="AP342" s="393"/>
      <c r="AQ342" s="380"/>
    </row>
    <row r="343" spans="1:43" ht="18" customHeight="1" x14ac:dyDescent="0.25">
      <c r="A343" s="584"/>
      <c r="B343" s="371"/>
      <c r="C343" s="587"/>
      <c r="D343" s="353"/>
      <c r="E343" s="362"/>
      <c r="F343" s="390"/>
      <c r="G343" s="391"/>
      <c r="H343" s="391"/>
      <c r="I343" s="391"/>
      <c r="J343" s="391"/>
      <c r="K343" s="391"/>
      <c r="L343" s="391"/>
      <c r="M343" s="391"/>
      <c r="N343" s="391"/>
      <c r="O343" s="391"/>
      <c r="P343" s="391"/>
      <c r="Q343" s="391"/>
      <c r="R343" s="391"/>
      <c r="S343" s="391"/>
      <c r="T343" s="391"/>
      <c r="U343" s="391"/>
      <c r="V343" s="391"/>
      <c r="W343" s="391"/>
      <c r="X343" s="391"/>
      <c r="Y343" s="391"/>
      <c r="Z343" s="391"/>
      <c r="AA343" s="391"/>
      <c r="AB343" s="391"/>
      <c r="AC343" s="391"/>
      <c r="AD343" s="391"/>
      <c r="AE343" s="391"/>
      <c r="AF343" s="391"/>
      <c r="AG343" s="391"/>
      <c r="AH343" s="391"/>
      <c r="AI343" s="391"/>
      <c r="AJ343" s="391"/>
      <c r="AK343" s="391"/>
      <c r="AL343" s="391"/>
      <c r="AM343" s="391"/>
      <c r="AN343" s="392"/>
      <c r="AO343" s="393"/>
      <c r="AP343" s="393"/>
      <c r="AQ343" s="380"/>
    </row>
    <row r="344" spans="1:43" ht="18" customHeight="1" x14ac:dyDescent="0.25">
      <c r="A344" s="584"/>
      <c r="B344" s="371"/>
      <c r="C344" s="587"/>
      <c r="D344" s="353"/>
      <c r="E344" s="362"/>
      <c r="F344" s="390"/>
      <c r="G344" s="391"/>
      <c r="H344" s="391"/>
      <c r="I344" s="391"/>
      <c r="J344" s="391"/>
      <c r="K344" s="391"/>
      <c r="L344" s="391"/>
      <c r="M344" s="391"/>
      <c r="N344" s="391"/>
      <c r="O344" s="391"/>
      <c r="P344" s="391"/>
      <c r="Q344" s="391"/>
      <c r="R344" s="391"/>
      <c r="S344" s="391"/>
      <c r="T344" s="391"/>
      <c r="U344" s="391"/>
      <c r="V344" s="391"/>
      <c r="W344" s="391"/>
      <c r="X344" s="391"/>
      <c r="Y344" s="391"/>
      <c r="Z344" s="391"/>
      <c r="AA344" s="391"/>
      <c r="AB344" s="391"/>
      <c r="AC344" s="391"/>
      <c r="AD344" s="391"/>
      <c r="AE344" s="391"/>
      <c r="AF344" s="391"/>
      <c r="AG344" s="391"/>
      <c r="AH344" s="391"/>
      <c r="AI344" s="391"/>
      <c r="AJ344" s="391"/>
      <c r="AK344" s="391"/>
      <c r="AL344" s="391"/>
      <c r="AM344" s="391"/>
      <c r="AN344" s="392"/>
      <c r="AO344" s="393"/>
      <c r="AP344" s="393"/>
      <c r="AQ344" s="380"/>
    </row>
    <row r="345" spans="1:43" ht="18" customHeight="1" x14ac:dyDescent="0.25">
      <c r="A345" s="584"/>
      <c r="B345" s="371"/>
      <c r="C345" s="587"/>
      <c r="D345" s="353"/>
      <c r="E345" s="362"/>
      <c r="F345" s="390"/>
      <c r="G345" s="391"/>
      <c r="H345" s="391"/>
      <c r="I345" s="391"/>
      <c r="J345" s="391"/>
      <c r="K345" s="391"/>
      <c r="L345" s="391"/>
      <c r="M345" s="391"/>
      <c r="N345" s="391"/>
      <c r="O345" s="391"/>
      <c r="P345" s="391"/>
      <c r="Q345" s="391"/>
      <c r="R345" s="391"/>
      <c r="S345" s="391"/>
      <c r="T345" s="391"/>
      <c r="U345" s="391"/>
      <c r="V345" s="391"/>
      <c r="W345" s="391"/>
      <c r="X345" s="391"/>
      <c r="Y345" s="391"/>
      <c r="Z345" s="391"/>
      <c r="AA345" s="391"/>
      <c r="AB345" s="391"/>
      <c r="AC345" s="391"/>
      <c r="AD345" s="391"/>
      <c r="AE345" s="391"/>
      <c r="AF345" s="391"/>
      <c r="AG345" s="391"/>
      <c r="AH345" s="391"/>
      <c r="AI345" s="391"/>
      <c r="AJ345" s="391"/>
      <c r="AK345" s="391"/>
      <c r="AL345" s="391"/>
      <c r="AM345" s="391"/>
      <c r="AN345" s="392"/>
      <c r="AO345" s="393"/>
      <c r="AP345" s="393"/>
      <c r="AQ345" s="380"/>
    </row>
    <row r="346" spans="1:43" ht="18" customHeight="1" x14ac:dyDescent="0.25">
      <c r="A346" s="584"/>
      <c r="B346" s="371"/>
      <c r="C346" s="587"/>
      <c r="D346" s="353"/>
      <c r="E346" s="362"/>
      <c r="F346" s="390"/>
      <c r="G346" s="391"/>
      <c r="H346" s="391"/>
      <c r="I346" s="391"/>
      <c r="J346" s="391"/>
      <c r="K346" s="391"/>
      <c r="L346" s="391"/>
      <c r="M346" s="391"/>
      <c r="N346" s="391"/>
      <c r="O346" s="391"/>
      <c r="P346" s="391"/>
      <c r="Q346" s="391"/>
      <c r="R346" s="391"/>
      <c r="S346" s="391"/>
      <c r="T346" s="391"/>
      <c r="U346" s="391"/>
      <c r="V346" s="391"/>
      <c r="W346" s="391"/>
      <c r="X346" s="391"/>
      <c r="Y346" s="391"/>
      <c r="Z346" s="391"/>
      <c r="AA346" s="391"/>
      <c r="AB346" s="391"/>
      <c r="AC346" s="391"/>
      <c r="AD346" s="391"/>
      <c r="AE346" s="391"/>
      <c r="AF346" s="391"/>
      <c r="AG346" s="391"/>
      <c r="AH346" s="391"/>
      <c r="AI346" s="391"/>
      <c r="AJ346" s="391"/>
      <c r="AK346" s="391"/>
      <c r="AL346" s="391"/>
      <c r="AM346" s="391"/>
      <c r="AN346" s="392"/>
      <c r="AO346" s="393"/>
      <c r="AP346" s="393"/>
      <c r="AQ346" s="380"/>
    </row>
    <row r="347" spans="1:43" ht="18" customHeight="1" x14ac:dyDescent="0.25">
      <c r="A347" s="584"/>
      <c r="B347" s="371"/>
      <c r="C347" s="587"/>
      <c r="D347" s="353"/>
      <c r="E347" s="362"/>
      <c r="F347" s="390"/>
      <c r="G347" s="391"/>
      <c r="H347" s="391"/>
      <c r="I347" s="391"/>
      <c r="J347" s="391"/>
      <c r="K347" s="391"/>
      <c r="L347" s="391"/>
      <c r="M347" s="391"/>
      <c r="N347" s="391"/>
      <c r="O347" s="391"/>
      <c r="P347" s="391"/>
      <c r="Q347" s="391"/>
      <c r="R347" s="391"/>
      <c r="S347" s="391"/>
      <c r="T347" s="391"/>
      <c r="U347" s="391"/>
      <c r="V347" s="391"/>
      <c r="W347" s="391"/>
      <c r="X347" s="391"/>
      <c r="Y347" s="391"/>
      <c r="Z347" s="391"/>
      <c r="AA347" s="391"/>
      <c r="AB347" s="391"/>
      <c r="AC347" s="391"/>
      <c r="AD347" s="391"/>
      <c r="AE347" s="391"/>
      <c r="AF347" s="391"/>
      <c r="AG347" s="391"/>
      <c r="AH347" s="391"/>
      <c r="AI347" s="391"/>
      <c r="AJ347" s="391"/>
      <c r="AK347" s="391"/>
      <c r="AL347" s="391"/>
      <c r="AM347" s="391"/>
      <c r="AN347" s="392"/>
      <c r="AO347" s="393"/>
      <c r="AP347" s="393"/>
      <c r="AQ347" s="380"/>
    </row>
    <row r="348" spans="1:43" ht="18" customHeight="1" x14ac:dyDescent="0.25">
      <c r="A348" s="584"/>
      <c r="B348" s="371"/>
      <c r="C348" s="587"/>
      <c r="D348" s="353" t="str">
        <f>+IFERROR(INDEX('Mã KH'!$C$2:$C$4988,MATCH('Côp+Mega+BigC HN lẻ-T5'!$C348,'Mã KH'!$A$2:$A$4988,0)),"")</f>
        <v/>
      </c>
      <c r="E348" s="362"/>
      <c r="F348" s="390"/>
      <c r="G348" s="391"/>
      <c r="H348" s="391"/>
      <c r="I348" s="391"/>
      <c r="J348" s="391"/>
      <c r="K348" s="391"/>
      <c r="L348" s="391"/>
      <c r="M348" s="391"/>
      <c r="N348" s="391"/>
      <c r="O348" s="391"/>
      <c r="P348" s="391"/>
      <c r="Q348" s="391"/>
      <c r="R348" s="391"/>
      <c r="S348" s="391"/>
      <c r="T348" s="391"/>
      <c r="U348" s="391"/>
      <c r="V348" s="391"/>
      <c r="W348" s="391"/>
      <c r="X348" s="391"/>
      <c r="Y348" s="391"/>
      <c r="Z348" s="391"/>
      <c r="AA348" s="391"/>
      <c r="AB348" s="391"/>
      <c r="AC348" s="391"/>
      <c r="AD348" s="391"/>
      <c r="AE348" s="391"/>
      <c r="AF348" s="391"/>
      <c r="AG348" s="391"/>
      <c r="AH348" s="391"/>
      <c r="AI348" s="391"/>
      <c r="AJ348" s="391"/>
      <c r="AK348" s="391"/>
      <c r="AL348" s="391"/>
      <c r="AM348" s="391"/>
      <c r="AN348" s="392"/>
      <c r="AO348" s="393"/>
      <c r="AP348" s="393"/>
      <c r="AQ348" s="380"/>
    </row>
    <row r="349" spans="1:43" ht="18" customHeight="1" x14ac:dyDescent="0.25">
      <c r="A349" s="584"/>
      <c r="B349" s="371"/>
      <c r="C349" s="587"/>
      <c r="D349" s="353" t="str">
        <f>+IFERROR(INDEX('Mã KH'!$C$2:$C$4988,MATCH('Côp+Mega+BigC HN lẻ-T5'!$C349,'Mã KH'!$A$2:$A$4988,0)),"")</f>
        <v/>
      </c>
      <c r="E349" s="362"/>
      <c r="F349" s="390"/>
      <c r="G349" s="391"/>
      <c r="H349" s="391"/>
      <c r="I349" s="391"/>
      <c r="J349" s="391"/>
      <c r="K349" s="391"/>
      <c r="L349" s="391"/>
      <c r="M349" s="391"/>
      <c r="N349" s="391"/>
      <c r="O349" s="391"/>
      <c r="P349" s="391"/>
      <c r="Q349" s="391"/>
      <c r="R349" s="391"/>
      <c r="S349" s="391"/>
      <c r="T349" s="391"/>
      <c r="U349" s="391"/>
      <c r="V349" s="391"/>
      <c r="W349" s="391"/>
      <c r="X349" s="391"/>
      <c r="Y349" s="391"/>
      <c r="Z349" s="391"/>
      <c r="AA349" s="391"/>
      <c r="AB349" s="391"/>
      <c r="AC349" s="391"/>
      <c r="AD349" s="391"/>
      <c r="AE349" s="391"/>
      <c r="AF349" s="391"/>
      <c r="AG349" s="391"/>
      <c r="AH349" s="391"/>
      <c r="AI349" s="391"/>
      <c r="AJ349" s="391"/>
      <c r="AK349" s="391"/>
      <c r="AL349" s="391"/>
      <c r="AM349" s="391"/>
      <c r="AN349" s="392"/>
      <c r="AO349" s="393"/>
      <c r="AP349" s="393"/>
      <c r="AQ349" s="380"/>
    </row>
    <row r="350" spans="1:43" ht="18" customHeight="1" x14ac:dyDescent="0.25">
      <c r="A350" s="584"/>
      <c r="B350" s="371"/>
      <c r="C350" s="587"/>
      <c r="D350" s="353" t="str">
        <f>+IFERROR(INDEX('Mã KH'!$C$2:$C$4988,MATCH('Côp+Mega+BigC HN lẻ-T5'!$C350,'Mã KH'!$A$2:$A$4988,0)),"")</f>
        <v/>
      </c>
      <c r="E350" s="362"/>
      <c r="F350" s="390"/>
      <c r="G350" s="391"/>
      <c r="H350" s="391"/>
      <c r="I350" s="391"/>
      <c r="J350" s="391"/>
      <c r="K350" s="391"/>
      <c r="L350" s="391"/>
      <c r="M350" s="391"/>
      <c r="N350" s="391"/>
      <c r="O350" s="391"/>
      <c r="P350" s="391"/>
      <c r="Q350" s="391"/>
      <c r="R350" s="391"/>
      <c r="S350" s="391"/>
      <c r="T350" s="391"/>
      <c r="U350" s="391"/>
      <c r="V350" s="391"/>
      <c r="W350" s="391"/>
      <c r="X350" s="391"/>
      <c r="Y350" s="391"/>
      <c r="Z350" s="391"/>
      <c r="AA350" s="391"/>
      <c r="AB350" s="391"/>
      <c r="AC350" s="391"/>
      <c r="AD350" s="391"/>
      <c r="AE350" s="391"/>
      <c r="AF350" s="391"/>
      <c r="AG350" s="391"/>
      <c r="AH350" s="391"/>
      <c r="AI350" s="391"/>
      <c r="AJ350" s="391"/>
      <c r="AK350" s="391"/>
      <c r="AL350" s="391"/>
      <c r="AM350" s="391"/>
      <c r="AN350" s="392"/>
      <c r="AO350" s="393"/>
      <c r="AP350" s="393"/>
      <c r="AQ350" s="380"/>
    </row>
    <row r="351" spans="1:43" ht="18" customHeight="1" x14ac:dyDescent="0.25">
      <c r="A351" s="584"/>
      <c r="B351" s="371"/>
      <c r="C351" s="587"/>
      <c r="D351" s="353" t="str">
        <f>+IFERROR(INDEX('Mã KH'!$C$2:$C$4988,MATCH('Côp+Mega+BigC HN lẻ-T5'!$C351,'Mã KH'!$A$2:$A$4988,0)),"")</f>
        <v/>
      </c>
      <c r="E351" s="362"/>
      <c r="F351" s="390"/>
      <c r="G351" s="391"/>
      <c r="H351" s="391"/>
      <c r="I351" s="391"/>
      <c r="J351" s="391"/>
      <c r="K351" s="391"/>
      <c r="L351" s="391"/>
      <c r="M351" s="391"/>
      <c r="N351" s="391"/>
      <c r="O351" s="391"/>
      <c r="P351" s="391"/>
      <c r="Q351" s="391"/>
      <c r="R351" s="391"/>
      <c r="S351" s="391"/>
      <c r="T351" s="391"/>
      <c r="U351" s="391"/>
      <c r="V351" s="391"/>
      <c r="W351" s="391"/>
      <c r="X351" s="391"/>
      <c r="Y351" s="391"/>
      <c r="Z351" s="391"/>
      <c r="AA351" s="391"/>
      <c r="AB351" s="391"/>
      <c r="AC351" s="391"/>
      <c r="AD351" s="391"/>
      <c r="AE351" s="391"/>
      <c r="AF351" s="391"/>
      <c r="AG351" s="391"/>
      <c r="AH351" s="391"/>
      <c r="AI351" s="391"/>
      <c r="AJ351" s="391"/>
      <c r="AK351" s="391"/>
      <c r="AL351" s="391"/>
      <c r="AM351" s="391"/>
      <c r="AN351" s="392"/>
      <c r="AO351" s="393"/>
      <c r="AP351" s="393"/>
      <c r="AQ351" s="380"/>
    </row>
    <row r="352" spans="1:43" ht="18" customHeight="1" x14ac:dyDescent="0.25">
      <c r="A352" s="584"/>
      <c r="B352" s="371"/>
      <c r="C352" s="587"/>
      <c r="D352" s="353" t="str">
        <f>+IFERROR(INDEX('Mã KH'!$C$2:$C$4988,MATCH('Côp+Mega+BigC HN lẻ-T5'!$C352,'Mã KH'!$A$2:$A$4988,0)),"")</f>
        <v/>
      </c>
      <c r="E352" s="362"/>
      <c r="F352" s="390"/>
      <c r="G352" s="391"/>
      <c r="H352" s="391"/>
      <c r="I352" s="391"/>
      <c r="J352" s="391"/>
      <c r="K352" s="391"/>
      <c r="L352" s="391"/>
      <c r="M352" s="391"/>
      <c r="N352" s="391"/>
      <c r="O352" s="391"/>
      <c r="P352" s="391"/>
      <c r="Q352" s="391"/>
      <c r="R352" s="391"/>
      <c r="S352" s="391"/>
      <c r="T352" s="391"/>
      <c r="U352" s="391"/>
      <c r="V352" s="391"/>
      <c r="W352" s="391"/>
      <c r="X352" s="391"/>
      <c r="Y352" s="391"/>
      <c r="Z352" s="391"/>
      <c r="AA352" s="391"/>
      <c r="AB352" s="391"/>
      <c r="AC352" s="391"/>
      <c r="AD352" s="391"/>
      <c r="AE352" s="391"/>
      <c r="AF352" s="391"/>
      <c r="AG352" s="391"/>
      <c r="AH352" s="391"/>
      <c r="AI352" s="391"/>
      <c r="AJ352" s="391"/>
      <c r="AK352" s="391"/>
      <c r="AL352" s="391"/>
      <c r="AM352" s="391"/>
      <c r="AN352" s="392"/>
      <c r="AO352" s="393"/>
      <c r="AP352" s="393"/>
      <c r="AQ352" s="380"/>
    </row>
    <row r="353" spans="1:50" ht="18" customHeight="1" x14ac:dyDescent="0.25">
      <c r="A353" s="584"/>
      <c r="B353" s="371"/>
      <c r="C353" s="587"/>
      <c r="D353" s="353" t="str">
        <f>+IFERROR(INDEX('Mã KH'!$C$2:$C$4988,MATCH('Côp+Mega+BigC HN lẻ-T5'!$C353,'Mã KH'!$A$2:$A$4988,0)),"")</f>
        <v/>
      </c>
      <c r="E353" s="362"/>
      <c r="F353" s="390"/>
      <c r="G353" s="391"/>
      <c r="H353" s="391"/>
      <c r="I353" s="391"/>
      <c r="J353" s="391"/>
      <c r="K353" s="391"/>
      <c r="L353" s="391"/>
      <c r="M353" s="391"/>
      <c r="N353" s="391"/>
      <c r="O353" s="391"/>
      <c r="P353" s="391"/>
      <c r="Q353" s="391"/>
      <c r="R353" s="391"/>
      <c r="S353" s="391"/>
      <c r="T353" s="391"/>
      <c r="U353" s="391"/>
      <c r="V353" s="391"/>
      <c r="W353" s="391"/>
      <c r="X353" s="391"/>
      <c r="Y353" s="391"/>
      <c r="Z353" s="391"/>
      <c r="AA353" s="391"/>
      <c r="AB353" s="391"/>
      <c r="AC353" s="391"/>
      <c r="AD353" s="391"/>
      <c r="AE353" s="391"/>
      <c r="AF353" s="391"/>
      <c r="AG353" s="391"/>
      <c r="AH353" s="391"/>
      <c r="AI353" s="391"/>
      <c r="AJ353" s="391"/>
      <c r="AK353" s="391"/>
      <c r="AL353" s="391"/>
      <c r="AM353" s="391"/>
      <c r="AN353" s="392"/>
      <c r="AO353" s="393"/>
      <c r="AP353" s="393"/>
      <c r="AQ353" s="380"/>
    </row>
    <row r="354" spans="1:50" ht="18" customHeight="1" x14ac:dyDescent="0.25">
      <c r="A354" s="584"/>
      <c r="B354" s="371"/>
      <c r="C354" s="587"/>
      <c r="D354" s="353" t="str">
        <f>+IFERROR(INDEX('Mã KH'!$C$2:$C$4988,MATCH('Côp+Mega+BigC HN lẻ-T5'!$C354,'Mã KH'!$A$2:$A$4988,0)),"")</f>
        <v/>
      </c>
      <c r="E354" s="362"/>
      <c r="F354" s="390"/>
      <c r="G354" s="391"/>
      <c r="H354" s="391"/>
      <c r="I354" s="391"/>
      <c r="J354" s="391"/>
      <c r="K354" s="391"/>
      <c r="L354" s="391"/>
      <c r="M354" s="391"/>
      <c r="N354" s="391"/>
      <c r="O354" s="391"/>
      <c r="P354" s="391"/>
      <c r="Q354" s="391"/>
      <c r="R354" s="391"/>
      <c r="S354" s="391"/>
      <c r="T354" s="391"/>
      <c r="U354" s="391"/>
      <c r="V354" s="391"/>
      <c r="W354" s="391"/>
      <c r="X354" s="391"/>
      <c r="Y354" s="391"/>
      <c r="Z354" s="391"/>
      <c r="AA354" s="391"/>
      <c r="AB354" s="391"/>
      <c r="AC354" s="391"/>
      <c r="AD354" s="391"/>
      <c r="AE354" s="391"/>
      <c r="AF354" s="391"/>
      <c r="AG354" s="391"/>
      <c r="AH354" s="391"/>
      <c r="AI354" s="391"/>
      <c r="AJ354" s="391"/>
      <c r="AK354" s="391"/>
      <c r="AL354" s="391"/>
      <c r="AM354" s="391"/>
      <c r="AN354" s="392"/>
      <c r="AO354" s="393"/>
      <c r="AP354" s="393"/>
      <c r="AQ354" s="380"/>
    </row>
    <row r="355" spans="1:50" ht="24.75" customHeight="1" x14ac:dyDescent="0.25">
      <c r="A355" s="504"/>
      <c r="B355" s="475"/>
      <c r="C355" s="722" t="s">
        <v>17012</v>
      </c>
      <c r="D355" s="723"/>
      <c r="E355" s="573"/>
      <c r="F355" s="574"/>
      <c r="G355" s="575">
        <f t="shared" ref="G355:AM355" si="0">SUM(G5:G353)</f>
        <v>7</v>
      </c>
      <c r="H355" s="575">
        <f t="shared" si="0"/>
        <v>5</v>
      </c>
      <c r="I355" s="575">
        <f t="shared" si="0"/>
        <v>0</v>
      </c>
      <c r="J355" s="575">
        <f t="shared" si="0"/>
        <v>0</v>
      </c>
      <c r="K355" s="575">
        <f t="shared" si="0"/>
        <v>0</v>
      </c>
      <c r="L355" s="575">
        <f t="shared" si="0"/>
        <v>0</v>
      </c>
      <c r="M355" s="575">
        <f t="shared" si="0"/>
        <v>460</v>
      </c>
      <c r="N355" s="575">
        <f t="shared" si="0"/>
        <v>30</v>
      </c>
      <c r="O355" s="575">
        <f t="shared" si="0"/>
        <v>0</v>
      </c>
      <c r="P355" s="575">
        <f t="shared" si="0"/>
        <v>28</v>
      </c>
      <c r="Q355" s="575">
        <f t="shared" si="0"/>
        <v>0</v>
      </c>
      <c r="R355" s="575">
        <f t="shared" si="0"/>
        <v>0</v>
      </c>
      <c r="S355" s="575">
        <f t="shared" si="0"/>
        <v>0</v>
      </c>
      <c r="T355" s="575">
        <f t="shared" si="0"/>
        <v>47</v>
      </c>
      <c r="U355" s="575">
        <f t="shared" si="0"/>
        <v>0</v>
      </c>
      <c r="V355" s="575">
        <f t="shared" si="0"/>
        <v>836</v>
      </c>
      <c r="W355" s="575">
        <f t="shared" si="0"/>
        <v>982</v>
      </c>
      <c r="X355" s="575">
        <f t="shared" si="0"/>
        <v>166</v>
      </c>
      <c r="Y355" s="575">
        <f t="shared" si="0"/>
        <v>0</v>
      </c>
      <c r="Z355" s="575">
        <f t="shared" si="0"/>
        <v>0</v>
      </c>
      <c r="AA355" s="575">
        <f t="shared" si="0"/>
        <v>0</v>
      </c>
      <c r="AB355" s="575">
        <f t="shared" si="0"/>
        <v>203</v>
      </c>
      <c r="AC355" s="575">
        <f t="shared" si="0"/>
        <v>7</v>
      </c>
      <c r="AD355" s="575">
        <f t="shared" si="0"/>
        <v>232</v>
      </c>
      <c r="AE355" s="575">
        <f t="shared" si="0"/>
        <v>178</v>
      </c>
      <c r="AF355" s="575">
        <f t="shared" si="0"/>
        <v>0</v>
      </c>
      <c r="AG355" s="575">
        <f t="shared" si="0"/>
        <v>67</v>
      </c>
      <c r="AH355" s="575">
        <f t="shared" si="0"/>
        <v>0</v>
      </c>
      <c r="AI355" s="575">
        <f t="shared" si="0"/>
        <v>44</v>
      </c>
      <c r="AJ355" s="575">
        <f t="shared" si="0"/>
        <v>0</v>
      </c>
      <c r="AK355" s="575">
        <f t="shared" si="0"/>
        <v>0</v>
      </c>
      <c r="AL355" s="575">
        <f t="shared" si="0"/>
        <v>0</v>
      </c>
      <c r="AM355" s="575">
        <f t="shared" si="0"/>
        <v>0</v>
      </c>
      <c r="AN355" s="576"/>
      <c r="AO355" s="577"/>
      <c r="AP355" s="577"/>
      <c r="AQ355" s="578"/>
    </row>
    <row r="356" spans="1:50" ht="18" customHeight="1" x14ac:dyDescent="0.25">
      <c r="B356" s="120"/>
      <c r="C356" s="596" t="s">
        <v>2848</v>
      </c>
      <c r="D356" s="597"/>
      <c r="E356" s="471"/>
      <c r="F356" s="476"/>
      <c r="G356" s="471">
        <v>101989</v>
      </c>
      <c r="H356" s="476">
        <v>94013</v>
      </c>
      <c r="I356" s="476">
        <v>45788</v>
      </c>
      <c r="J356" s="476">
        <v>45080</v>
      </c>
      <c r="K356" s="473">
        <v>56848</v>
      </c>
      <c r="L356" s="473"/>
      <c r="M356" s="473">
        <v>70000</v>
      </c>
      <c r="N356" s="473">
        <v>30645</v>
      </c>
      <c r="O356" s="473"/>
      <c r="P356" s="473">
        <v>31977</v>
      </c>
      <c r="Q356" s="473"/>
      <c r="R356" s="473"/>
      <c r="S356" s="473"/>
      <c r="T356" s="473">
        <v>111606</v>
      </c>
      <c r="U356" s="473"/>
      <c r="V356" s="476">
        <v>111058</v>
      </c>
      <c r="W356" s="476">
        <v>73431</v>
      </c>
      <c r="X356" s="476">
        <v>119066</v>
      </c>
      <c r="Y356" s="476">
        <v>87787</v>
      </c>
      <c r="Z356" s="476">
        <v>130922</v>
      </c>
      <c r="AA356" s="476">
        <v>215677</v>
      </c>
      <c r="AB356" s="476">
        <v>55595</v>
      </c>
      <c r="AC356" s="476">
        <v>107205</v>
      </c>
      <c r="AD356" s="476">
        <v>50182</v>
      </c>
      <c r="AE356" s="476">
        <v>46000</v>
      </c>
      <c r="AF356" s="476">
        <v>90750</v>
      </c>
      <c r="AG356" s="476">
        <v>74250</v>
      </c>
      <c r="AH356" s="476">
        <v>61050</v>
      </c>
      <c r="AI356" s="476">
        <v>70950</v>
      </c>
      <c r="AJ356" s="476">
        <v>59400</v>
      </c>
      <c r="AK356" s="476">
        <v>110250</v>
      </c>
      <c r="AL356" s="476">
        <v>106050</v>
      </c>
      <c r="AM356" s="476">
        <v>212400</v>
      </c>
      <c r="AN356" s="392"/>
      <c r="AO356" s="393"/>
      <c r="AP356" s="393"/>
      <c r="AQ356" s="380"/>
    </row>
    <row r="357" spans="1:50" ht="18" customHeight="1" x14ac:dyDescent="0.25">
      <c r="A357" s="505"/>
      <c r="B357" s="210"/>
      <c r="C357" s="592" t="s">
        <v>2849</v>
      </c>
      <c r="D357" s="592"/>
      <c r="E357" s="579"/>
      <c r="F357" s="580"/>
      <c r="G357" s="581">
        <f>G355*G356</f>
        <v>713923</v>
      </c>
      <c r="H357" s="581">
        <f t="shared" ref="H357:AP357" si="1">H355*H356</f>
        <v>470065</v>
      </c>
      <c r="I357" s="581">
        <f t="shared" si="1"/>
        <v>0</v>
      </c>
      <c r="J357" s="581">
        <f t="shared" si="1"/>
        <v>0</v>
      </c>
      <c r="K357" s="581">
        <f t="shared" si="1"/>
        <v>0</v>
      </c>
      <c r="L357" s="581">
        <f t="shared" si="1"/>
        <v>0</v>
      </c>
      <c r="M357" s="581">
        <f t="shared" si="1"/>
        <v>32200000</v>
      </c>
      <c r="N357" s="581">
        <f t="shared" si="1"/>
        <v>919350</v>
      </c>
      <c r="O357" s="581">
        <f t="shared" si="1"/>
        <v>0</v>
      </c>
      <c r="P357" s="581">
        <f t="shared" si="1"/>
        <v>895356</v>
      </c>
      <c r="Q357" s="581">
        <f t="shared" si="1"/>
        <v>0</v>
      </c>
      <c r="R357" s="581">
        <f t="shared" si="1"/>
        <v>0</v>
      </c>
      <c r="S357" s="581">
        <f t="shared" si="1"/>
        <v>0</v>
      </c>
      <c r="T357" s="581">
        <f t="shared" si="1"/>
        <v>5245482</v>
      </c>
      <c r="U357" s="581">
        <f t="shared" si="1"/>
        <v>0</v>
      </c>
      <c r="V357" s="581">
        <f t="shared" si="1"/>
        <v>92844488</v>
      </c>
      <c r="W357" s="581">
        <f t="shared" si="1"/>
        <v>72109242</v>
      </c>
      <c r="X357" s="581">
        <f t="shared" si="1"/>
        <v>19764956</v>
      </c>
      <c r="Y357" s="581">
        <f t="shared" si="1"/>
        <v>0</v>
      </c>
      <c r="Z357" s="581">
        <f t="shared" si="1"/>
        <v>0</v>
      </c>
      <c r="AA357" s="581">
        <f t="shared" si="1"/>
        <v>0</v>
      </c>
      <c r="AB357" s="581">
        <f t="shared" si="1"/>
        <v>11285785</v>
      </c>
      <c r="AC357" s="581">
        <f t="shared" si="1"/>
        <v>750435</v>
      </c>
      <c r="AD357" s="581">
        <f t="shared" si="1"/>
        <v>11642224</v>
      </c>
      <c r="AE357" s="581">
        <f t="shared" si="1"/>
        <v>8188000</v>
      </c>
      <c r="AF357" s="581">
        <f t="shared" si="1"/>
        <v>0</v>
      </c>
      <c r="AG357" s="581">
        <f t="shared" si="1"/>
        <v>4974750</v>
      </c>
      <c r="AH357" s="581">
        <f t="shared" si="1"/>
        <v>0</v>
      </c>
      <c r="AI357" s="581">
        <f t="shared" si="1"/>
        <v>3121800</v>
      </c>
      <c r="AJ357" s="581">
        <f t="shared" si="1"/>
        <v>0</v>
      </c>
      <c r="AK357" s="581">
        <f t="shared" si="1"/>
        <v>0</v>
      </c>
      <c r="AL357" s="581">
        <f t="shared" si="1"/>
        <v>0</v>
      </c>
      <c r="AM357" s="581">
        <f t="shared" si="1"/>
        <v>0</v>
      </c>
      <c r="AN357" s="581">
        <f t="shared" si="1"/>
        <v>0</v>
      </c>
      <c r="AO357" s="581">
        <f t="shared" si="1"/>
        <v>0</v>
      </c>
      <c r="AP357" s="581">
        <f t="shared" si="1"/>
        <v>0</v>
      </c>
      <c r="AQ357" s="582">
        <f>SUM(G357:AP357)</f>
        <v>265125856</v>
      </c>
      <c r="AR357" s="26"/>
      <c r="AS357" s="26"/>
      <c r="AT357" s="26"/>
      <c r="AU357" s="26"/>
      <c r="AV357" s="26"/>
      <c r="AW357" s="26"/>
      <c r="AX357" s="26"/>
    </row>
    <row r="358" spans="1:50" s="26" customFormat="1" ht="27.75" customHeight="1" x14ac:dyDescent="0.25">
      <c r="A358" s="775" t="s">
        <v>17397</v>
      </c>
      <c r="B358" s="775"/>
      <c r="C358" s="775"/>
      <c r="D358" s="775"/>
      <c r="E358" s="775"/>
      <c r="F358" s="775"/>
      <c r="G358" s="775"/>
      <c r="H358" s="775"/>
      <c r="I358" s="775"/>
      <c r="J358" s="775"/>
      <c r="K358" s="775"/>
      <c r="L358" s="775"/>
      <c r="M358" s="775"/>
      <c r="N358" s="775"/>
      <c r="O358" s="775"/>
      <c r="P358" s="775"/>
      <c r="Q358" s="775"/>
      <c r="R358" s="775"/>
      <c r="S358" s="775"/>
      <c r="T358" s="775"/>
      <c r="U358" s="775"/>
      <c r="V358" s="775"/>
      <c r="W358" s="775"/>
      <c r="X358" s="775"/>
      <c r="Y358" s="775"/>
      <c r="Z358" s="775"/>
      <c r="AA358" s="775"/>
      <c r="AB358" s="775"/>
      <c r="AC358" s="775"/>
      <c r="AD358" s="775"/>
      <c r="AE358" s="775"/>
      <c r="AF358" s="775"/>
      <c r="AG358" s="775"/>
      <c r="AH358" s="775"/>
      <c r="AI358" s="775"/>
      <c r="AJ358" s="775"/>
      <c r="AK358" s="775"/>
      <c r="AL358" s="775"/>
      <c r="AM358" s="775"/>
      <c r="AN358" s="775"/>
      <c r="AO358" s="775"/>
      <c r="AP358" s="775"/>
      <c r="AQ358" s="775"/>
      <c r="AR358"/>
      <c r="AS358"/>
      <c r="AT358"/>
      <c r="AU358"/>
      <c r="AV358"/>
      <c r="AW358"/>
      <c r="AX358"/>
    </row>
    <row r="359" spans="1:50" ht="24" customHeight="1" x14ac:dyDescent="0.25">
      <c r="A359" s="776"/>
      <c r="B359" s="776"/>
      <c r="C359" s="776"/>
      <c r="D359" s="776"/>
      <c r="E359" s="776"/>
      <c r="F359" s="776"/>
      <c r="G359" s="776"/>
      <c r="H359" s="776"/>
      <c r="I359" s="776"/>
      <c r="J359" s="776"/>
      <c r="K359" s="776"/>
      <c r="L359" s="776"/>
      <c r="M359" s="776"/>
      <c r="N359" s="776"/>
      <c r="O359" s="776"/>
      <c r="P359" s="776"/>
      <c r="Q359" s="776"/>
      <c r="R359" s="776"/>
      <c r="S359" s="776"/>
      <c r="T359" s="776"/>
      <c r="U359" s="776"/>
      <c r="V359" s="776"/>
      <c r="W359" s="776"/>
      <c r="X359" s="776"/>
      <c r="Y359" s="776"/>
      <c r="Z359" s="776"/>
      <c r="AA359" s="776"/>
      <c r="AB359" s="776"/>
      <c r="AC359" s="776"/>
      <c r="AD359" s="776"/>
      <c r="AE359" s="776"/>
      <c r="AF359" s="776"/>
      <c r="AG359" s="776"/>
      <c r="AH359" s="776"/>
      <c r="AI359" s="776"/>
      <c r="AJ359" s="776"/>
      <c r="AK359" s="776"/>
      <c r="AL359" s="776"/>
      <c r="AM359" s="776"/>
      <c r="AN359" s="776"/>
      <c r="AO359" s="776"/>
      <c r="AP359" s="776"/>
      <c r="AQ359" s="776"/>
    </row>
    <row r="360" spans="1:50" ht="36.75" customHeight="1" x14ac:dyDescent="0.25">
      <c r="A360" s="777" t="s">
        <v>17398</v>
      </c>
      <c r="B360" s="778"/>
      <c r="C360" s="778"/>
      <c r="D360" s="779"/>
      <c r="E360" s="48"/>
      <c r="F360" s="529"/>
      <c r="G360" s="539">
        <f>'Vin Hà nội  tháng 5'!F633</f>
        <v>79</v>
      </c>
      <c r="H360" s="539">
        <f>'Vin Hà nội  tháng 5'!G633</f>
        <v>21</v>
      </c>
      <c r="I360" s="539"/>
      <c r="J360" s="539"/>
      <c r="K360" s="539">
        <f>'Vin Hà nội  tháng 5'!J633</f>
        <v>15</v>
      </c>
      <c r="L360" s="539"/>
      <c r="M360" s="539">
        <f>'Vin Hà nội  tháng 5'!L633</f>
        <v>359</v>
      </c>
      <c r="N360" s="539">
        <f>'Vin Hà nội  tháng 5'!M633</f>
        <v>0</v>
      </c>
      <c r="O360" s="539">
        <f>'Vin Hà nội  tháng 5'!N633</f>
        <v>0</v>
      </c>
      <c r="P360" s="539">
        <f>'Vin Hà nội  tháng 5'!O633</f>
        <v>59</v>
      </c>
      <c r="Q360" s="539"/>
      <c r="R360" s="539"/>
      <c r="S360" s="539"/>
      <c r="T360" s="539">
        <f>'Vin Hà nội  tháng 5'!S633</f>
        <v>121</v>
      </c>
      <c r="U360" s="539"/>
      <c r="V360" s="539">
        <f>'Vin Hà nội  tháng 5'!U633</f>
        <v>2237</v>
      </c>
      <c r="W360" s="539">
        <f>'Vin Hà nội  tháng 5'!V633</f>
        <v>2857</v>
      </c>
      <c r="X360" s="539">
        <f>0</f>
        <v>0</v>
      </c>
      <c r="Y360" s="539">
        <f>'Vin Hà nội  tháng 5'!X633</f>
        <v>0</v>
      </c>
      <c r="Z360" s="539">
        <v>0</v>
      </c>
      <c r="AA360" s="539">
        <v>0</v>
      </c>
      <c r="AB360" s="539">
        <f>'Vin Hà nội  tháng 5'!AA633</f>
        <v>231</v>
      </c>
      <c r="AC360" s="539">
        <v>0</v>
      </c>
      <c r="AD360" s="539">
        <f>'Vin Hà nội  tháng 5'!AC633</f>
        <v>1518</v>
      </c>
      <c r="AE360" s="539">
        <f>'Vin Hà nội  tháng 5'!AD633</f>
        <v>1558</v>
      </c>
      <c r="AF360" s="539"/>
      <c r="AG360" s="539">
        <f>'Vin Hà nội  tháng 5'!AF633</f>
        <v>508</v>
      </c>
      <c r="AH360" s="539">
        <f>'Vin Hà nội  tháng 5'!AG633</f>
        <v>0</v>
      </c>
      <c r="AI360" s="539">
        <f>'Vin Hà nội  tháng 5'!AH633</f>
        <v>522</v>
      </c>
      <c r="AJ360" s="539">
        <f>'Vin Hà nội  tháng 5'!AI633</f>
        <v>0</v>
      </c>
      <c r="AK360" s="539">
        <v>0</v>
      </c>
      <c r="AL360" s="539">
        <v>0</v>
      </c>
      <c r="AM360" s="539">
        <v>0</v>
      </c>
      <c r="AN360" s="531"/>
      <c r="AO360" s="530"/>
      <c r="AP360" s="530"/>
      <c r="AQ360" s="532">
        <f>'Vin Hà nội  tháng 5'!AJ635</f>
        <v>745075827</v>
      </c>
    </row>
    <row r="361" spans="1:50" ht="36" customHeight="1" x14ac:dyDescent="0.25">
      <c r="A361" s="780" t="s">
        <v>17399</v>
      </c>
      <c r="B361" s="781"/>
      <c r="C361" s="781"/>
      <c r="D361" s="782"/>
      <c r="E361" s="533"/>
      <c r="F361" s="533"/>
      <c r="G361" s="538">
        <f>G355</f>
        <v>7</v>
      </c>
      <c r="H361" s="538">
        <f>H355</f>
        <v>5</v>
      </c>
      <c r="I361" s="534" t="e">
        <f>'Vin Tỉnh -tháng 5'!#REF!</f>
        <v>#REF!</v>
      </c>
      <c r="J361" s="534" t="e">
        <f>'Vin Tỉnh -tháng 5'!#REF!</f>
        <v>#REF!</v>
      </c>
      <c r="K361" s="538">
        <f>K355</f>
        <v>0</v>
      </c>
      <c r="L361" s="534" t="e">
        <f>'Vin Tỉnh -tháng 5'!#REF!</f>
        <v>#REF!</v>
      </c>
      <c r="M361" s="538">
        <f>M355</f>
        <v>460</v>
      </c>
      <c r="N361" s="538">
        <f>N355</f>
        <v>30</v>
      </c>
      <c r="O361" s="538">
        <f>O355</f>
        <v>0</v>
      </c>
      <c r="P361" s="538">
        <f>P355</f>
        <v>28</v>
      </c>
      <c r="Q361" s="534" t="e">
        <f>'Vin Tỉnh -tháng 5'!#REF!</f>
        <v>#REF!</v>
      </c>
      <c r="R361" s="534" t="e">
        <f>'Vin Tỉnh -tháng 5'!#REF!</f>
        <v>#REF!</v>
      </c>
      <c r="S361" s="534" t="e">
        <f>'Vin Tỉnh -tháng 5'!#REF!</f>
        <v>#REF!</v>
      </c>
      <c r="T361" s="538">
        <f>T355</f>
        <v>47</v>
      </c>
      <c r="U361" s="534" t="e">
        <f>'Vin Tỉnh -tháng 5'!#REF!</f>
        <v>#REF!</v>
      </c>
      <c r="V361" s="538">
        <f t="shared" ref="V361:AE361" si="2">V355</f>
        <v>836</v>
      </c>
      <c r="W361" s="538">
        <f t="shared" si="2"/>
        <v>982</v>
      </c>
      <c r="X361" s="538">
        <f t="shared" si="2"/>
        <v>166</v>
      </c>
      <c r="Y361" s="538">
        <f t="shared" si="2"/>
        <v>0</v>
      </c>
      <c r="Z361" s="538">
        <f t="shared" si="2"/>
        <v>0</v>
      </c>
      <c r="AA361" s="538">
        <f t="shared" si="2"/>
        <v>0</v>
      </c>
      <c r="AB361" s="538">
        <f t="shared" si="2"/>
        <v>203</v>
      </c>
      <c r="AC361" s="538">
        <f t="shared" si="2"/>
        <v>7</v>
      </c>
      <c r="AD361" s="538">
        <f t="shared" si="2"/>
        <v>232</v>
      </c>
      <c r="AE361" s="538">
        <f t="shared" si="2"/>
        <v>178</v>
      </c>
      <c r="AF361" s="534" t="e">
        <f>'Vin Tỉnh -tháng 5'!#REF!</f>
        <v>#REF!</v>
      </c>
      <c r="AG361" s="538">
        <f>AG355:AG355</f>
        <v>67</v>
      </c>
      <c r="AH361" s="538">
        <f t="shared" ref="AH361:AM361" si="3">AH355</f>
        <v>0</v>
      </c>
      <c r="AI361" s="538">
        <f t="shared" si="3"/>
        <v>44</v>
      </c>
      <c r="AJ361" s="538">
        <f t="shared" si="3"/>
        <v>0</v>
      </c>
      <c r="AK361" s="538">
        <f t="shared" si="3"/>
        <v>0</v>
      </c>
      <c r="AL361" s="538">
        <f t="shared" si="3"/>
        <v>0</v>
      </c>
      <c r="AM361" s="538">
        <f t="shared" si="3"/>
        <v>0</v>
      </c>
      <c r="AN361" s="535"/>
      <c r="AO361" s="535"/>
      <c r="AP361" s="535"/>
      <c r="AQ361" s="536">
        <f>AQ357</f>
        <v>265125856</v>
      </c>
    </row>
    <row r="362" spans="1:50" ht="30.75" customHeight="1" x14ac:dyDescent="0.25">
      <c r="A362" s="537"/>
      <c r="B362" s="722" t="s">
        <v>17012</v>
      </c>
      <c r="C362" s="765"/>
      <c r="D362" s="723"/>
      <c r="E362" s="35"/>
      <c r="F362" s="524"/>
      <c r="G362" s="525">
        <f>SUM(G360:G361)</f>
        <v>86</v>
      </c>
      <c r="H362" s="525">
        <f>SUM(H360:H361)</f>
        <v>26</v>
      </c>
      <c r="I362" s="525" t="e">
        <f t="shared" ref="I362:AM362" si="4">SUM(I360:I361)</f>
        <v>#REF!</v>
      </c>
      <c r="J362" s="525" t="e">
        <f t="shared" si="4"/>
        <v>#REF!</v>
      </c>
      <c r="K362" s="525">
        <f>SUM(K360:K361)</f>
        <v>15</v>
      </c>
      <c r="L362" s="525" t="e">
        <f t="shared" si="4"/>
        <v>#REF!</v>
      </c>
      <c r="M362" s="525">
        <f>SUM(M360:M361)</f>
        <v>819</v>
      </c>
      <c r="N362" s="525">
        <f>SUM(N360:N361)</f>
        <v>30</v>
      </c>
      <c r="O362" s="525">
        <f>SUM(O360:O361)</f>
        <v>0</v>
      </c>
      <c r="P362" s="525">
        <f>SUM(P360:P361)</f>
        <v>87</v>
      </c>
      <c r="Q362" s="525" t="e">
        <f t="shared" si="4"/>
        <v>#REF!</v>
      </c>
      <c r="R362" s="525" t="e">
        <f t="shared" si="4"/>
        <v>#REF!</v>
      </c>
      <c r="S362" s="525" t="e">
        <f t="shared" si="4"/>
        <v>#REF!</v>
      </c>
      <c r="T362" s="525">
        <f>SUM(T360:T361)</f>
        <v>168</v>
      </c>
      <c r="U362" s="525" t="e">
        <f t="shared" si="4"/>
        <v>#REF!</v>
      </c>
      <c r="V362" s="525">
        <f>SUM(V360:V361)</f>
        <v>3073</v>
      </c>
      <c r="W362" s="525">
        <f>SUM(W360:W361)</f>
        <v>3839</v>
      </c>
      <c r="X362" s="525">
        <f t="shared" si="4"/>
        <v>166</v>
      </c>
      <c r="Y362" s="525">
        <f>SUM(Y360:Y361)</f>
        <v>0</v>
      </c>
      <c r="Z362" s="525">
        <f t="shared" si="4"/>
        <v>0</v>
      </c>
      <c r="AA362" s="525">
        <f t="shared" si="4"/>
        <v>0</v>
      </c>
      <c r="AB362" s="525">
        <f>SUM(AB360:AB361)</f>
        <v>434</v>
      </c>
      <c r="AC362" s="525">
        <f t="shared" si="4"/>
        <v>7</v>
      </c>
      <c r="AD362" s="525">
        <f>SUM(AD360:AD361)</f>
        <v>1750</v>
      </c>
      <c r="AE362" s="525">
        <f>SUM(AE360:AE361)</f>
        <v>1736</v>
      </c>
      <c r="AF362" s="525" t="e">
        <f t="shared" si="4"/>
        <v>#REF!</v>
      </c>
      <c r="AG362" s="525">
        <f t="shared" si="4"/>
        <v>575</v>
      </c>
      <c r="AH362" s="525">
        <f t="shared" si="4"/>
        <v>0</v>
      </c>
      <c r="AI362" s="525">
        <f t="shared" si="4"/>
        <v>566</v>
      </c>
      <c r="AJ362" s="525">
        <f t="shared" si="4"/>
        <v>0</v>
      </c>
      <c r="AK362" s="525">
        <f t="shared" si="4"/>
        <v>0</v>
      </c>
      <c r="AL362" s="525">
        <f t="shared" si="4"/>
        <v>0</v>
      </c>
      <c r="AM362" s="525">
        <f t="shared" si="4"/>
        <v>0</v>
      </c>
      <c r="AN362" s="525">
        <f>SUM(AN5:AN361)</f>
        <v>0</v>
      </c>
      <c r="AO362" s="525">
        <f>SUM(AO5:AO361)</f>
        <v>0</v>
      </c>
      <c r="AP362" s="525">
        <f>SUM(AP5:AP361)</f>
        <v>0</v>
      </c>
      <c r="AQ362" s="526"/>
    </row>
    <row r="363" spans="1:50" ht="18" customHeight="1" x14ac:dyDescent="0.25">
      <c r="A363" s="537"/>
      <c r="B363" s="589" t="s">
        <v>2848</v>
      </c>
      <c r="C363" s="590"/>
      <c r="D363" s="591"/>
      <c r="E363" s="342"/>
      <c r="F363" s="359"/>
      <c r="G363" s="471">
        <v>101989</v>
      </c>
      <c r="H363" s="476">
        <v>94013</v>
      </c>
      <c r="I363" s="476">
        <v>45788</v>
      </c>
      <c r="J363" s="476">
        <v>45080</v>
      </c>
      <c r="K363" s="473">
        <v>56848</v>
      </c>
      <c r="L363" s="473"/>
      <c r="M363" s="473">
        <v>70000</v>
      </c>
      <c r="N363" s="473">
        <v>30645</v>
      </c>
      <c r="O363" s="473"/>
      <c r="P363" s="473">
        <v>31977</v>
      </c>
      <c r="Q363" s="473"/>
      <c r="R363" s="473"/>
      <c r="S363" s="473"/>
      <c r="T363" s="473">
        <v>111606</v>
      </c>
      <c r="U363" s="473"/>
      <c r="V363" s="476">
        <v>111058</v>
      </c>
      <c r="W363" s="476">
        <v>73431</v>
      </c>
      <c r="X363" s="476">
        <v>119066</v>
      </c>
      <c r="Y363" s="476">
        <v>87787</v>
      </c>
      <c r="Z363" s="476">
        <v>130922</v>
      </c>
      <c r="AA363" s="476">
        <v>215677</v>
      </c>
      <c r="AB363" s="476">
        <v>55595</v>
      </c>
      <c r="AC363" s="476">
        <v>107205</v>
      </c>
      <c r="AD363" s="476">
        <v>50182</v>
      </c>
      <c r="AE363" s="476">
        <v>46000</v>
      </c>
      <c r="AF363" s="476">
        <v>90750</v>
      </c>
      <c r="AG363" s="476">
        <v>74250</v>
      </c>
      <c r="AH363" s="476">
        <v>61050</v>
      </c>
      <c r="AI363" s="476">
        <v>70950</v>
      </c>
      <c r="AJ363" s="476">
        <v>59400</v>
      </c>
      <c r="AK363" s="476">
        <v>110250</v>
      </c>
      <c r="AL363" s="476">
        <v>106050</v>
      </c>
      <c r="AM363" s="476">
        <v>212400</v>
      </c>
      <c r="AN363" s="477">
        <v>60000</v>
      </c>
      <c r="AO363" s="476">
        <v>70000</v>
      </c>
      <c r="AP363" s="471">
        <v>198450</v>
      </c>
      <c r="AQ363" s="347"/>
    </row>
    <row r="364" spans="1:50" ht="26.25" customHeight="1" x14ac:dyDescent="0.25">
      <c r="A364" s="537"/>
      <c r="B364" s="593" t="s">
        <v>2849</v>
      </c>
      <c r="C364" s="594"/>
      <c r="D364" s="595"/>
      <c r="E364" s="25"/>
      <c r="F364" s="360"/>
      <c r="G364" s="273">
        <f>G362*G363</f>
        <v>8771054</v>
      </c>
      <c r="H364" s="273">
        <f>H362*H363</f>
        <v>2444338</v>
      </c>
      <c r="I364" s="273" t="e">
        <f>I362*I363</f>
        <v>#REF!</v>
      </c>
      <c r="J364" s="273" t="e">
        <f>J362*J363</f>
        <v>#REF!</v>
      </c>
      <c r="K364" s="273">
        <f>K362*K363</f>
        <v>852720</v>
      </c>
      <c r="L364" s="273"/>
      <c r="M364" s="273">
        <f>M362*M363</f>
        <v>57330000</v>
      </c>
      <c r="N364" s="273">
        <f>N362*N363</f>
        <v>919350</v>
      </c>
      <c r="O364" s="273">
        <f>O362*O363</f>
        <v>0</v>
      </c>
      <c r="P364" s="273">
        <f>P362*P363</f>
        <v>2781999</v>
      </c>
      <c r="Q364" s="273"/>
      <c r="R364" s="273" t="e">
        <f>R362*R363</f>
        <v>#REF!</v>
      </c>
      <c r="S364" s="273"/>
      <c r="T364" s="273">
        <f>T362*T363</f>
        <v>18749808</v>
      </c>
      <c r="U364" s="273"/>
      <c r="V364" s="273">
        <f>V362*V363</f>
        <v>341281234</v>
      </c>
      <c r="W364" s="273">
        <f>W362*W363</f>
        <v>281901609</v>
      </c>
      <c r="X364" s="273">
        <f t="shared" ref="X364:AP364" si="5">X362*X363</f>
        <v>19764956</v>
      </c>
      <c r="Y364" s="273">
        <f>Y362*Y363</f>
        <v>0</v>
      </c>
      <c r="Z364" s="273">
        <f t="shared" si="5"/>
        <v>0</v>
      </c>
      <c r="AA364" s="273">
        <f t="shared" si="5"/>
        <v>0</v>
      </c>
      <c r="AB364" s="273">
        <f>AB362*AB363</f>
        <v>24128230</v>
      </c>
      <c r="AC364" s="273">
        <f t="shared" si="5"/>
        <v>750435</v>
      </c>
      <c r="AD364" s="273">
        <f>AD362*AD363</f>
        <v>87818500</v>
      </c>
      <c r="AE364" s="273">
        <f>AE362*AE363</f>
        <v>79856000</v>
      </c>
      <c r="AF364" s="273" t="e">
        <f t="shared" si="5"/>
        <v>#REF!</v>
      </c>
      <c r="AG364" s="273">
        <f t="shared" si="5"/>
        <v>42693750</v>
      </c>
      <c r="AH364" s="273">
        <f t="shared" si="5"/>
        <v>0</v>
      </c>
      <c r="AI364" s="273">
        <f t="shared" si="5"/>
        <v>40157700</v>
      </c>
      <c r="AJ364" s="273">
        <f t="shared" si="5"/>
        <v>0</v>
      </c>
      <c r="AK364" s="273">
        <f t="shared" si="5"/>
        <v>0</v>
      </c>
      <c r="AL364" s="273">
        <f t="shared" si="5"/>
        <v>0</v>
      </c>
      <c r="AM364" s="273">
        <f t="shared" si="5"/>
        <v>0</v>
      </c>
      <c r="AN364" s="385">
        <f t="shared" si="5"/>
        <v>0</v>
      </c>
      <c r="AO364" s="273">
        <f t="shared" si="5"/>
        <v>0</v>
      </c>
      <c r="AP364" s="273">
        <f t="shared" si="5"/>
        <v>0</v>
      </c>
      <c r="AQ364" s="348">
        <f>G364+H364+K364+N364+O364+P364+T364+V364+W364+X364+Y364+Z364+AA364+AB364+AC364+AD364+AE364+AG364+AH364+AI364+AJ364+AK364+AL364+AM364+M364</f>
        <v>1010201683</v>
      </c>
    </row>
    <row r="365" spans="1:50" ht="18" customHeight="1" x14ac:dyDescent="0.25">
      <c r="A365" s="337"/>
      <c r="B365" s="22"/>
      <c r="C365" s="339"/>
      <c r="D365" s="340"/>
      <c r="E365" s="361"/>
      <c r="F365" s="122"/>
      <c r="G365" s="341"/>
      <c r="AM365" s="387"/>
      <c r="AN365" s="122"/>
      <c r="AP365" s="337"/>
      <c r="AQ365"/>
    </row>
    <row r="366" spans="1:50" ht="18" customHeight="1" x14ac:dyDescent="0.25">
      <c r="A366" s="337"/>
      <c r="B366" s="22"/>
      <c r="C366" s="339"/>
      <c r="D366" s="340"/>
      <c r="E366" s="361"/>
      <c r="F366" s="122"/>
      <c r="G366" s="341"/>
      <c r="AM366" s="387"/>
      <c r="AN366" s="122"/>
      <c r="AP366" s="337"/>
      <c r="AQ366"/>
    </row>
    <row r="367" spans="1:50" ht="18" customHeight="1" x14ac:dyDescent="0.25">
      <c r="A367" s="337"/>
      <c r="B367" s="22"/>
      <c r="C367" s="339"/>
      <c r="D367" s="340"/>
      <c r="E367" s="361"/>
      <c r="F367" s="122"/>
      <c r="G367" s="341"/>
      <c r="AM367" s="387"/>
      <c r="AN367" s="122"/>
      <c r="AP367" s="337"/>
      <c r="AQ367"/>
    </row>
    <row r="368" spans="1:50" ht="18" customHeight="1" x14ac:dyDescent="0.25">
      <c r="A368" s="337"/>
      <c r="B368" s="22"/>
      <c r="C368" s="339"/>
      <c r="D368" s="340"/>
      <c r="E368" s="361"/>
      <c r="F368" s="122"/>
      <c r="G368" s="341"/>
      <c r="AM368" s="387"/>
      <c r="AN368" s="122"/>
      <c r="AP368" s="337"/>
      <c r="AQ368"/>
    </row>
    <row r="369" spans="1:43" ht="18" customHeight="1" x14ac:dyDescent="0.25">
      <c r="A369" s="337"/>
      <c r="B369" s="22"/>
      <c r="C369" s="339"/>
      <c r="D369" s="340"/>
      <c r="E369" s="361"/>
      <c r="F369" s="122"/>
      <c r="G369" s="341"/>
      <c r="AM369" s="387"/>
      <c r="AN369" s="122"/>
      <c r="AP369" s="337"/>
      <c r="AQ369"/>
    </row>
  </sheetData>
  <mergeCells count="6">
    <mergeCell ref="A1:AQ1"/>
    <mergeCell ref="B362:D362"/>
    <mergeCell ref="C355:D355"/>
    <mergeCell ref="A358:AQ359"/>
    <mergeCell ref="A360:D360"/>
    <mergeCell ref="A361:D361"/>
  </mergeCells>
  <conditionalFormatting sqref="F360:F1048576 F2:F4">
    <cfRule type="duplicateValues" dxfId="2742" priority="2666"/>
  </conditionalFormatting>
  <conditionalFormatting sqref="F360:F1048576">
    <cfRule type="duplicateValues" dxfId="2741" priority="2597"/>
  </conditionalFormatting>
  <conditionalFormatting sqref="F357 F5:F7 F30 F67 F123 F161 F191 F229 F254:F355">
    <cfRule type="duplicateValues" dxfId="2740" priority="892" stopIfTrue="1"/>
    <cfRule type="duplicateValues" dxfId="2739" priority="893" stopIfTrue="1"/>
  </conditionalFormatting>
  <conditionalFormatting sqref="E357 E5:E7 E30 E67 E123 E161 E191 E229 E254:E355">
    <cfRule type="duplicateValues" dxfId="2738" priority="891" stopIfTrue="1"/>
  </conditionalFormatting>
  <conditionalFormatting sqref="F357 F5:F7 F30 F67 F123 F161 F191 F229 F254:F355">
    <cfRule type="duplicateValues" dxfId="2737" priority="890"/>
  </conditionalFormatting>
  <conditionalFormatting sqref="E357 E5:E7 E30 E67 E123 E161 E191 E229 E254:E355">
    <cfRule type="duplicateValues" dxfId="2736" priority="889"/>
  </conditionalFormatting>
  <conditionalFormatting sqref="E357 E5:E7 E30 E67 E123 E161 E191 E229 E254:E355">
    <cfRule type="duplicateValues" dxfId="2735" priority="884"/>
    <cfRule type="duplicateValues" dxfId="2734" priority="885"/>
    <cfRule type="duplicateValues" dxfId="2733" priority="886"/>
    <cfRule type="duplicateValues" dxfId="2732" priority="887"/>
    <cfRule type="duplicateValues" dxfId="2731" priority="888"/>
  </conditionalFormatting>
  <conditionalFormatting sqref="F357 F5:F7 F30 F67 F123 F161 F191 F229 F254:F355">
    <cfRule type="duplicateValues" dxfId="2730" priority="878"/>
    <cfRule type="duplicateValues" dxfId="2729" priority="879"/>
    <cfRule type="duplicateValues" dxfId="2728" priority="880"/>
    <cfRule type="duplicateValues" dxfId="2727" priority="881"/>
    <cfRule type="duplicateValues" dxfId="2726" priority="882"/>
    <cfRule type="duplicateValues" dxfId="2725" priority="883"/>
  </conditionalFormatting>
  <conditionalFormatting sqref="F357 F5:F7 F30 F67 F123 F161 F191 F229 F254:F355">
    <cfRule type="duplicateValues" dxfId="2724" priority="876"/>
    <cfRule type="duplicateValues" dxfId="2723" priority="877"/>
  </conditionalFormatting>
  <conditionalFormatting sqref="F357 F5:F7 F30 F67 F123 F161 F191 F229 F254:F355">
    <cfRule type="duplicateValues" dxfId="2722" priority="872"/>
    <cfRule type="duplicateValues" dxfId="2721" priority="873"/>
    <cfRule type="duplicateValues" dxfId="2720" priority="874"/>
  </conditionalFormatting>
  <conditionalFormatting sqref="E357 E5:E7 E30 E67 E123 E161 E191 E229 E254:E355">
    <cfRule type="duplicateValues" dxfId="2719" priority="868"/>
    <cfRule type="duplicateValues" dxfId="2718" priority="869"/>
  </conditionalFormatting>
  <conditionalFormatting sqref="F360:F1048576 F2:F7 F30 F67 F123 F161 F191 F229 F254:F357">
    <cfRule type="duplicateValues" dxfId="2717" priority="725"/>
  </conditionalFormatting>
  <conditionalFormatting sqref="F1:F7 F30 F67 F123 F161 F191 F229 F254:F1048576">
    <cfRule type="duplicateValues" dxfId="2716" priority="272"/>
    <cfRule type="duplicateValues" dxfId="2715" priority="273"/>
  </conditionalFormatting>
  <conditionalFormatting sqref="F1:F7 F30 F67 F123 F161 F191 F229 F254:F1048576">
    <cfRule type="duplicateValues" dxfId="2714" priority="692764"/>
    <cfRule type="duplicateValues" dxfId="2713" priority="692765"/>
    <cfRule type="duplicateValues" dxfId="2712" priority="692766"/>
  </conditionalFormatting>
  <conditionalFormatting sqref="E1:E7 E30 E67 E123 E161 E191 E229 E254:E1048576">
    <cfRule type="duplicateValues" dxfId="2711" priority="692773"/>
  </conditionalFormatting>
  <conditionalFormatting sqref="F1:F7 F30 F67 F123 F161 F191 F229 F254:F1048576">
    <cfRule type="duplicateValues" dxfId="2710" priority="692776"/>
  </conditionalFormatting>
  <conditionalFormatting sqref="E5:E7 E30 E67 E123 E161 E191 E229 E254:E355">
    <cfRule type="duplicateValues" dxfId="2709" priority="692779"/>
  </conditionalFormatting>
  <conditionalFormatting sqref="F5:F7 F30 F67 F123 F161 F191 F229 F254:F355">
    <cfRule type="duplicateValues" dxfId="2708" priority="692780"/>
  </conditionalFormatting>
  <conditionalFormatting sqref="F8:F29">
    <cfRule type="duplicateValues" dxfId="2707" priority="237" stopIfTrue="1"/>
    <cfRule type="duplicateValues" dxfId="2706" priority="238" stopIfTrue="1"/>
  </conditionalFormatting>
  <conditionalFormatting sqref="E8:E29">
    <cfRule type="duplicateValues" dxfId="2705" priority="236" stopIfTrue="1"/>
  </conditionalFormatting>
  <conditionalFormatting sqref="F8:F29">
    <cfRule type="duplicateValues" dxfId="2704" priority="235"/>
  </conditionalFormatting>
  <conditionalFormatting sqref="E8:E29">
    <cfRule type="duplicateValues" dxfId="2703" priority="234"/>
  </conditionalFormatting>
  <conditionalFormatting sqref="E8:E29">
    <cfRule type="duplicateValues" dxfId="2702" priority="229"/>
    <cfRule type="duplicateValues" dxfId="2701" priority="230"/>
    <cfRule type="duplicateValues" dxfId="2700" priority="231"/>
    <cfRule type="duplicateValues" dxfId="2699" priority="232"/>
    <cfRule type="duplicateValues" dxfId="2698" priority="233"/>
  </conditionalFormatting>
  <conditionalFormatting sqref="F8:F29">
    <cfRule type="duplicateValues" dxfId="2697" priority="223"/>
    <cfRule type="duplicateValues" dxfId="2696" priority="224"/>
    <cfRule type="duplicateValues" dxfId="2695" priority="225"/>
    <cfRule type="duplicateValues" dxfId="2694" priority="226"/>
    <cfRule type="duplicateValues" dxfId="2693" priority="227"/>
    <cfRule type="duplicateValues" dxfId="2692" priority="228"/>
  </conditionalFormatting>
  <conditionalFormatting sqref="F8:F29">
    <cfRule type="duplicateValues" dxfId="2691" priority="221"/>
    <cfRule type="duplicateValues" dxfId="2690" priority="222"/>
  </conditionalFormatting>
  <conditionalFormatting sqref="F8:F29">
    <cfRule type="duplicateValues" dxfId="2689" priority="218"/>
    <cfRule type="duplicateValues" dxfId="2688" priority="219"/>
    <cfRule type="duplicateValues" dxfId="2687" priority="220"/>
  </conditionalFormatting>
  <conditionalFormatting sqref="E8:E29">
    <cfRule type="duplicateValues" dxfId="2686" priority="216"/>
    <cfRule type="duplicateValues" dxfId="2685" priority="217"/>
  </conditionalFormatting>
  <conditionalFormatting sqref="F8:F29">
    <cfRule type="duplicateValues" dxfId="2684" priority="215"/>
  </conditionalFormatting>
  <conditionalFormatting sqref="F8:F29">
    <cfRule type="duplicateValues" dxfId="2683" priority="213"/>
    <cfRule type="duplicateValues" dxfId="2682" priority="214"/>
  </conditionalFormatting>
  <conditionalFormatting sqref="F8:F29">
    <cfRule type="duplicateValues" dxfId="2681" priority="210"/>
    <cfRule type="duplicateValues" dxfId="2680" priority="211"/>
    <cfRule type="duplicateValues" dxfId="2679" priority="212"/>
  </conditionalFormatting>
  <conditionalFormatting sqref="E8:E29">
    <cfRule type="duplicateValues" dxfId="2678" priority="209"/>
  </conditionalFormatting>
  <conditionalFormatting sqref="F8:F29">
    <cfRule type="duplicateValues" dxfId="2677" priority="208"/>
  </conditionalFormatting>
  <conditionalFormatting sqref="E8:E29">
    <cfRule type="duplicateValues" dxfId="2676" priority="207"/>
  </conditionalFormatting>
  <conditionalFormatting sqref="F8:F29">
    <cfRule type="duplicateValues" dxfId="2675" priority="206"/>
  </conditionalFormatting>
  <conditionalFormatting sqref="F31:F66">
    <cfRule type="duplicateValues" dxfId="2674" priority="204" stopIfTrue="1"/>
    <cfRule type="duplicateValues" dxfId="2673" priority="205" stopIfTrue="1"/>
  </conditionalFormatting>
  <conditionalFormatting sqref="E31:E66">
    <cfRule type="duplicateValues" dxfId="2672" priority="203" stopIfTrue="1"/>
  </conditionalFormatting>
  <conditionalFormatting sqref="F31:F66">
    <cfRule type="duplicateValues" dxfId="2671" priority="202"/>
  </conditionalFormatting>
  <conditionalFormatting sqref="E31:E66">
    <cfRule type="duplicateValues" dxfId="2670" priority="201"/>
  </conditionalFormatting>
  <conditionalFormatting sqref="E31:E66">
    <cfRule type="duplicateValues" dxfId="2669" priority="196"/>
    <cfRule type="duplicateValues" dxfId="2668" priority="197"/>
    <cfRule type="duplicateValues" dxfId="2667" priority="198"/>
    <cfRule type="duplicateValues" dxfId="2666" priority="199"/>
    <cfRule type="duplicateValues" dxfId="2665" priority="200"/>
  </conditionalFormatting>
  <conditionalFormatting sqref="F31:F66">
    <cfRule type="duplicateValues" dxfId="2664" priority="190"/>
    <cfRule type="duplicateValues" dxfId="2663" priority="191"/>
    <cfRule type="duplicateValues" dxfId="2662" priority="192"/>
    <cfRule type="duplicateValues" dxfId="2661" priority="193"/>
    <cfRule type="duplicateValues" dxfId="2660" priority="194"/>
    <cfRule type="duplicateValues" dxfId="2659" priority="195"/>
  </conditionalFormatting>
  <conditionalFormatting sqref="F31:F66">
    <cfRule type="duplicateValues" dxfId="2658" priority="188"/>
    <cfRule type="duplicateValues" dxfId="2657" priority="189"/>
  </conditionalFormatting>
  <conditionalFormatting sqref="F31:F66">
    <cfRule type="duplicateValues" dxfId="2656" priority="185"/>
    <cfRule type="duplicateValues" dxfId="2655" priority="186"/>
    <cfRule type="duplicateValues" dxfId="2654" priority="187"/>
  </conditionalFormatting>
  <conditionalFormatting sqref="E31:E66">
    <cfRule type="duplicateValues" dxfId="2653" priority="183"/>
    <cfRule type="duplicateValues" dxfId="2652" priority="184"/>
  </conditionalFormatting>
  <conditionalFormatting sqref="F31:F66">
    <cfRule type="duplicateValues" dxfId="2651" priority="182"/>
  </conditionalFormatting>
  <conditionalFormatting sqref="F31:F66">
    <cfRule type="duplicateValues" dxfId="2650" priority="180"/>
    <cfRule type="duplicateValues" dxfId="2649" priority="181"/>
  </conditionalFormatting>
  <conditionalFormatting sqref="F31:F66">
    <cfRule type="duplicateValues" dxfId="2648" priority="177"/>
    <cfRule type="duplicateValues" dxfId="2647" priority="178"/>
    <cfRule type="duplicateValues" dxfId="2646" priority="179"/>
  </conditionalFormatting>
  <conditionalFormatting sqref="E31:E66">
    <cfRule type="duplicateValues" dxfId="2645" priority="176"/>
  </conditionalFormatting>
  <conditionalFormatting sqref="F31:F66">
    <cfRule type="duplicateValues" dxfId="2644" priority="175"/>
  </conditionalFormatting>
  <conditionalFormatting sqref="E31:E66">
    <cfRule type="duplicateValues" dxfId="2643" priority="174"/>
  </conditionalFormatting>
  <conditionalFormatting sqref="F31:F66">
    <cfRule type="duplicateValues" dxfId="2642" priority="173"/>
  </conditionalFormatting>
  <conditionalFormatting sqref="F68:F122">
    <cfRule type="duplicateValues" dxfId="2641" priority="171" stopIfTrue="1"/>
    <cfRule type="duplicateValues" dxfId="2640" priority="172" stopIfTrue="1"/>
  </conditionalFormatting>
  <conditionalFormatting sqref="E68:E122">
    <cfRule type="duplicateValues" dxfId="2639" priority="170" stopIfTrue="1"/>
  </conditionalFormatting>
  <conditionalFormatting sqref="F68:F122">
    <cfRule type="duplicateValues" dxfId="2638" priority="169"/>
  </conditionalFormatting>
  <conditionalFormatting sqref="E68:E122">
    <cfRule type="duplicateValues" dxfId="2637" priority="168"/>
  </conditionalFormatting>
  <conditionalFormatting sqref="E68:E122">
    <cfRule type="duplicateValues" dxfId="2636" priority="163"/>
    <cfRule type="duplicateValues" dxfId="2635" priority="164"/>
    <cfRule type="duplicateValues" dxfId="2634" priority="165"/>
    <cfRule type="duplicateValues" dxfId="2633" priority="166"/>
    <cfRule type="duplicateValues" dxfId="2632" priority="167"/>
  </conditionalFormatting>
  <conditionalFormatting sqref="F68:F122">
    <cfRule type="duplicateValues" dxfId="2631" priority="157"/>
    <cfRule type="duplicateValues" dxfId="2630" priority="158"/>
    <cfRule type="duplicateValues" dxfId="2629" priority="159"/>
    <cfRule type="duplicateValues" dxfId="2628" priority="160"/>
    <cfRule type="duplicateValues" dxfId="2627" priority="161"/>
    <cfRule type="duplicateValues" dxfId="2626" priority="162"/>
  </conditionalFormatting>
  <conditionalFormatting sqref="F68:F122">
    <cfRule type="duplicateValues" dxfId="2625" priority="155"/>
    <cfRule type="duplicateValues" dxfId="2624" priority="156"/>
  </conditionalFormatting>
  <conditionalFormatting sqref="F68:F122">
    <cfRule type="duplicateValues" dxfId="2623" priority="152"/>
    <cfRule type="duplicateValues" dxfId="2622" priority="153"/>
    <cfRule type="duplicateValues" dxfId="2621" priority="154"/>
  </conditionalFormatting>
  <conditionalFormatting sqref="E68:E122">
    <cfRule type="duplicateValues" dxfId="2620" priority="150"/>
    <cfRule type="duplicateValues" dxfId="2619" priority="151"/>
  </conditionalFormatting>
  <conditionalFormatting sqref="F68:F122">
    <cfRule type="duplicateValues" dxfId="2618" priority="149"/>
  </conditionalFormatting>
  <conditionalFormatting sqref="F68:F122">
    <cfRule type="duplicateValues" dxfId="2617" priority="146"/>
    <cfRule type="duplicateValues" dxfId="2616" priority="147"/>
    <cfRule type="duplicateValues" dxfId="2615" priority="148"/>
  </conditionalFormatting>
  <conditionalFormatting sqref="F68:F122">
    <cfRule type="duplicateValues" dxfId="2614" priority="143"/>
    <cfRule type="duplicateValues" dxfId="2613" priority="144"/>
    <cfRule type="duplicateValues" dxfId="2612" priority="145"/>
  </conditionalFormatting>
  <conditionalFormatting sqref="E68:E122">
    <cfRule type="duplicateValues" dxfId="2611" priority="142"/>
  </conditionalFormatting>
  <conditionalFormatting sqref="F68:F122">
    <cfRule type="duplicateValues" dxfId="2610" priority="141"/>
  </conditionalFormatting>
  <conditionalFormatting sqref="E68:E122">
    <cfRule type="duplicateValues" dxfId="2609" priority="140"/>
  </conditionalFormatting>
  <conditionalFormatting sqref="F68:F122">
    <cfRule type="duplicateValues" dxfId="2608" priority="139"/>
  </conditionalFormatting>
  <conditionalFormatting sqref="F124:F160">
    <cfRule type="duplicateValues" dxfId="2607" priority="137" stopIfTrue="1"/>
    <cfRule type="duplicateValues" dxfId="2606" priority="138" stopIfTrue="1"/>
  </conditionalFormatting>
  <conditionalFormatting sqref="E124:E160">
    <cfRule type="duplicateValues" dxfId="2605" priority="136" stopIfTrue="1"/>
  </conditionalFormatting>
  <conditionalFormatting sqref="F124:F160">
    <cfRule type="duplicateValues" dxfId="2604" priority="135"/>
  </conditionalFormatting>
  <conditionalFormatting sqref="E124:E160">
    <cfRule type="duplicateValues" dxfId="2603" priority="134"/>
  </conditionalFormatting>
  <conditionalFormatting sqref="E124:E160">
    <cfRule type="duplicateValues" dxfId="2602" priority="129"/>
    <cfRule type="duplicateValues" dxfId="2601" priority="130"/>
    <cfRule type="duplicateValues" dxfId="2600" priority="131"/>
    <cfRule type="duplicateValues" dxfId="2599" priority="132"/>
    <cfRule type="duplicateValues" dxfId="2598" priority="133"/>
  </conditionalFormatting>
  <conditionalFormatting sqref="F124:F160">
    <cfRule type="duplicateValues" dxfId="2597" priority="123"/>
    <cfRule type="duplicateValues" dxfId="2596" priority="124"/>
    <cfRule type="duplicateValues" dxfId="2595" priority="125"/>
    <cfRule type="duplicateValues" dxfId="2594" priority="126"/>
    <cfRule type="duplicateValues" dxfId="2593" priority="127"/>
    <cfRule type="duplicateValues" dxfId="2592" priority="128"/>
  </conditionalFormatting>
  <conditionalFormatting sqref="F124:F160">
    <cfRule type="duplicateValues" dxfId="2591" priority="121"/>
    <cfRule type="duplicateValues" dxfId="2590" priority="122"/>
  </conditionalFormatting>
  <conditionalFormatting sqref="F124:F160">
    <cfRule type="duplicateValues" dxfId="2589" priority="118"/>
    <cfRule type="duplicateValues" dxfId="2588" priority="119"/>
    <cfRule type="duplicateValues" dxfId="2587" priority="120"/>
  </conditionalFormatting>
  <conditionalFormatting sqref="E124:E160">
    <cfRule type="duplicateValues" dxfId="2586" priority="116"/>
    <cfRule type="duplicateValues" dxfId="2585" priority="117"/>
  </conditionalFormatting>
  <conditionalFormatting sqref="F124:F160">
    <cfRule type="duplicateValues" dxfId="2584" priority="115"/>
  </conditionalFormatting>
  <conditionalFormatting sqref="F124:F160">
    <cfRule type="duplicateValues" dxfId="2583" priority="112"/>
    <cfRule type="duplicateValues" dxfId="2582" priority="113"/>
    <cfRule type="duplicateValues" dxfId="2581" priority="114"/>
  </conditionalFormatting>
  <conditionalFormatting sqref="F124:F160">
    <cfRule type="duplicateValues" dxfId="2580" priority="109"/>
    <cfRule type="duplicateValues" dxfId="2579" priority="110"/>
    <cfRule type="duplicateValues" dxfId="2578" priority="111"/>
  </conditionalFormatting>
  <conditionalFormatting sqref="E124:E160">
    <cfRule type="duplicateValues" dxfId="2577" priority="108"/>
  </conditionalFormatting>
  <conditionalFormatting sqref="F124:F160">
    <cfRule type="duplicateValues" dxfId="2576" priority="107"/>
  </conditionalFormatting>
  <conditionalFormatting sqref="E124:E160">
    <cfRule type="duplicateValues" dxfId="2575" priority="106"/>
  </conditionalFormatting>
  <conditionalFormatting sqref="F124:F160">
    <cfRule type="duplicateValues" dxfId="2574" priority="105"/>
  </conditionalFormatting>
  <conditionalFormatting sqref="F1:F161 F191 F229 F254:F1048576">
    <cfRule type="duplicateValues" dxfId="2573" priority="104"/>
  </conditionalFormatting>
  <conditionalFormatting sqref="F162:F190">
    <cfRule type="duplicateValues" dxfId="2572" priority="102" stopIfTrue="1"/>
    <cfRule type="duplicateValues" dxfId="2571" priority="103" stopIfTrue="1"/>
  </conditionalFormatting>
  <conditionalFormatting sqref="E162:E190">
    <cfRule type="duplicateValues" dxfId="2570" priority="101" stopIfTrue="1"/>
  </conditionalFormatting>
  <conditionalFormatting sqref="F162:F190">
    <cfRule type="duplicateValues" dxfId="2569" priority="100"/>
  </conditionalFormatting>
  <conditionalFormatting sqref="E162:E190">
    <cfRule type="duplicateValues" dxfId="2568" priority="99"/>
  </conditionalFormatting>
  <conditionalFormatting sqref="E162:E190">
    <cfRule type="duplicateValues" dxfId="2567" priority="94"/>
    <cfRule type="duplicateValues" dxfId="2566" priority="95"/>
    <cfRule type="duplicateValues" dxfId="2565" priority="96"/>
    <cfRule type="duplicateValues" dxfId="2564" priority="97"/>
    <cfRule type="duplicateValues" dxfId="2563" priority="98"/>
  </conditionalFormatting>
  <conditionalFormatting sqref="F162:F190">
    <cfRule type="duplicateValues" dxfId="2562" priority="88"/>
    <cfRule type="duplicateValues" dxfId="2561" priority="89"/>
    <cfRule type="duplicateValues" dxfId="2560" priority="90"/>
    <cfRule type="duplicateValues" dxfId="2559" priority="91"/>
    <cfRule type="duplicateValues" dxfId="2558" priority="92"/>
    <cfRule type="duplicateValues" dxfId="2557" priority="93"/>
  </conditionalFormatting>
  <conditionalFormatting sqref="F162:F190">
    <cfRule type="duplicateValues" dxfId="2556" priority="86"/>
    <cfRule type="duplicateValues" dxfId="2555" priority="87"/>
  </conditionalFormatting>
  <conditionalFormatting sqref="F162:F190">
    <cfRule type="duplicateValues" dxfId="2554" priority="83"/>
    <cfRule type="duplicateValues" dxfId="2553" priority="84"/>
    <cfRule type="duplicateValues" dxfId="2552" priority="85"/>
  </conditionalFormatting>
  <conditionalFormatting sqref="E162:E190">
    <cfRule type="duplicateValues" dxfId="2551" priority="81"/>
    <cfRule type="duplicateValues" dxfId="2550" priority="82"/>
  </conditionalFormatting>
  <conditionalFormatting sqref="F162:F190">
    <cfRule type="duplicateValues" dxfId="2549" priority="80"/>
  </conditionalFormatting>
  <conditionalFormatting sqref="F162:F190">
    <cfRule type="duplicateValues" dxfId="2548" priority="77"/>
    <cfRule type="duplicateValues" dxfId="2547" priority="78"/>
    <cfRule type="duplicateValues" dxfId="2546" priority="79"/>
  </conditionalFormatting>
  <conditionalFormatting sqref="F162:F190">
    <cfRule type="duplicateValues" dxfId="2545" priority="74"/>
    <cfRule type="duplicateValues" dxfId="2544" priority="75"/>
    <cfRule type="duplicateValues" dxfId="2543" priority="76"/>
  </conditionalFormatting>
  <conditionalFormatting sqref="E162:E190">
    <cfRule type="duplicateValues" dxfId="2542" priority="73"/>
  </conditionalFormatting>
  <conditionalFormatting sqref="F162:F190">
    <cfRule type="duplicateValues" dxfId="2541" priority="72"/>
  </conditionalFormatting>
  <conditionalFormatting sqref="E162:E190">
    <cfRule type="duplicateValues" dxfId="2540" priority="71"/>
  </conditionalFormatting>
  <conditionalFormatting sqref="F162:F190">
    <cfRule type="duplicateValues" dxfId="2539" priority="70"/>
  </conditionalFormatting>
  <conditionalFormatting sqref="F192:F228">
    <cfRule type="duplicateValues" dxfId="2538" priority="68" stopIfTrue="1"/>
    <cfRule type="duplicateValues" dxfId="2537" priority="69" stopIfTrue="1"/>
  </conditionalFormatting>
  <conditionalFormatting sqref="E192:E228">
    <cfRule type="duplicateValues" dxfId="2536" priority="67" stopIfTrue="1"/>
  </conditionalFormatting>
  <conditionalFormatting sqref="F192:F228">
    <cfRule type="duplicateValues" dxfId="2535" priority="66"/>
  </conditionalFormatting>
  <conditionalFormatting sqref="E192:E228">
    <cfRule type="duplicateValues" dxfId="2534" priority="65"/>
  </conditionalFormatting>
  <conditionalFormatting sqref="E192:E228">
    <cfRule type="duplicateValues" dxfId="2533" priority="60"/>
    <cfRule type="duplicateValues" dxfId="2532" priority="61"/>
    <cfRule type="duplicateValues" dxfId="2531" priority="62"/>
    <cfRule type="duplicateValues" dxfId="2530" priority="63"/>
    <cfRule type="duplicateValues" dxfId="2529" priority="64"/>
  </conditionalFormatting>
  <conditionalFormatting sqref="F192:F228">
    <cfRule type="duplicateValues" dxfId="2528" priority="54"/>
    <cfRule type="duplicateValues" dxfId="2527" priority="55"/>
    <cfRule type="duplicateValues" dxfId="2526" priority="56"/>
    <cfRule type="duplicateValues" dxfId="2525" priority="57"/>
    <cfRule type="duplicateValues" dxfId="2524" priority="58"/>
    <cfRule type="duplicateValues" dxfId="2523" priority="59"/>
  </conditionalFormatting>
  <conditionalFormatting sqref="F192:F228">
    <cfRule type="duplicateValues" dxfId="2522" priority="52"/>
    <cfRule type="duplicateValues" dxfId="2521" priority="53"/>
  </conditionalFormatting>
  <conditionalFormatting sqref="F192:F228">
    <cfRule type="duplicateValues" dxfId="2520" priority="49"/>
    <cfRule type="duplicateValues" dxfId="2519" priority="50"/>
    <cfRule type="duplicateValues" dxfId="2518" priority="51"/>
  </conditionalFormatting>
  <conditionalFormatting sqref="E192:E228">
    <cfRule type="duplicateValues" dxfId="2517" priority="47"/>
    <cfRule type="duplicateValues" dxfId="2516" priority="48"/>
  </conditionalFormatting>
  <conditionalFormatting sqref="F192:F228">
    <cfRule type="duplicateValues" dxfId="2515" priority="46"/>
  </conditionalFormatting>
  <conditionalFormatting sqref="F192:F228">
    <cfRule type="duplicateValues" dxfId="2514" priority="43"/>
    <cfRule type="duplicateValues" dxfId="2513" priority="44"/>
    <cfRule type="duplicateValues" dxfId="2512" priority="45"/>
  </conditionalFormatting>
  <conditionalFormatting sqref="F192:F228">
    <cfRule type="duplicateValues" dxfId="2511" priority="40"/>
    <cfRule type="duplicateValues" dxfId="2510" priority="41"/>
    <cfRule type="duplicateValues" dxfId="2509" priority="42"/>
  </conditionalFormatting>
  <conditionalFormatting sqref="E192:E228">
    <cfRule type="duplicateValues" dxfId="2508" priority="39"/>
  </conditionalFormatting>
  <conditionalFormatting sqref="F192:F228">
    <cfRule type="duplicateValues" dxfId="2507" priority="38"/>
  </conditionalFormatting>
  <conditionalFormatting sqref="E192:E228">
    <cfRule type="duplicateValues" dxfId="2506" priority="37"/>
  </conditionalFormatting>
  <conditionalFormatting sqref="F192:F228">
    <cfRule type="duplicateValues" dxfId="2505" priority="36"/>
  </conditionalFormatting>
  <conditionalFormatting sqref="F230:F253">
    <cfRule type="duplicateValues" dxfId="2504" priority="34" stopIfTrue="1"/>
    <cfRule type="duplicateValues" dxfId="2503" priority="35" stopIfTrue="1"/>
  </conditionalFormatting>
  <conditionalFormatting sqref="E230:E253">
    <cfRule type="duplicateValues" dxfId="2502" priority="33" stopIfTrue="1"/>
  </conditionalFormatting>
  <conditionalFormatting sqref="F230:F253">
    <cfRule type="duplicateValues" dxfId="2501" priority="32"/>
  </conditionalFormatting>
  <conditionalFormatting sqref="E230:E253">
    <cfRule type="duplicateValues" dxfId="2500" priority="31"/>
  </conditionalFormatting>
  <conditionalFormatting sqref="E230:E253">
    <cfRule type="duplicateValues" dxfId="2499" priority="26"/>
    <cfRule type="duplicateValues" dxfId="2498" priority="27"/>
    <cfRule type="duplicateValues" dxfId="2497" priority="28"/>
    <cfRule type="duplicateValues" dxfId="2496" priority="29"/>
    <cfRule type="duplicateValues" dxfId="2495" priority="30"/>
  </conditionalFormatting>
  <conditionalFormatting sqref="F230:F253">
    <cfRule type="duplicateValues" dxfId="2494" priority="20"/>
    <cfRule type="duplicateValues" dxfId="2493" priority="21"/>
    <cfRule type="duplicateValues" dxfId="2492" priority="22"/>
    <cfRule type="duplicateValues" dxfId="2491" priority="23"/>
    <cfRule type="duplicateValues" dxfId="2490" priority="24"/>
    <cfRule type="duplicateValues" dxfId="2489" priority="25"/>
  </conditionalFormatting>
  <conditionalFormatting sqref="F230:F253">
    <cfRule type="duplicateValues" dxfId="2488" priority="18"/>
    <cfRule type="duplicateValues" dxfId="2487" priority="19"/>
  </conditionalFormatting>
  <conditionalFormatting sqref="F230:F253">
    <cfRule type="duplicateValues" dxfId="2486" priority="15"/>
    <cfRule type="duplicateValues" dxfId="2485" priority="16"/>
    <cfRule type="duplicateValues" dxfId="2484" priority="17"/>
  </conditionalFormatting>
  <conditionalFormatting sqref="E230:E253">
    <cfRule type="duplicateValues" dxfId="2483" priority="13"/>
    <cfRule type="duplicateValues" dxfId="2482" priority="14"/>
  </conditionalFormatting>
  <conditionalFormatting sqref="F230:F253">
    <cfRule type="duplicateValues" dxfId="2481" priority="12"/>
  </conditionalFormatting>
  <conditionalFormatting sqref="F230:F253">
    <cfRule type="duplicateValues" dxfId="2480" priority="9"/>
    <cfRule type="duplicateValues" dxfId="2479" priority="10"/>
    <cfRule type="duplicateValues" dxfId="2478" priority="11"/>
  </conditionalFormatting>
  <conditionalFormatting sqref="F230:F253">
    <cfRule type="duplicateValues" dxfId="2477" priority="6"/>
    <cfRule type="duplicateValues" dxfId="2476" priority="7"/>
    <cfRule type="duplicateValues" dxfId="2475" priority="8"/>
  </conditionalFormatting>
  <conditionalFormatting sqref="E230:E253">
    <cfRule type="duplicateValues" dxfId="2474" priority="5"/>
  </conditionalFormatting>
  <conditionalFormatting sqref="F230:F253">
    <cfRule type="duplicateValues" dxfId="2473" priority="4"/>
  </conditionalFormatting>
  <conditionalFormatting sqref="E230:E253">
    <cfRule type="duplicateValues" dxfId="2472" priority="3"/>
  </conditionalFormatting>
  <conditionalFormatting sqref="F230:F253">
    <cfRule type="duplicateValues" dxfId="2471" priority="2"/>
  </conditionalFormatting>
  <conditionalFormatting sqref="F1:F1048576">
    <cfRule type="duplicateValues" dxfId="2470" priority="1"/>
  </conditionalFormatting>
  <pageMargins left="0.7" right="0.7" top="0.75" bottom="0.75" header="0.3" footer="0.3"/>
  <pageSetup paperSize="9" orientation="portrait" verticalDpi="4294967295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60"/>
  <sheetViews>
    <sheetView zoomScaleNormal="100" workbookViewId="0">
      <pane xSplit="4" ySplit="4" topLeftCell="E239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I242" sqref="I242"/>
    </sheetView>
  </sheetViews>
  <sheetFormatPr defaultRowHeight="19.5" customHeight="1" x14ac:dyDescent="0.25"/>
  <cols>
    <col min="1" max="1" width="8" customWidth="1"/>
    <col min="2" max="2" width="13.140625" style="558" customWidth="1"/>
    <col min="3" max="3" width="24.5703125" style="95" customWidth="1"/>
    <col min="4" max="4" width="13" style="86" customWidth="1"/>
    <col min="5" max="6" width="6.28515625" style="33" customWidth="1"/>
    <col min="7" max="8" width="6.28515625" style="33" hidden="1" customWidth="1"/>
    <col min="9" max="9" width="6.28515625" style="33" customWidth="1"/>
    <col min="10" max="10" width="6.85546875" style="33" customWidth="1"/>
    <col min="11" max="12" width="6.28515625" style="33" customWidth="1"/>
    <col min="13" max="13" width="6.28515625" style="33" hidden="1" customWidth="1"/>
    <col min="14" max="23" width="6.28515625" style="33" customWidth="1"/>
    <col min="24" max="24" width="7" style="33" customWidth="1"/>
    <col min="25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8" s="3" customFormat="1" ht="19.5" customHeight="1" x14ac:dyDescent="0.3"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J1" s="4"/>
    </row>
    <row r="2" spans="1:38" s="3" customFormat="1" ht="19.5" customHeight="1" x14ac:dyDescent="0.25">
      <c r="B2" s="716" t="s">
        <v>17091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6"/>
      <c r="AE2" s="716"/>
      <c r="AF2" s="716"/>
      <c r="AG2" s="716"/>
      <c r="AJ2" s="4"/>
    </row>
    <row r="3" spans="1:38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8" s="3" customFormat="1" ht="76.5" customHeight="1" x14ac:dyDescent="0.25">
      <c r="A4" s="556" t="s">
        <v>6368</v>
      </c>
      <c r="B4" s="557" t="s">
        <v>3</v>
      </c>
      <c r="C4" s="559" t="s">
        <v>4</v>
      </c>
      <c r="D4" s="9" t="s">
        <v>5</v>
      </c>
      <c r="E4" s="50" t="s">
        <v>6428</v>
      </c>
      <c r="F4" s="10" t="s">
        <v>6432</v>
      </c>
      <c r="G4" s="50" t="s">
        <v>6430</v>
      </c>
      <c r="H4" s="50" t="s">
        <v>6433</v>
      </c>
      <c r="I4" s="478" t="s">
        <v>16667</v>
      </c>
      <c r="J4" s="50" t="s">
        <v>16371</v>
      </c>
      <c r="K4" s="50" t="s">
        <v>16668</v>
      </c>
      <c r="L4" s="50" t="s">
        <v>16669</v>
      </c>
      <c r="M4" s="50" t="s">
        <v>16666</v>
      </c>
      <c r="N4" s="50" t="s">
        <v>16670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6467</v>
      </c>
      <c r="AE4" s="10" t="s">
        <v>6463</v>
      </c>
      <c r="AF4" s="10" t="s">
        <v>6468</v>
      </c>
      <c r="AG4" s="370" t="s">
        <v>6369</v>
      </c>
      <c r="AJ4" s="4"/>
    </row>
    <row r="5" spans="1:38" s="15" customFormat="1" ht="19.5" customHeight="1" x14ac:dyDescent="0.25">
      <c r="A5" s="106"/>
      <c r="B5" s="28"/>
      <c r="C5" s="372" t="s">
        <v>17008</v>
      </c>
      <c r="D5" s="8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374"/>
      <c r="AE5" s="222"/>
      <c r="AF5" s="222"/>
      <c r="AG5" s="155"/>
      <c r="AL5" s="16"/>
    </row>
    <row r="6" spans="1:38" ht="19.5" customHeight="1" x14ac:dyDescent="0.25">
      <c r="A6" s="543">
        <v>45327</v>
      </c>
      <c r="B6" s="28" t="s">
        <v>17049</v>
      </c>
      <c r="C6" s="353" t="str">
        <f>+IFERROR(INDEX('Mã KH'!$C$2:$C$4988,MATCH('Xuất trả -T5'!$B6,'Mã KH'!$A$2:$A$4988,0)),"")</f>
        <v xml:space="preserve">340 Mỹ Đình , Nam từ liêm , TP Hà Nội </v>
      </c>
      <c r="D6" s="349" t="s">
        <v>17050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>
        <v>2</v>
      </c>
      <c r="P6" s="222"/>
      <c r="Q6" s="222"/>
      <c r="R6" s="222"/>
      <c r="S6" s="222"/>
      <c r="T6" s="222"/>
      <c r="U6" s="222"/>
      <c r="V6" s="222"/>
      <c r="W6" s="222">
        <v>1</v>
      </c>
      <c r="X6" s="222"/>
      <c r="Y6" s="222"/>
      <c r="Z6" s="222"/>
      <c r="AA6" s="222"/>
      <c r="AB6" s="222"/>
      <c r="AC6" s="222"/>
      <c r="AD6" s="222"/>
      <c r="AE6" s="378"/>
      <c r="AF6" s="374"/>
      <c r="AG6" s="155"/>
      <c r="AH6" s="26"/>
    </row>
    <row r="7" spans="1:38" ht="19.5" customHeight="1" x14ac:dyDescent="0.25">
      <c r="A7" s="543">
        <v>45327</v>
      </c>
      <c r="B7" s="28" t="s">
        <v>17051</v>
      </c>
      <c r="C7" s="353" t="str">
        <f>+IFERROR(INDEX('Mã KH'!$C$2:$C$4988,MATCH('Xuất trả -T5'!$B7,'Mã KH'!$A$2:$A$4988,0)),"")</f>
        <v xml:space="preserve">75 La Khê , Hà Đông , Hà Nội </v>
      </c>
      <c r="D7" s="349" t="s">
        <v>17050</v>
      </c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>
        <v>2</v>
      </c>
      <c r="P7" s="222">
        <v>1</v>
      </c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8" ht="19.5" customHeight="1" x14ac:dyDescent="0.25">
      <c r="A8" s="543">
        <v>45327</v>
      </c>
      <c r="B8" s="28" t="s">
        <v>17052</v>
      </c>
      <c r="C8" s="353" t="str">
        <f>+IFERROR(INDEX('Mã KH'!$C$2:$C$4988,MATCH('Xuất trả -T5'!$B8,'Mã KH'!$A$2:$A$4988,0)),"")</f>
        <v>Thôn Sen Hồ, Xã Lệ Chi, Huyện Gia Lâm, Thành phố Hà Nội, Việt Nam</v>
      </c>
      <c r="D8" s="349">
        <v>1204</v>
      </c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>
        <v>1</v>
      </c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378"/>
      <c r="AF8" s="374"/>
      <c r="AG8" s="155"/>
      <c r="AH8" s="26"/>
    </row>
    <row r="9" spans="1:38" ht="19.5" customHeight="1" x14ac:dyDescent="0.25">
      <c r="A9" s="543">
        <v>45327</v>
      </c>
      <c r="B9" s="28" t="s">
        <v>17053</v>
      </c>
      <c r="C9" s="353" t="str">
        <f>+IFERROR(INDEX('Mã KH'!$C$2:$C$4988,MATCH('Xuất trả -T5'!$B9,'Mã KH'!$A$2:$A$4988,0)),"")</f>
        <v>Ngõ 12 , đội 1 , xã tá thanh oai , thanh trì , tp.hn</v>
      </c>
      <c r="D9" s="349">
        <v>9103648961</v>
      </c>
      <c r="E9" s="222"/>
      <c r="F9" s="222"/>
      <c r="G9" s="222"/>
      <c r="H9" s="222"/>
      <c r="I9" s="222"/>
      <c r="J9" s="222">
        <v>1</v>
      </c>
      <c r="K9" s="222"/>
      <c r="L9" s="222"/>
      <c r="M9" s="222"/>
      <c r="N9" s="222"/>
      <c r="O9" s="222"/>
      <c r="P9" s="222">
        <v>1</v>
      </c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8" ht="19.5" customHeight="1" x14ac:dyDescent="0.25">
      <c r="A10" s="543">
        <v>45327</v>
      </c>
      <c r="B10" s="28" t="s">
        <v>17054</v>
      </c>
      <c r="C10" s="353" t="str">
        <f>+IFERROR(INDEX('Mã KH'!$C$2:$C$4988,MATCH('Xuất trả -T5'!$B10,'Mã KH'!$A$2:$A$4988,0)),"")</f>
        <v xml:space="preserve">CT1A - Số 30 Trần Hữu Dục , Cầu Diễn , Nam Từ Liêm </v>
      </c>
      <c r="D10" s="349" t="s">
        <v>17055</v>
      </c>
      <c r="E10" s="222"/>
      <c r="F10" s="222"/>
      <c r="G10" s="222"/>
      <c r="H10" s="222"/>
      <c r="I10" s="222"/>
      <c r="J10" s="222"/>
      <c r="K10" s="222"/>
      <c r="L10" s="222"/>
      <c r="M10" s="222"/>
      <c r="N10" s="222">
        <v>1</v>
      </c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8" ht="19.5" customHeight="1" x14ac:dyDescent="0.25">
      <c r="A11" s="543">
        <v>45327</v>
      </c>
      <c r="B11" s="28" t="s">
        <v>17056</v>
      </c>
      <c r="C11" s="353" t="str">
        <f>+IFERROR(INDEX('Mã KH'!$C$2:$C$4988,MATCH('Xuất trả -T5'!$B11,'Mã KH'!$A$2:$A$4988,0)),"")</f>
        <v>Số 75 Thôn Yên Xá, xã Tân Triều, huyện Thanh Trì, Hà Nội</v>
      </c>
      <c r="D11" s="349">
        <v>9103648707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>
        <v>2</v>
      </c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378"/>
      <c r="AF11" s="374"/>
      <c r="AG11" s="155"/>
      <c r="AH11" s="26"/>
    </row>
    <row r="12" spans="1:38" ht="19.5" customHeight="1" x14ac:dyDescent="0.25">
      <c r="A12" s="543">
        <v>45327</v>
      </c>
      <c r="B12" s="28" t="s">
        <v>7399</v>
      </c>
      <c r="C12" s="353" t="str">
        <f>+IFERROR(INDEX('Mã KH'!$C$2:$C$4988,MATCH('Xuất trả -T5'!$B12,'Mã KH'!$A$2:$A$4988,0)),"")</f>
        <v>CT10C KĐT Đại Thanh, Tả Thanh Oai, Thanh Trì, Hà Nội</v>
      </c>
      <c r="D12" s="349" t="s">
        <v>17057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>
        <v>1</v>
      </c>
      <c r="P12" s="222"/>
      <c r="Q12" s="222"/>
      <c r="R12" s="222"/>
      <c r="S12" s="222"/>
      <c r="T12" s="222"/>
      <c r="U12" s="222"/>
      <c r="V12" s="222"/>
      <c r="W12" s="222"/>
      <c r="X12" s="222">
        <v>1</v>
      </c>
      <c r="Y12" s="222"/>
      <c r="Z12" s="222"/>
      <c r="AA12" s="222"/>
      <c r="AB12" s="222"/>
      <c r="AC12" s="222"/>
      <c r="AD12" s="222"/>
      <c r="AE12" s="378"/>
      <c r="AF12" s="374"/>
      <c r="AG12" s="155"/>
      <c r="AH12" s="26"/>
    </row>
    <row r="13" spans="1:38" ht="19.5" customHeight="1" x14ac:dyDescent="0.25">
      <c r="A13" s="543">
        <v>45327</v>
      </c>
      <c r="B13" s="28" t="s">
        <v>17058</v>
      </c>
      <c r="C13" s="353" t="str">
        <f>+IFERROR(INDEX('Mã KH'!$C$2:$C$4988,MATCH('Xuất trả -T5'!$B13,'Mã KH'!$A$2:$A$4988,0)),"")</f>
        <v>căn TMDV SH01 , Tòa HH2(p2) , số 360 đường giải phóng , phương liệt , thanh xuân , hn</v>
      </c>
      <c r="D13" s="349">
        <v>9103327869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>
        <v>1</v>
      </c>
      <c r="P13" s="222">
        <v>3</v>
      </c>
      <c r="Q13" s="222"/>
      <c r="R13" s="222"/>
      <c r="S13" s="222"/>
      <c r="T13" s="222"/>
      <c r="U13" s="222"/>
      <c r="V13" s="222"/>
      <c r="W13" s="222">
        <v>3</v>
      </c>
      <c r="X13" s="222">
        <v>1</v>
      </c>
      <c r="Y13" s="222"/>
      <c r="Z13" s="222">
        <v>2</v>
      </c>
      <c r="AA13" s="222"/>
      <c r="AB13" s="222">
        <v>1</v>
      </c>
      <c r="AC13" s="222"/>
      <c r="AD13" s="222"/>
      <c r="AE13" s="378"/>
      <c r="AF13" s="374"/>
      <c r="AG13" s="155"/>
      <c r="AH13" s="26"/>
    </row>
    <row r="14" spans="1:38" ht="19.5" customHeight="1" x14ac:dyDescent="0.25">
      <c r="A14" s="543">
        <v>45327</v>
      </c>
      <c r="B14" s="28" t="s">
        <v>17059</v>
      </c>
      <c r="C14" s="353" t="str">
        <f>+IFERROR(INDEX('Mã KH'!$C$2:$C$4988,MATCH('Xuất trả -T5'!$B14,'Mã KH'!$A$2:$A$4988,0)),"")</f>
        <v>Tầng 1, Tòa nhà Golden West, Số 2 Lê Văn Thiêm, Phường Nhân Chính, Quận Thanh Xuân, HN</v>
      </c>
      <c r="D14" s="349">
        <v>9103651989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>
        <v>2</v>
      </c>
      <c r="V14" s="222"/>
      <c r="W14" s="222"/>
      <c r="X14" s="222"/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8" ht="19.5" customHeight="1" x14ac:dyDescent="0.25">
      <c r="A15" s="543">
        <v>45327</v>
      </c>
      <c r="B15" s="28" t="s">
        <v>17060</v>
      </c>
      <c r="C15" s="353" t="str">
        <f>+IFERROR(INDEX('Mã KH'!$C$2:$C$4988,MATCH('Xuất trả -T5'!$B15,'Mã KH'!$A$2:$A$4988,0)),"")</f>
        <v>Lô A1.2, tầng 1 tòa nhà A, tổ hợp văn phòng, nhà ở cao cấp kết hợp dịch vụ thương mại HBI, 
Số 203 Nguyễn Huy Tưởng, Phương Thanh Xuân Trung, quận Thanh Xuân, HN</v>
      </c>
      <c r="D15" s="349">
        <v>9103651083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>
        <v>2</v>
      </c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8" ht="19.5" customHeight="1" x14ac:dyDescent="0.25">
      <c r="A16" s="543">
        <v>45327</v>
      </c>
      <c r="B16" s="28" t="s">
        <v>7432</v>
      </c>
      <c r="C16" s="353" t="str">
        <f>+IFERROR(INDEX('Mã KH'!$C$2:$C$4988,MATCH('Xuất trả -T5'!$B16,'Mã KH'!$A$2:$A$4988,0)),"")</f>
        <v>CT8A KĐT Đại Thanh, Tả Thanh Oai, Thanh Trì, Hà Nội</v>
      </c>
      <c r="D16" s="349" t="s">
        <v>17061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>
        <v>1</v>
      </c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378"/>
      <c r="AF16" s="374"/>
      <c r="AG16" s="155"/>
      <c r="AH16" s="26"/>
    </row>
    <row r="17" spans="1:34" ht="19.5" customHeight="1" x14ac:dyDescent="0.25">
      <c r="A17" s="543">
        <v>45327</v>
      </c>
      <c r="B17" s="28" t="s">
        <v>17062</v>
      </c>
      <c r="C17" s="353" t="str">
        <f>+IFERROR(INDEX('Mã KH'!$C$2:$C$4988,MATCH('Xuất trả -T5'!$B17,'Mã KH'!$A$2:$A$4988,0)),"")</f>
        <v>70 Ngụy Như Kon Tum, Phường Nhân Chính, Thanh Xuân, Hà Nội</v>
      </c>
      <c r="D17" s="349">
        <v>2440</v>
      </c>
      <c r="E17" s="222"/>
      <c r="F17" s="222"/>
      <c r="G17" s="222"/>
      <c r="H17" s="222"/>
      <c r="I17" s="222"/>
      <c r="J17" s="222">
        <v>4</v>
      </c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customHeight="1" x14ac:dyDescent="0.25">
      <c r="A18" s="543">
        <v>45327</v>
      </c>
      <c r="B18" s="28" t="s">
        <v>17063</v>
      </c>
      <c r="C18" s="353" t="str">
        <f>+IFERROR(INDEX('Mã KH'!$C$2:$C$4988,MATCH('Xuất trả -T5'!$B18,'Mã KH'!$A$2:$A$4988,0)),"")</f>
        <v>102 Hoàng Đạo Thành, kim giang, Thanh Xuân, Hà nội</v>
      </c>
      <c r="D18" s="349">
        <v>9103648704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>
        <v>1</v>
      </c>
      <c r="X18" s="222"/>
      <c r="Y18" s="222"/>
      <c r="Z18" s="222"/>
      <c r="AA18" s="222"/>
      <c r="AB18" s="222"/>
      <c r="AC18" s="222"/>
      <c r="AD18" s="222"/>
      <c r="AE18" s="378"/>
      <c r="AF18" s="374"/>
      <c r="AG18" s="155"/>
      <c r="AH18" s="26"/>
    </row>
    <row r="19" spans="1:34" ht="19.5" customHeight="1" x14ac:dyDescent="0.25">
      <c r="A19" s="543">
        <v>45327</v>
      </c>
      <c r="B19" s="28" t="s">
        <v>17064</v>
      </c>
      <c r="C19" s="353" t="str">
        <f>+IFERROR(INDEX('Mã KH'!$C$2:$C$4988,MATCH('Xuất trả -T5'!$B19,'Mã KH'!$A$2:$A$4988,0)),"")</f>
        <v>370 Nguyễn Trãi, Phường Thanh Xuân Trung, Thanh Xuân, Hà Nội</v>
      </c>
      <c r="D19" s="349">
        <v>2693</v>
      </c>
      <c r="E19" s="222"/>
      <c r="F19" s="222"/>
      <c r="G19" s="222"/>
      <c r="H19" s="222"/>
      <c r="I19" s="222"/>
      <c r="J19" s="222">
        <v>4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customHeight="1" x14ac:dyDescent="0.25">
      <c r="A20" s="543">
        <v>45327</v>
      </c>
      <c r="B20" s="28" t="s">
        <v>17065</v>
      </c>
      <c r="C20" s="353" t="str">
        <f>+IFERROR(INDEX('Mã KH'!$C$2:$C$4988,MATCH('Xuất trả -T5'!$B20,'Mã KH'!$A$2:$A$4988,0)),"")</f>
        <v>Sàn TM D1.1, Khối nhà B, Số203 Nguyễn Huy Tưởng P.Thanh Xuân Trung, Q. Thanh Xuân, HN</v>
      </c>
      <c r="D20" s="349">
        <v>9103586589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>
        <v>2</v>
      </c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customHeight="1" x14ac:dyDescent="0.25">
      <c r="A21" s="543">
        <v>45327</v>
      </c>
      <c r="B21" s="28" t="s">
        <v>17065</v>
      </c>
      <c r="C21" s="353" t="str">
        <f>+IFERROR(INDEX('Mã KH'!$C$2:$C$4988,MATCH('Xuất trả -T5'!$B21,'Mã KH'!$A$2:$A$4988,0)),"")</f>
        <v>Sàn TM D1.1, Khối nhà B, Số203 Nguyễn Huy Tưởng P.Thanh Xuân Trung, Q. Thanh Xuân, HN</v>
      </c>
      <c r="D21" s="349">
        <v>9103651273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>
        <v>1</v>
      </c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customHeight="1" x14ac:dyDescent="0.25">
      <c r="A22" s="543">
        <v>45327</v>
      </c>
      <c r="B22" s="28" t="s">
        <v>17066</v>
      </c>
      <c r="C22" s="353" t="str">
        <f>+IFERROR(INDEX('Mã KH'!$C$2:$C$4988,MATCH('Xuất trả -T5'!$B22,'Mã KH'!$A$2:$A$4988,0)),"")</f>
        <v xml:space="preserve">ô l7 khu đấu giá  quyền sử dụng đất , đoạn cầu bươu , yên xá , thanh trì </v>
      </c>
      <c r="D22" s="349">
        <v>2295</v>
      </c>
      <c r="E22" s="222"/>
      <c r="F22" s="222"/>
      <c r="G22" s="222"/>
      <c r="H22" s="222"/>
      <c r="I22" s="222"/>
      <c r="J22" s="222">
        <v>2</v>
      </c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customHeight="1" x14ac:dyDescent="0.25">
      <c r="A23" s="543">
        <v>45327</v>
      </c>
      <c r="B23" s="28" t="s">
        <v>17067</v>
      </c>
      <c r="C23" s="353" t="str">
        <f>+IFERROR(INDEX('Mã KH'!$C$2:$C$4988,MATCH('Xuất trả -T5'!$B23,'Mã KH'!$A$2:$A$4988,0)),"")</f>
        <v>Số 414 Đường Khương Đình, Phường Hạ Đình, Quận Thanh Xuân, HN</v>
      </c>
      <c r="D23" s="349">
        <v>9103649346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>
        <v>2</v>
      </c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378"/>
      <c r="AF23" s="374"/>
      <c r="AG23" s="155"/>
      <c r="AH23" s="26"/>
    </row>
    <row r="24" spans="1:34" ht="19.5" customHeight="1" x14ac:dyDescent="0.25">
      <c r="A24" s="543">
        <v>45327</v>
      </c>
      <c r="B24" s="28" t="s">
        <v>17025</v>
      </c>
      <c r="C24" s="353" t="str">
        <f>+IFERROR(INDEX('Mã KH'!$C$2:$C$4988,MATCH('Xuất trả -T5'!$B24,'Mã KH'!$A$2:$A$4988,0)),"")</f>
        <v>M7-108 Mipec City View, đường Hoàng Công, Kiến Hưng, Hà Đông, HN</v>
      </c>
      <c r="D24" s="349">
        <v>9103649163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>
        <v>3</v>
      </c>
      <c r="P24" s="222"/>
      <c r="Q24" s="222"/>
      <c r="R24" s="222"/>
      <c r="S24" s="222"/>
      <c r="T24" s="222"/>
      <c r="U24" s="222"/>
      <c r="V24" s="222"/>
      <c r="W24" s="222">
        <v>1</v>
      </c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customHeight="1" x14ac:dyDescent="0.25">
      <c r="A25" s="543">
        <v>45327</v>
      </c>
      <c r="B25" s="28" t="s">
        <v>8398</v>
      </c>
      <c r="C25" s="353" t="str">
        <f>+IFERROR(INDEX('Mã KH'!$C$2:$C$4988,MATCH('Xuất trả -T5'!$B25,'Mã KH'!$A$2:$A$4988,0)),"")</f>
        <v>tầng 1 Khu nhà ở cao cấp BMM, phường Phúc La, quận Hà Đông, Thành phố Hà Nội</v>
      </c>
      <c r="D25" s="349">
        <v>9103649330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>
        <v>2</v>
      </c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378"/>
      <c r="AF25" s="374"/>
      <c r="AG25" s="155"/>
      <c r="AH25" s="26"/>
    </row>
    <row r="26" spans="1:34" ht="19.5" customHeight="1" x14ac:dyDescent="0.25">
      <c r="A26" s="543">
        <v>45327</v>
      </c>
      <c r="B26" s="28" t="s">
        <v>8547</v>
      </c>
      <c r="C26" s="353" t="str">
        <f>+IFERROR(INDEX('Mã KH'!$C$2:$C$4988,MATCH('Xuất trả -T5'!$B26,'Mã KH'!$A$2:$A$4988,0)),"")</f>
        <v>Số nhà 01, phố Phúc Thịnh,tổ dân phố 16 , phường Kiến Hưng, quận Hà Đông , HN</v>
      </c>
      <c r="D26" s="349">
        <v>9103649395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>
        <v>3</v>
      </c>
      <c r="P26" s="222"/>
      <c r="Q26" s="222"/>
      <c r="R26" s="222"/>
      <c r="S26" s="222"/>
      <c r="T26" s="222"/>
      <c r="U26" s="222"/>
      <c r="V26" s="222"/>
      <c r="W26" s="222">
        <v>2</v>
      </c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customHeight="1" x14ac:dyDescent="0.25">
      <c r="A27" s="543">
        <v>45327</v>
      </c>
      <c r="B27" s="28" t="s">
        <v>17021</v>
      </c>
      <c r="C27" s="353" t="str">
        <f>+IFERROR(INDEX('Mã KH'!$C$2:$C$4988,MATCH('Xuất trả -T5'!$B27,'Mã KH'!$A$2:$A$4988,0)),"")</f>
        <v>SH A7, Tòa A, Anland Premium Khu ĐTM Dương Nội, Lê Văn Lương kéo dài, P.La Khê, Q.Hà Đông, HN</v>
      </c>
      <c r="D27" s="349">
        <v>9103651079</v>
      </c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>
        <v>3</v>
      </c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378"/>
      <c r="AF27" s="374"/>
      <c r="AG27" s="155"/>
      <c r="AH27" s="26"/>
    </row>
    <row r="28" spans="1:34" ht="19.5" customHeight="1" x14ac:dyDescent="0.25">
      <c r="A28" s="543">
        <v>45327</v>
      </c>
      <c r="B28" s="28" t="s">
        <v>8390</v>
      </c>
      <c r="C28" s="353" t="str">
        <f>+IFERROR(INDEX('Mã KH'!$C$2:$C$4988,MATCH('Xuất trả -T5'!$B28,'Mã KH'!$A$2:$A$4988,0)),"")</f>
        <v>tầng 1 thuộc Toà K, Chung cư CT7, Tổ hợp Chung cư cao tầng NCG Residential, Quận Hà Đông, HN</v>
      </c>
      <c r="D28" s="349">
        <v>9103651466</v>
      </c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>
        <v>1</v>
      </c>
      <c r="P28" s="222"/>
      <c r="Q28" s="222"/>
      <c r="R28" s="222"/>
      <c r="S28" s="222"/>
      <c r="T28" s="222"/>
      <c r="U28" s="222"/>
      <c r="V28" s="222"/>
      <c r="W28" s="222">
        <v>6</v>
      </c>
      <c r="X28" s="222"/>
      <c r="Y28" s="222"/>
      <c r="Z28" s="222"/>
      <c r="AA28" s="222"/>
      <c r="AB28" s="222"/>
      <c r="AC28" s="222"/>
      <c r="AD28" s="222"/>
      <c r="AE28" s="378"/>
      <c r="AF28" s="374"/>
      <c r="AG28" s="155"/>
      <c r="AH28" s="26"/>
    </row>
    <row r="29" spans="1:34" ht="19.5" customHeight="1" x14ac:dyDescent="0.25">
      <c r="A29" s="543">
        <v>45327</v>
      </c>
      <c r="B29" s="28" t="s">
        <v>17068</v>
      </c>
      <c r="C29" s="353" t="str">
        <f>+IFERROR(INDEX('Mã KH'!$C$2:$C$4988,MATCH('Xuất trả -T5'!$B29,'Mã KH'!$A$2:$A$4988,0)),"")</f>
        <v xml:space="preserve">Sôố 27 Ngõ 110 Trần Duy Hưng , Cầu Giấy , Hà Nội </v>
      </c>
      <c r="D29" s="349" t="s">
        <v>17055</v>
      </c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>
        <v>1</v>
      </c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customHeight="1" x14ac:dyDescent="0.25">
      <c r="A30" s="543">
        <v>45327</v>
      </c>
      <c r="B30" s="28" t="s">
        <v>17052</v>
      </c>
      <c r="C30" s="353" t="str">
        <f>+IFERROR(INDEX('Mã KH'!$C$2:$C$4988,MATCH('Xuất trả -T5'!$B30,'Mã KH'!$A$2:$A$4988,0)),"")</f>
        <v>Thôn Sen Hồ, Xã Lệ Chi, Huyện Gia Lâm, Thành phố Hà Nội, Việt Nam</v>
      </c>
      <c r="D30" s="349">
        <v>3051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>
        <v>1</v>
      </c>
      <c r="P30" s="222">
        <v>1</v>
      </c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customHeight="1" x14ac:dyDescent="0.25">
      <c r="A31" s="543">
        <v>45327</v>
      </c>
      <c r="B31" s="28" t="s">
        <v>17070</v>
      </c>
      <c r="C31" s="353" t="str">
        <f>+IFERROR(INDEX('Mã KH'!$C$2:$C$4988,MATCH('Xuất trả -T5'!$B31,'Mã KH'!$A$2:$A$4988,0)),"")</f>
        <v>khu trung tâm thương mại Vincom Lê Thánh Tông, Số 5 đường Lê, Phường Máy Tơ, Quận Ngô Quyền, Thành phố Hải Phòng, Việt Nam</v>
      </c>
      <c r="D31" s="349">
        <v>9103655357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>
        <v>2</v>
      </c>
      <c r="X31" s="222"/>
      <c r="Y31" s="222"/>
      <c r="Z31" s="222"/>
      <c r="AA31" s="222"/>
      <c r="AB31" s="222"/>
      <c r="AC31" s="222"/>
      <c r="AD31" s="222"/>
      <c r="AE31" s="378"/>
      <c r="AF31" s="374"/>
      <c r="AG31" s="155"/>
      <c r="AH31" s="26"/>
    </row>
    <row r="32" spans="1:34" ht="19.5" customHeight="1" x14ac:dyDescent="0.25">
      <c r="A32" s="233"/>
      <c r="B32" s="28"/>
      <c r="C32" s="372" t="s">
        <v>17069</v>
      </c>
      <c r="D32" s="349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customHeight="1" x14ac:dyDescent="0.25">
      <c r="A33" s="543">
        <v>45356</v>
      </c>
      <c r="B33" s="28" t="s">
        <v>17198</v>
      </c>
      <c r="C33" s="353" t="str">
        <f>+IFERROR(INDEX('Mã KH'!$C$2:$C$4988,MATCH('Xuất trả -T5'!$B33,'Mã KH'!$A$2:$A$4988,0)),"")</f>
        <v xml:space="preserve">S1.10 Vinhomes Ocean Park , Đa Tốn ,Gia Lâm </v>
      </c>
      <c r="D33" s="349" t="s">
        <v>17221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>
        <v>2</v>
      </c>
      <c r="Y33" s="222"/>
      <c r="Z33" s="222">
        <v>1</v>
      </c>
      <c r="AA33" s="222"/>
      <c r="AB33" s="222"/>
      <c r="AC33" s="222"/>
      <c r="AD33" s="222"/>
      <c r="AE33" s="378"/>
      <c r="AF33" s="374"/>
      <c r="AG33" s="155"/>
      <c r="AH33" s="26"/>
    </row>
    <row r="34" spans="1:34" ht="19.5" customHeight="1" x14ac:dyDescent="0.25">
      <c r="A34" s="543">
        <v>45356</v>
      </c>
      <c r="B34" s="28" t="s">
        <v>17199</v>
      </c>
      <c r="C34" s="353" t="str">
        <f>+IFERROR(INDEX('Mã KH'!$C$2:$C$4988,MATCH('Xuất trả -T5'!$B34,'Mã KH'!$A$2:$A$4988,0)),"")</f>
        <v xml:space="preserve">S2.10 Vinhomes Ocean Park , Đa Tốn ,Gia Lâm </v>
      </c>
      <c r="D34" s="349" t="s">
        <v>17221</v>
      </c>
      <c r="E34" s="222"/>
      <c r="F34" s="222"/>
      <c r="G34" s="222"/>
      <c r="H34" s="222"/>
      <c r="I34" s="222"/>
      <c r="J34" s="222"/>
      <c r="K34" s="222">
        <v>1</v>
      </c>
      <c r="L34" s="222">
        <v>2</v>
      </c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>
        <v>1</v>
      </c>
      <c r="X34" s="222"/>
      <c r="Y34" s="222"/>
      <c r="Z34" s="222"/>
      <c r="AA34" s="222"/>
      <c r="AB34" s="222">
        <v>1</v>
      </c>
      <c r="AC34" s="222"/>
      <c r="AD34" s="222"/>
      <c r="AE34" s="378"/>
      <c r="AF34" s="374"/>
      <c r="AG34" s="155"/>
      <c r="AH34" s="26"/>
    </row>
    <row r="35" spans="1:34" ht="19.5" customHeight="1" x14ac:dyDescent="0.25">
      <c r="A35" s="543">
        <v>45356</v>
      </c>
      <c r="B35" s="28" t="s">
        <v>17200</v>
      </c>
      <c r="C35" s="353" t="str">
        <f>+IFERROR(INDEX('Mã KH'!$C$2:$C$4988,MATCH('Xuất trả -T5'!$B35,'Mã KH'!$A$2:$A$4988,0)),"")</f>
        <v xml:space="preserve">M1 Masterise Ocean park , khu đô thị vinhomes ocean park , gia lâm </v>
      </c>
      <c r="D35" s="349" t="s">
        <v>17221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>
        <v>1</v>
      </c>
      <c r="Y35" s="222"/>
      <c r="Z35" s="222">
        <v>1</v>
      </c>
      <c r="AA35" s="222"/>
      <c r="AB35" s="222"/>
      <c r="AC35" s="222"/>
      <c r="AD35" s="222"/>
      <c r="AE35" s="378"/>
      <c r="AF35" s="374"/>
      <c r="AG35" s="155"/>
      <c r="AH35" s="26"/>
    </row>
    <row r="36" spans="1:34" ht="19.5" customHeight="1" x14ac:dyDescent="0.25">
      <c r="A36" s="543">
        <v>45356</v>
      </c>
      <c r="B36" s="28" t="s">
        <v>17201</v>
      </c>
      <c r="C36" s="353" t="str">
        <f>+IFERROR(INDEX('Mã KH'!$C$2:$C$4988,MATCH('Xuất trả -T5'!$B36,'Mã KH'!$A$2:$A$4988,0)),"")</f>
        <v xml:space="preserve">S2.17 Vinhomes Ocean Park , Đa Tốn ,Gia Lâm </v>
      </c>
      <c r="D36" s="349" t="s">
        <v>17221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>
        <v>1</v>
      </c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>
        <v>1</v>
      </c>
      <c r="AA36" s="222"/>
      <c r="AB36" s="222">
        <v>1</v>
      </c>
      <c r="AC36" s="222"/>
      <c r="AD36" s="222"/>
      <c r="AE36" s="378"/>
      <c r="AF36" s="374"/>
      <c r="AG36" s="155"/>
      <c r="AH36" s="26"/>
    </row>
    <row r="37" spans="1:34" ht="19.5" customHeight="1" x14ac:dyDescent="0.25">
      <c r="A37" s="543">
        <v>45356</v>
      </c>
      <c r="B37" s="28" t="s">
        <v>17201</v>
      </c>
      <c r="C37" s="353" t="str">
        <f>+IFERROR(INDEX('Mã KH'!$C$2:$C$4988,MATCH('Xuất trả -T5'!$B37,'Mã KH'!$A$2:$A$4988,0)),"")</f>
        <v xml:space="preserve">S2.17 Vinhomes Ocean Park , Đa Tốn ,Gia Lâm </v>
      </c>
      <c r="D37" s="349" t="s">
        <v>17221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>
        <v>2</v>
      </c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customHeight="1" x14ac:dyDescent="0.25">
      <c r="A38" s="543">
        <v>45356</v>
      </c>
      <c r="B38" s="28" t="s">
        <v>16957</v>
      </c>
      <c r="C38" s="353" t="str">
        <f>+IFERROR(INDEX('Mã KH'!$C$2:$C$4988,MATCH('Xuất trả -T5'!$B38,'Mã KH'!$A$2:$A$4988,0)),"")</f>
        <v xml:space="preserve">Tòa s1.12 vinhome ocean park , đa tốn , gia lâm </v>
      </c>
      <c r="D38" s="349" t="s">
        <v>17221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>
        <v>1</v>
      </c>
      <c r="O38" s="222">
        <v>1</v>
      </c>
      <c r="P38" s="222"/>
      <c r="Q38" s="222"/>
      <c r="R38" s="222"/>
      <c r="S38" s="222"/>
      <c r="T38" s="222"/>
      <c r="U38" s="222">
        <v>1</v>
      </c>
      <c r="V38" s="222"/>
      <c r="W38" s="222">
        <v>1</v>
      </c>
      <c r="X38" s="222"/>
      <c r="Y38" s="222"/>
      <c r="Z38" s="222"/>
      <c r="AA38" s="222"/>
      <c r="AB38" s="222"/>
      <c r="AC38" s="222"/>
      <c r="AD38" s="222"/>
      <c r="AE38" s="378"/>
      <c r="AF38" s="374"/>
      <c r="AG38" s="155"/>
      <c r="AH38" s="26"/>
    </row>
    <row r="39" spans="1:34" ht="19.5" customHeight="1" x14ac:dyDescent="0.25">
      <c r="A39" s="543">
        <v>45356</v>
      </c>
      <c r="B39" s="28" t="s">
        <v>17202</v>
      </c>
      <c r="C39" s="353" t="str">
        <f>+IFERROR(INDEX('Mã KH'!$C$2:$C$4988,MATCH('Xuất trả -T5'!$B39,'Mã KH'!$A$2:$A$4988,0)),"")</f>
        <v xml:space="preserve">Số 24 Trần Quốc Vượng , quận Cầu Giấy , TP Hà Nội </v>
      </c>
      <c r="D39" s="349" t="s">
        <v>17050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>
        <v>4</v>
      </c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customHeight="1" x14ac:dyDescent="0.25">
      <c r="A40" s="543">
        <v>45356</v>
      </c>
      <c r="B40" s="28" t="s">
        <v>7901</v>
      </c>
      <c r="C40" s="353" t="str">
        <f>+IFERROR(INDEX('Mã KH'!$C$2:$C$4988,MATCH('Xuất trả -T5'!$B40,'Mã KH'!$A$2:$A$4988,0)),"")</f>
        <v>Khu dịch vụ tầng 1&amp;2, chung cư C2 Xuân Đỉnh, lô C2, P. Xuân Đỉnh, Q.Bắc Từ Liêm, Hà Nội</v>
      </c>
      <c r="D40" s="349">
        <v>9103655466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>
        <v>1</v>
      </c>
      <c r="Q40" s="222"/>
      <c r="R40" s="222"/>
      <c r="S40" s="222"/>
      <c r="T40" s="222"/>
      <c r="U40" s="222"/>
      <c r="V40" s="222"/>
      <c r="W40" s="222"/>
      <c r="X40" s="222">
        <v>1</v>
      </c>
      <c r="Y40" s="222"/>
      <c r="Z40" s="222"/>
      <c r="AA40" s="222"/>
      <c r="AB40" s="222"/>
      <c r="AC40" s="222"/>
      <c r="AD40" s="222"/>
      <c r="AE40" s="378"/>
      <c r="AF40" s="374"/>
      <c r="AG40" s="155"/>
      <c r="AH40" s="26"/>
    </row>
    <row r="41" spans="1:34" ht="19.5" customHeight="1" x14ac:dyDescent="0.25">
      <c r="A41" s="543">
        <v>45356</v>
      </c>
      <c r="B41" s="28" t="s">
        <v>17203</v>
      </c>
      <c r="C41" s="353" t="str">
        <f>+IFERROR(INDEX('Mã KH'!$C$2:$C$4988,MATCH('Xuất trả -T5'!$B41,'Mã KH'!$A$2:$A$4988,0)),"")</f>
        <v>Số 183 Đường Nguyễn Ngọc Vũ, Tổ 6, phường Trung Hòa, Quận Cầu Giấy, HN</v>
      </c>
      <c r="D41" s="349">
        <v>9103659382</v>
      </c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>
        <v>2</v>
      </c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customHeight="1" x14ac:dyDescent="0.25">
      <c r="A42" s="543">
        <v>45356</v>
      </c>
      <c r="B42" s="28" t="s">
        <v>17204</v>
      </c>
      <c r="C42" s="353" t="str">
        <f>+IFERROR(INDEX('Mã KH'!$C$2:$C$4988,MATCH('Xuất trả -T5'!$B42,'Mã KH'!$A$2:$A$4988,0)),"")</f>
        <v>Tầng 1 Chung cư Yên Hòa Sunshine, Số 9 phố Vũ Phạm Hàm, Phường Yên Hòa, quận Cầu Giấy, Hà Nội</v>
      </c>
      <c r="D42" s="349">
        <v>9103658454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>
        <v>2</v>
      </c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378"/>
      <c r="AF42" s="374"/>
      <c r="AG42" s="155"/>
      <c r="AH42" s="26"/>
    </row>
    <row r="43" spans="1:34" ht="19.5" customHeight="1" x14ac:dyDescent="0.25">
      <c r="A43" s="543">
        <v>45356</v>
      </c>
      <c r="B43" s="28" t="s">
        <v>17205</v>
      </c>
      <c r="C43" s="353" t="str">
        <f>+IFERROR(INDEX('Mã KH'!$C$2:$C$4988,MATCH('Xuất trả -T5'!$B43,'Mã KH'!$A$2:$A$4988,0)),"")</f>
        <v>Tầng 1, tòa CT1, khu nhà ở E4, khu đô thị mới Yên Hòa, phường Yên Hòa, quận Cầu Giấy, HN</v>
      </c>
      <c r="D43" s="349">
        <v>9103658325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>
        <v>2</v>
      </c>
      <c r="AA43" s="222"/>
      <c r="AB43" s="222"/>
      <c r="AC43" s="222"/>
      <c r="AD43" s="222"/>
      <c r="AE43" s="378"/>
      <c r="AF43" s="374"/>
      <c r="AG43" s="155"/>
      <c r="AH43" s="26"/>
    </row>
    <row r="44" spans="1:34" ht="19.5" customHeight="1" x14ac:dyDescent="0.25">
      <c r="A44" s="543">
        <v>45356</v>
      </c>
      <c r="B44" s="28" t="s">
        <v>17206</v>
      </c>
      <c r="C44" s="353" t="str">
        <f>+IFERROR(INDEX('Mã KH'!$C$2:$C$4988,MATCH('Xuất trả -T5'!$B44,'Mã KH'!$A$2:$A$4988,0)),"")</f>
        <v>Số 15 ngõ 259 Yên Hòa, phường Yên Hòa, quận Cầu Giấy, HN</v>
      </c>
      <c r="D44" s="349">
        <v>9103657427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>
        <v>1</v>
      </c>
      <c r="P44" s="222"/>
      <c r="Q44" s="222"/>
      <c r="R44" s="222"/>
      <c r="S44" s="222"/>
      <c r="T44" s="222"/>
      <c r="U44" s="222">
        <v>1</v>
      </c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customHeight="1" x14ac:dyDescent="0.25">
      <c r="A45" s="543">
        <v>45356</v>
      </c>
      <c r="B45" s="28" t="s">
        <v>17207</v>
      </c>
      <c r="C45" s="353" t="str">
        <f>+IFERROR(INDEX('Mã KH'!$C$2:$C$4988,MATCH('Xuất trả -T5'!$B45,'Mã KH'!$A$2:$A$4988,0)),"")</f>
        <v>Số 35 ngõ 381 Nguyễn Khang, Tổ 17, P. Yên Hòa, Q. Cầu Giấy, HN</v>
      </c>
      <c r="D45" s="349">
        <v>9103657706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>
        <v>1</v>
      </c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customHeight="1" x14ac:dyDescent="0.25">
      <c r="A46" s="543">
        <v>45356</v>
      </c>
      <c r="B46" s="28" t="s">
        <v>17208</v>
      </c>
      <c r="C46" s="353" t="str">
        <f>+IFERROR(INDEX('Mã KH'!$C$2:$C$4988,MATCH('Xuất trả -T5'!$B46,'Mã KH'!$A$2:$A$4988,0)),"")</f>
        <v>Số 373 đường Nguyễn Khang, P. Yên Hòa, Q. Cầu Giấy, Hà Nội</v>
      </c>
      <c r="D46" s="349">
        <v>9103657893</v>
      </c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>
        <v>4</v>
      </c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378"/>
      <c r="AF46" s="374"/>
      <c r="AG46" s="155"/>
      <c r="AH46" s="26"/>
    </row>
    <row r="47" spans="1:34" ht="19.5" customHeight="1" x14ac:dyDescent="0.25">
      <c r="A47" s="543">
        <v>45356</v>
      </c>
      <c r="B47" s="28" t="s">
        <v>17208</v>
      </c>
      <c r="C47" s="353" t="str">
        <f>+IFERROR(INDEX('Mã KH'!$C$2:$C$4988,MATCH('Xuất trả -T5'!$B47,'Mã KH'!$A$2:$A$4988,0)),"")</f>
        <v>Số 373 đường Nguyễn Khang, P. Yên Hòa, Q. Cầu Giấy, Hà Nội</v>
      </c>
      <c r="D47" s="349">
        <v>9103657957</v>
      </c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>
        <v>1</v>
      </c>
      <c r="Y47" s="222"/>
      <c r="Z47" s="222">
        <v>3</v>
      </c>
      <c r="AA47" s="222"/>
      <c r="AB47" s="222"/>
      <c r="AC47" s="222"/>
      <c r="AD47" s="222"/>
      <c r="AE47" s="378"/>
      <c r="AF47" s="374"/>
      <c r="AG47" s="155"/>
      <c r="AH47" s="26"/>
    </row>
    <row r="48" spans="1:34" ht="19.5" customHeight="1" x14ac:dyDescent="0.25">
      <c r="A48" s="543">
        <v>45356</v>
      </c>
      <c r="B48" s="28" t="s">
        <v>17178</v>
      </c>
      <c r="C48" s="353" t="str">
        <f>+IFERROR(INDEX('Mã KH'!$C$2:$C$4988,MATCH('Xuất trả -T5'!$B48,'Mã KH'!$A$2:$A$4988,0)),"")</f>
        <v>Tòa Nhà 28T Làng QT Thăng Long, Trần Đăng Ninh,  Quận Cầu Giấy, Hà Nội</v>
      </c>
      <c r="D48" s="349">
        <v>9103656443</v>
      </c>
      <c r="E48" s="222"/>
      <c r="F48" s="222"/>
      <c r="G48" s="222"/>
      <c r="H48" s="222"/>
      <c r="I48" s="222">
        <v>1</v>
      </c>
      <c r="J48" s="222"/>
      <c r="K48" s="222">
        <v>2</v>
      </c>
      <c r="L48" s="222">
        <v>6</v>
      </c>
      <c r="M48" s="222"/>
      <c r="N48" s="222">
        <v>3</v>
      </c>
      <c r="O48" s="222"/>
      <c r="P48" s="222"/>
      <c r="Q48" s="222"/>
      <c r="R48" s="222"/>
      <c r="S48" s="222"/>
      <c r="T48" s="222"/>
      <c r="U48" s="222"/>
      <c r="V48" s="222"/>
      <c r="W48" s="222"/>
      <c r="X48" s="222">
        <v>2</v>
      </c>
      <c r="Y48" s="222"/>
      <c r="Z48" s="222">
        <v>5</v>
      </c>
      <c r="AA48" s="222">
        <v>3</v>
      </c>
      <c r="AB48" s="222"/>
      <c r="AC48" s="222"/>
      <c r="AD48" s="222"/>
      <c r="AE48" s="378"/>
      <c r="AF48" s="374"/>
      <c r="AG48" s="155"/>
      <c r="AH48" s="26"/>
    </row>
    <row r="49" spans="1:34" ht="19.5" customHeight="1" x14ac:dyDescent="0.25">
      <c r="A49" s="543">
        <v>45356</v>
      </c>
      <c r="B49" s="28" t="s">
        <v>17165</v>
      </c>
      <c r="C49" s="353" t="str">
        <f>+IFERROR(INDEX('Mã KH'!$C$2:$C$4988,MATCH('Xuất trả -T5'!$B49,'Mã KH'!$A$2:$A$4988,0)),"")</f>
        <v>Số 121B phố Quan Hoa, phường Quan Hoa, quận Cầu Giấy, Hà Nội</v>
      </c>
      <c r="D49" s="349">
        <v>9103658018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>
        <v>1</v>
      </c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>
        <v>1</v>
      </c>
      <c r="AA49" s="222"/>
      <c r="AB49" s="222"/>
      <c r="AC49" s="222"/>
      <c r="AD49" s="222"/>
      <c r="AE49" s="378"/>
      <c r="AF49" s="374"/>
      <c r="AG49" s="155"/>
      <c r="AH49" s="26"/>
    </row>
    <row r="50" spans="1:34" ht="19.5" customHeight="1" x14ac:dyDescent="0.25">
      <c r="A50" s="543">
        <v>45356</v>
      </c>
      <c r="B50" s="28" t="s">
        <v>7295</v>
      </c>
      <c r="C50" s="353" t="str">
        <f>+IFERROR(INDEX('Mã KH'!$C$2:$C$4988,MATCH('Xuất trả -T5'!$B50,'Mã KH'!$A$2:$A$4988,0)),"")</f>
        <v>184 Đại Từ, Phường Đại Kim, Quận Hoàng Mai, HN</v>
      </c>
      <c r="D50" s="349" t="s">
        <v>17222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>
        <v>1</v>
      </c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378"/>
      <c r="AF50" s="374"/>
      <c r="AG50" s="155"/>
      <c r="AH50" s="26"/>
    </row>
    <row r="51" spans="1:34" ht="19.5" customHeight="1" x14ac:dyDescent="0.25">
      <c r="A51" s="543">
        <v>45356</v>
      </c>
      <c r="B51" s="28" t="s">
        <v>17209</v>
      </c>
      <c r="C51" s="353" t="str">
        <f>+IFERROR(INDEX('Mã KH'!$C$2:$C$4988,MATCH('Xuất trả -T5'!$B51,'Mã KH'!$A$2:$A$4988,0)),"")</f>
        <v>SH6B+SH7B, Tầng 1 Tòa nhà HH3, Số 32 Phố Đại Từ, Phường Đại Kim, Quận Hoàng Mai, HN</v>
      </c>
      <c r="D51" s="349">
        <v>9103651236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>
        <v>5</v>
      </c>
      <c r="Y51" s="222"/>
      <c r="Z51" s="222">
        <v>5</v>
      </c>
      <c r="AA51" s="222"/>
      <c r="AB51" s="222"/>
      <c r="AC51" s="222"/>
      <c r="AD51" s="222"/>
      <c r="AE51" s="378"/>
      <c r="AF51" s="374"/>
      <c r="AG51" s="155"/>
      <c r="AH51" s="26"/>
    </row>
    <row r="52" spans="1:34" ht="19.5" customHeight="1" x14ac:dyDescent="0.25">
      <c r="A52" s="543">
        <v>45356</v>
      </c>
      <c r="B52" s="28" t="s">
        <v>7286</v>
      </c>
      <c r="C52" s="353" t="str">
        <f>+IFERROR(INDEX('Mã KH'!$C$2:$C$4988,MATCH('Xuất trả -T5'!$B52,'Mã KH'!$A$2:$A$4988,0)),"")</f>
        <v>Tầng 1 , CT12B ĐTM Kim Văn - Kim Lũ, Hoàng Mai, HN</v>
      </c>
      <c r="D52" s="349" t="s">
        <v>17223</v>
      </c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>
        <v>2</v>
      </c>
      <c r="P52" s="222"/>
      <c r="Q52" s="222"/>
      <c r="R52" s="222"/>
      <c r="S52" s="222"/>
      <c r="T52" s="222"/>
      <c r="U52" s="222"/>
      <c r="V52" s="222"/>
      <c r="W52" s="222"/>
      <c r="X52" s="222">
        <v>1</v>
      </c>
      <c r="Y52" s="222"/>
      <c r="Z52" s="222"/>
      <c r="AA52" s="222"/>
      <c r="AB52" s="222"/>
      <c r="AC52" s="222"/>
      <c r="AD52" s="222"/>
      <c r="AE52" s="378"/>
      <c r="AF52" s="374"/>
      <c r="AG52" s="155"/>
      <c r="AH52" s="26"/>
    </row>
    <row r="53" spans="1:34" ht="19.5" customHeight="1" x14ac:dyDescent="0.25">
      <c r="A53" s="543">
        <v>45356</v>
      </c>
      <c r="B53" s="28" t="s">
        <v>17210</v>
      </c>
      <c r="C53" s="353" t="str">
        <f>+IFERROR(INDEX('Mã KH'!$C$2:$C$4988,MATCH('Xuất trả -T5'!$B53,'Mã KH'!$A$2:$A$4988,0)),"")</f>
        <v>Kiot 30 -32, tầng 1 tòa nhà Văn phòng Hồ Linh Đàm, phường Hoàng Liệt, quận Hoàng Mai, HN</v>
      </c>
      <c r="D53" s="349">
        <v>9103649510</v>
      </c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>
        <v>2</v>
      </c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378"/>
      <c r="AF53" s="374"/>
      <c r="AG53" s="155"/>
      <c r="AH53" s="26"/>
    </row>
    <row r="54" spans="1:34" ht="19.5" customHeight="1" x14ac:dyDescent="0.25">
      <c r="A54" s="543">
        <v>45356</v>
      </c>
      <c r="B54" s="28" t="s">
        <v>7354</v>
      </c>
      <c r="C54" s="353" t="str">
        <f>+IFERROR(INDEX('Mã KH'!$C$2:$C$4988,MATCH('Xuất trả -T5'!$B54,'Mã KH'!$A$2:$A$4988,0)),"")</f>
        <v>Nơ 6A, Bán đảo Linh Đàm, Phường Hoàng Liệt, Quận Hoàng Mai,HN</v>
      </c>
      <c r="D54" s="349" t="s">
        <v>17224</v>
      </c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>
        <v>1</v>
      </c>
      <c r="AA54" s="222"/>
      <c r="AB54" s="222"/>
      <c r="AC54" s="222"/>
      <c r="AD54" s="222"/>
      <c r="AE54" s="378"/>
      <c r="AF54" s="374"/>
      <c r="AG54" s="155"/>
      <c r="AH54" s="26"/>
    </row>
    <row r="55" spans="1:34" ht="19.5" customHeight="1" x14ac:dyDescent="0.25">
      <c r="A55" s="543">
        <v>45356</v>
      </c>
      <c r="B55" s="28" t="s">
        <v>6756</v>
      </c>
      <c r="C55" s="353" t="str">
        <f>+IFERROR(INDEX('Mã KH'!$C$2:$C$4988,MATCH('Xuất trả -T5'!$B55,'Mã KH'!$A$2:$A$4988,0)),"")</f>
        <v>Nhà liền kề số 07 và số 08, Lô liền kề TT2, Dự án Khu đô thị mới Kim Văn - Kim Lũ, Phường Đại Kim, Quận Hoàng Mai, HN</v>
      </c>
      <c r="D55" s="349" t="s">
        <v>17221</v>
      </c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>
        <v>3</v>
      </c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378"/>
      <c r="AF55" s="374"/>
      <c r="AG55" s="155"/>
      <c r="AH55" s="26"/>
    </row>
    <row r="56" spans="1:34" ht="19.5" customHeight="1" x14ac:dyDescent="0.25">
      <c r="A56" s="543">
        <v>45356</v>
      </c>
      <c r="B56" s="28" t="s">
        <v>16376</v>
      </c>
      <c r="C56" s="353" t="str">
        <f>+IFERROR(INDEX('Mã KH'!$C$2:$C$4988,MATCH('Xuất trả -T5'!$B56,'Mã KH'!$A$2:$A$4988,0)),"")</f>
        <v>Số 1 ngõ 10 phố xốm -hà đông</v>
      </c>
      <c r="D56" s="349" t="s">
        <v>17225</v>
      </c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>
        <v>1</v>
      </c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378"/>
      <c r="AF56" s="374"/>
      <c r="AG56" s="155"/>
      <c r="AH56" s="26"/>
    </row>
    <row r="57" spans="1:34" ht="19.5" customHeight="1" x14ac:dyDescent="0.25">
      <c r="A57" s="543">
        <v>45356</v>
      </c>
      <c r="B57" s="28" t="s">
        <v>6590</v>
      </c>
      <c r="C57" s="353" t="str">
        <f>+IFERROR(INDEX('Mã KH'!$C$2:$C$4988,MATCH('Xuất trả -T5'!$B57,'Mã KH'!$A$2:$A$4988,0)),"")</f>
        <v>BRGMART 160 ngõ Thái Thịnh 1, Đống Đa, Hà Nội</v>
      </c>
      <c r="D57" s="349" t="s">
        <v>17226</v>
      </c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>
        <v>2</v>
      </c>
      <c r="Q57" s="222"/>
      <c r="R57" s="222">
        <v>5</v>
      </c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378"/>
      <c r="AF57" s="374"/>
      <c r="AG57" s="155"/>
      <c r="AH57" s="26"/>
    </row>
    <row r="58" spans="1:34" ht="19.5" customHeight="1" x14ac:dyDescent="0.25">
      <c r="A58" s="543">
        <v>45356</v>
      </c>
      <c r="B58" s="28" t="s">
        <v>6548</v>
      </c>
      <c r="C58" s="353" t="str">
        <f>+IFERROR(INDEX('Mã KH'!$C$2:$C$4988,MATCH('Xuất trả -T5'!$B58,'Mã KH'!$A$2:$A$4988,0)),"")</f>
        <v>BRGMART 36 Hoàng Cầu, Đống Đa, HN</v>
      </c>
      <c r="D58" s="349" t="s">
        <v>17227</v>
      </c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>
        <v>5</v>
      </c>
      <c r="X58" s="222"/>
      <c r="Y58" s="222"/>
      <c r="Z58" s="222"/>
      <c r="AA58" s="222"/>
      <c r="AB58" s="222"/>
      <c r="AC58" s="222"/>
      <c r="AD58" s="222"/>
      <c r="AE58" s="378"/>
      <c r="AF58" s="374"/>
      <c r="AG58" s="155"/>
      <c r="AH58" s="26"/>
    </row>
    <row r="59" spans="1:34" ht="19.5" customHeight="1" x14ac:dyDescent="0.25">
      <c r="A59" s="543">
        <v>45356</v>
      </c>
      <c r="B59" s="28" t="s">
        <v>17211</v>
      </c>
      <c r="C59" s="353" t="str">
        <f>+IFERROR(INDEX('Mã KH'!$C$2:$C$4988,MATCH('Xuất trả -T5'!$B59,'Mã KH'!$A$2:$A$4988,0)),"")</f>
        <v>Số 173 đường Tam Trinh, tổ 14, Phường Minh Khai, Hai Bà Trưng, Hà Nội</v>
      </c>
      <c r="D59" s="349">
        <v>3673</v>
      </c>
      <c r="E59" s="222"/>
      <c r="F59" s="222"/>
      <c r="G59" s="222"/>
      <c r="H59" s="222"/>
      <c r="I59" s="222"/>
      <c r="J59" s="222">
        <v>4</v>
      </c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378"/>
      <c r="AF59" s="374"/>
      <c r="AG59" s="155"/>
      <c r="AH59" s="26"/>
    </row>
    <row r="60" spans="1:34" ht="19.5" customHeight="1" x14ac:dyDescent="0.25">
      <c r="A60" s="543">
        <v>45356</v>
      </c>
      <c r="B60" s="28" t="s">
        <v>17212</v>
      </c>
      <c r="C60" s="353" t="str">
        <f>+IFERROR(INDEX('Mã KH'!$C$2:$C$4988,MATCH('Xuất trả -T5'!$B60,'Mã KH'!$A$2:$A$4988,0)),"")</f>
        <v>16 Văn Cao, Phường Liễu Giai, Ba Đình, Hà Nội</v>
      </c>
      <c r="D60" s="349">
        <v>3597</v>
      </c>
      <c r="E60" s="222"/>
      <c r="F60" s="222"/>
      <c r="G60" s="222"/>
      <c r="H60" s="222"/>
      <c r="I60" s="222"/>
      <c r="J60" s="222">
        <v>3</v>
      </c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378"/>
      <c r="AF60" s="374"/>
      <c r="AG60" s="155"/>
      <c r="AH60" s="26"/>
    </row>
    <row r="61" spans="1:34" ht="19.5" customHeight="1" x14ac:dyDescent="0.25">
      <c r="A61" s="543">
        <v>45356</v>
      </c>
      <c r="B61" s="28" t="s">
        <v>17213</v>
      </c>
      <c r="C61" s="353" t="str">
        <f>+IFERROR(INDEX('Mã KH'!$C$2:$C$4988,MATCH('Xuất trả -T5'!$B61,'Mã KH'!$A$2:$A$4988,0)),"")</f>
        <v>Số 8 Ngõ 140 Giảng Võ, phường Giảng Võ, quận Ba Đình, Hà Nội</v>
      </c>
      <c r="D61" s="349">
        <v>9103658689</v>
      </c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>
        <v>1</v>
      </c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>
        <v>4</v>
      </c>
      <c r="AC61" s="222"/>
      <c r="AD61" s="222"/>
      <c r="AE61" s="378"/>
      <c r="AF61" s="374"/>
      <c r="AG61" s="155"/>
      <c r="AH61" s="26"/>
    </row>
    <row r="62" spans="1:34" ht="19.5" customHeight="1" x14ac:dyDescent="0.25">
      <c r="A62" s="543">
        <v>45356</v>
      </c>
      <c r="B62" s="28" t="s">
        <v>17214</v>
      </c>
      <c r="C62" s="353" t="str">
        <f>+IFERROR(INDEX('Mã KH'!$C$2:$C$4988,MATCH('Xuất trả -T5'!$B62,'Mã KH'!$A$2:$A$4988,0)),"")</f>
        <v>Số 109,Trần Huy Liệu tổ dân phố 7A, P. Giảng Võ, Ba Đình, Hà Nội</v>
      </c>
      <c r="D62" s="349">
        <v>9103658887</v>
      </c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>
        <v>2</v>
      </c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>
        <v>1</v>
      </c>
      <c r="AA62" s="222"/>
      <c r="AB62" s="222">
        <v>1</v>
      </c>
      <c r="AC62" s="222"/>
      <c r="AD62" s="222"/>
      <c r="AE62" s="378"/>
      <c r="AF62" s="374"/>
      <c r="AG62" s="155"/>
      <c r="AH62" s="26"/>
    </row>
    <row r="63" spans="1:34" ht="19.5" customHeight="1" x14ac:dyDescent="0.25">
      <c r="A63" s="543">
        <v>45356</v>
      </c>
      <c r="B63" s="28" t="s">
        <v>17215</v>
      </c>
      <c r="C63" s="353" t="str">
        <f>+IFERROR(INDEX('Mã KH'!$C$2:$C$4988,MATCH('Xuất trả -T5'!$B63,'Mã KH'!$A$2:$A$4988,0)),"")</f>
        <v>Số 91 Đốc Ngữ, phường Liễu Giai, quận Ba Đình, Hà Nội</v>
      </c>
      <c r="D63" s="349">
        <v>9103656035</v>
      </c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>
        <v>1</v>
      </c>
      <c r="AA63" s="222"/>
      <c r="AB63" s="222"/>
      <c r="AC63" s="222"/>
      <c r="AD63" s="222"/>
      <c r="AE63" s="378"/>
      <c r="AF63" s="374"/>
      <c r="AG63" s="155"/>
      <c r="AH63" s="26"/>
    </row>
    <row r="64" spans="1:34" ht="19.5" customHeight="1" x14ac:dyDescent="0.25">
      <c r="A64" s="543">
        <v>45356</v>
      </c>
      <c r="B64" s="28" t="s">
        <v>17184</v>
      </c>
      <c r="C64" s="353" t="str">
        <f>+IFERROR(INDEX('Mã KH'!$C$2:$C$4988,MATCH('Xuất trả -T5'!$B64,'Mã KH'!$A$2:$A$4988,0)),"")</f>
        <v>126 Nam Cao, Phường Giảng Võ, Ba Đình, Hà Nội</v>
      </c>
      <c r="D64" s="349">
        <v>2361</v>
      </c>
      <c r="E64" s="222"/>
      <c r="F64" s="222"/>
      <c r="G64" s="222"/>
      <c r="H64" s="222"/>
      <c r="I64" s="222"/>
      <c r="J64" s="222">
        <v>1</v>
      </c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378"/>
      <c r="AF64" s="374"/>
      <c r="AG64" s="155"/>
      <c r="AH64" s="26"/>
    </row>
    <row r="65" spans="1:34" ht="19.5" customHeight="1" x14ac:dyDescent="0.25">
      <c r="A65" s="543">
        <v>45356</v>
      </c>
      <c r="B65" s="28" t="s">
        <v>17185</v>
      </c>
      <c r="C65" s="353" t="str">
        <f>+IFERROR(INDEX('Mã KH'!$C$2:$C$4988,MATCH('Xuất trả -T5'!$B65,'Mã KH'!$A$2:$A$4988,0)),"")</f>
        <v>Tầng 1 và tầng 2, Số 442 Đội Cấn, Phường Cống Vị, Ba Đình, Hà Nội</v>
      </c>
      <c r="D65" s="349">
        <v>3616</v>
      </c>
      <c r="E65" s="222"/>
      <c r="F65" s="222"/>
      <c r="G65" s="222"/>
      <c r="H65" s="222"/>
      <c r="I65" s="222"/>
      <c r="J65" s="222">
        <v>4</v>
      </c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378"/>
      <c r="AF65" s="374"/>
      <c r="AG65" s="155"/>
      <c r="AH65" s="26"/>
    </row>
    <row r="66" spans="1:34" ht="19.5" customHeight="1" x14ac:dyDescent="0.25">
      <c r="A66" s="543">
        <v>45356</v>
      </c>
      <c r="B66" s="28" t="s">
        <v>17216</v>
      </c>
      <c r="C66" s="353" t="str">
        <f>+IFERROR(INDEX('Mã KH'!$C$2:$C$4988,MATCH('Xuất trả -T5'!$B66,'Mã KH'!$A$2:$A$4988,0)),"")</f>
        <v>575 La Thành, phường Thành Công, quận Ba Đình, Hà Nội</v>
      </c>
      <c r="D66" s="349">
        <v>9103656608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>
        <v>3</v>
      </c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378"/>
      <c r="AF66" s="374"/>
      <c r="AG66" s="155"/>
      <c r="AH66" s="26"/>
    </row>
    <row r="67" spans="1:34" ht="19.5" customHeight="1" x14ac:dyDescent="0.25">
      <c r="A67" s="543">
        <v>45356</v>
      </c>
      <c r="B67" s="28" t="s">
        <v>17217</v>
      </c>
      <c r="C67" s="353" t="str">
        <f>+IFERROR(INDEX('Mã KH'!$C$2:$C$4988,MATCH('Xuất trả -T5'!$B67,'Mã KH'!$A$2:$A$4988,0)),"")</f>
        <v>443 ,Đội cấn, quận Ba Đình, HN</v>
      </c>
      <c r="D67" s="349">
        <v>9103656257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>
        <v>2</v>
      </c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378"/>
      <c r="AF67" s="374"/>
      <c r="AG67" s="155"/>
      <c r="AH67" s="26"/>
    </row>
    <row r="68" spans="1:34" ht="19.5" customHeight="1" x14ac:dyDescent="0.25">
      <c r="A68" s="543">
        <v>45356</v>
      </c>
      <c r="B68" s="28" t="s">
        <v>17218</v>
      </c>
      <c r="C68" s="353" t="str">
        <f>+IFERROR(INDEX('Mã KH'!$C$2:$C$4988,MATCH('Xuất trả -T5'!$B68,'Mã KH'!$A$2:$A$4988,0)),"")</f>
        <v>Số 38 phố Linh Lang, phường Cống Vị, quận Ba Đình, Hà Nội</v>
      </c>
      <c r="D68" s="349">
        <v>9103656434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>
        <v>1</v>
      </c>
      <c r="P68" s="222"/>
      <c r="Q68" s="222"/>
      <c r="R68" s="222"/>
      <c r="S68" s="222"/>
      <c r="T68" s="222"/>
      <c r="U68" s="222"/>
      <c r="V68" s="222"/>
      <c r="W68" s="222">
        <v>2</v>
      </c>
      <c r="X68" s="222">
        <v>1</v>
      </c>
      <c r="Y68" s="222"/>
      <c r="Z68" s="222">
        <v>2</v>
      </c>
      <c r="AA68" s="222"/>
      <c r="AB68" s="222"/>
      <c r="AC68" s="222"/>
      <c r="AD68" s="222"/>
      <c r="AE68" s="378"/>
      <c r="AF68" s="374"/>
      <c r="AG68" s="155"/>
      <c r="AH68" s="26"/>
    </row>
    <row r="69" spans="1:34" ht="19.5" customHeight="1" x14ac:dyDescent="0.25">
      <c r="A69" s="543">
        <v>45356</v>
      </c>
      <c r="B69" s="28" t="s">
        <v>17219</v>
      </c>
      <c r="C69" s="353" t="str">
        <f>+IFERROR(INDEX('Mã KH'!$C$2:$C$4988,MATCH('Xuất trả -T5'!$B69,'Mã KH'!$A$2:$A$4988,0)),"")</f>
        <v>Ki ốt số 2, tầng 1 TTTM tòa nhà CT12A, KĐT Kim Văn Kim Lũ, Phường Đại Kim, Quận Hoàng Mai, Thành phố Hà Nội, Việt Nam</v>
      </c>
      <c r="D69" s="349" t="s">
        <v>17228</v>
      </c>
      <c r="E69" s="222"/>
      <c r="F69" s="222"/>
      <c r="G69" s="222"/>
      <c r="H69" s="222"/>
      <c r="I69" s="222">
        <v>1</v>
      </c>
      <c r="J69" s="222"/>
      <c r="K69" s="222">
        <v>9</v>
      </c>
      <c r="L69" s="222">
        <v>1</v>
      </c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378"/>
      <c r="AF69" s="374"/>
      <c r="AG69" s="155"/>
      <c r="AH69" s="26"/>
    </row>
    <row r="70" spans="1:34" ht="19.5" customHeight="1" x14ac:dyDescent="0.25">
      <c r="A70" s="543">
        <v>45356</v>
      </c>
      <c r="B70" s="28" t="s">
        <v>17220</v>
      </c>
      <c r="C70" s="353" t="str">
        <f>+IFERROR(INDEX('Mã KH'!$C$2:$C$4988,MATCH('Xuất trả -T5'!$B70,'Mã KH'!$A$2:$A$4988,0)),"")</f>
        <v xml:space="preserve">Số 44 Triều KHúc, Thanh Xuân Nam , quận Thanh Xuân , TP Hà Nội </v>
      </c>
      <c r="D70" s="349" t="s">
        <v>17050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>
        <v>1</v>
      </c>
      <c r="P70" s="222"/>
      <c r="Q70" s="222"/>
      <c r="R70" s="222"/>
      <c r="S70" s="222"/>
      <c r="T70" s="222"/>
      <c r="U70" s="222"/>
      <c r="V70" s="222"/>
      <c r="W70" s="222">
        <v>4</v>
      </c>
      <c r="X70" s="222"/>
      <c r="Y70" s="222"/>
      <c r="Z70" s="222"/>
      <c r="AA70" s="222"/>
      <c r="AB70" s="222"/>
      <c r="AC70" s="222"/>
      <c r="AD70" s="222"/>
      <c r="AE70" s="378"/>
      <c r="AF70" s="374"/>
      <c r="AG70" s="155"/>
      <c r="AH70" s="26"/>
    </row>
    <row r="71" spans="1:34" ht="19.5" customHeight="1" x14ac:dyDescent="0.25">
      <c r="A71" s="543">
        <v>45356</v>
      </c>
      <c r="B71" s="28" t="s">
        <v>16810</v>
      </c>
      <c r="C71" s="353" t="str">
        <f>+IFERROR(INDEX('Mã KH'!$C$2:$C$4988,MATCH('Xuất trả -T5'!$B71,'Mã KH'!$A$2:$A$4988,0)),"")</f>
        <v xml:space="preserve">tầng 1 , tòa nhà 17 T3 khu đô thị Trung Hòa  - nhân chính - mặt đường Hoàng Đạo thúy , trung hòa , cầu giấy </v>
      </c>
      <c r="D71" s="349" t="s">
        <v>17221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>
        <v>2</v>
      </c>
      <c r="P71" s="222"/>
      <c r="Q71" s="222"/>
      <c r="R71" s="222"/>
      <c r="S71" s="222"/>
      <c r="T71" s="222"/>
      <c r="U71" s="222">
        <v>1</v>
      </c>
      <c r="V71" s="222"/>
      <c r="W71" s="222"/>
      <c r="X71" s="222"/>
      <c r="Y71" s="222"/>
      <c r="Z71" s="222"/>
      <c r="AA71" s="222"/>
      <c r="AB71" s="222"/>
      <c r="AC71" s="222"/>
      <c r="AD71" s="222"/>
      <c r="AE71" s="378"/>
      <c r="AF71" s="374"/>
      <c r="AG71" s="155"/>
      <c r="AH71" s="26"/>
    </row>
    <row r="72" spans="1:34" ht="19.5" customHeight="1" x14ac:dyDescent="0.25">
      <c r="A72" s="300"/>
      <c r="B72" s="28"/>
      <c r="C72" s="372" t="s">
        <v>17327</v>
      </c>
      <c r="D72" s="349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378"/>
      <c r="AF72" s="374"/>
      <c r="AG72" s="155"/>
      <c r="AH72" s="26"/>
    </row>
    <row r="73" spans="1:34" ht="19.5" customHeight="1" x14ac:dyDescent="0.25">
      <c r="A73" s="543">
        <v>45387</v>
      </c>
      <c r="B73" s="28" t="s">
        <v>17328</v>
      </c>
      <c r="C73" s="353" t="str">
        <f>+IFERROR(INDEX('Mã KH'!$C$2:$C$4988,MATCH('Xuất trả -T5'!$B73,'Mã KH'!$A$2:$A$4988,0)),"")</f>
        <v>SH0105-SH0205 Park 8, KĐT Times City Park Hill, số 25, ngõ 13 đường Lĩnh Nam, Phường Mai Động, Hoàng Mai, Hà Nội</v>
      </c>
      <c r="D73" s="349">
        <v>4852</v>
      </c>
      <c r="E73" s="222"/>
      <c r="F73" s="222"/>
      <c r="G73" s="222"/>
      <c r="H73" s="222"/>
      <c r="I73" s="222"/>
      <c r="J73" s="222">
        <v>3</v>
      </c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378"/>
      <c r="AF73" s="374"/>
      <c r="AG73" s="155"/>
      <c r="AH73" s="26"/>
    </row>
    <row r="74" spans="1:34" ht="19.5" customHeight="1" x14ac:dyDescent="0.25">
      <c r="A74" s="543">
        <v>45387</v>
      </c>
      <c r="B74" s="28" t="s">
        <v>17052</v>
      </c>
      <c r="C74" s="353" t="str">
        <f>+IFERROR(INDEX('Mã KH'!$C$2:$C$4988,MATCH('Xuất trả -T5'!$B74,'Mã KH'!$A$2:$A$4988,0)),"")</f>
        <v>Thôn Sen Hồ, Xã Lệ Chi, Huyện Gia Lâm, Thành phố Hà Nội, Việt Nam</v>
      </c>
      <c r="D74" s="349">
        <v>2367</v>
      </c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>
        <v>3</v>
      </c>
      <c r="P74" s="222"/>
      <c r="Q74" s="222"/>
      <c r="R74" s="222"/>
      <c r="S74" s="222"/>
      <c r="T74" s="222"/>
      <c r="U74" s="222">
        <v>2</v>
      </c>
      <c r="V74" s="222"/>
      <c r="W74" s="222"/>
      <c r="X74" s="222"/>
      <c r="Y74" s="222"/>
      <c r="Z74" s="222"/>
      <c r="AA74" s="222"/>
      <c r="AB74" s="222"/>
      <c r="AC74" s="222"/>
      <c r="AD74" s="222"/>
      <c r="AE74" s="378"/>
      <c r="AF74" s="374"/>
      <c r="AG74" s="155"/>
      <c r="AH74" s="26"/>
    </row>
    <row r="75" spans="1:34" ht="19.5" customHeight="1" x14ac:dyDescent="0.25">
      <c r="A75" s="543">
        <v>45387</v>
      </c>
      <c r="B75" s="28" t="s">
        <v>17189</v>
      </c>
      <c r="C75" s="353" t="str">
        <f>+IFERROR(INDEX('Mã KH'!$C$2:$C$4988,MATCH('Xuất trả -T5'!$B75,'Mã KH'!$A$2:$A$4988,0)),"")</f>
        <v xml:space="preserve">30/100 Doan Kế Thiện , Cầu Giấy , HN </v>
      </c>
      <c r="D75" s="349" t="s">
        <v>17050</v>
      </c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>
        <v>1</v>
      </c>
      <c r="P75" s="222">
        <v>2</v>
      </c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378"/>
      <c r="AF75" s="374"/>
      <c r="AG75" s="155"/>
      <c r="AH75" s="26"/>
    </row>
    <row r="76" spans="1:34" ht="19.5" customHeight="1" x14ac:dyDescent="0.25">
      <c r="A76" s="543">
        <v>45387</v>
      </c>
      <c r="B76" s="28" t="s">
        <v>17329</v>
      </c>
      <c r="C76" s="353" t="str">
        <f>+IFERROR(INDEX('Mã KH'!$C$2:$C$4988,MATCH('Xuất trả -T5'!$B76,'Mã KH'!$A$2:$A$4988,0)),"")</f>
        <v>Tầng 1 Tòa Sunshine Center, số 16 đường Phạm Hùng, Phường Mỹ Đình 2, Quận Nam Từ Liêm, Thành phố Hà Nội, Việt Nam</v>
      </c>
      <c r="D76" s="349" t="s">
        <v>17350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>
        <v>1</v>
      </c>
      <c r="V76" s="222"/>
      <c r="W76" s="222"/>
      <c r="X76" s="222"/>
      <c r="Y76" s="222"/>
      <c r="Z76" s="222"/>
      <c r="AA76" s="222"/>
      <c r="AB76" s="222"/>
      <c r="AC76" s="222"/>
      <c r="AD76" s="222"/>
      <c r="AE76" s="378"/>
      <c r="AF76" s="374"/>
      <c r="AG76" s="155"/>
      <c r="AH76" s="26"/>
    </row>
    <row r="77" spans="1:34" ht="19.5" customHeight="1" x14ac:dyDescent="0.25">
      <c r="A77" s="543">
        <v>45387</v>
      </c>
      <c r="B77" s="28" t="s">
        <v>16653</v>
      </c>
      <c r="C77" s="353" t="str">
        <f>+IFERROR(INDEX('Mã KH'!$C$2:$C$4988,MATCH('Xuất trả -T5'!$B77,'Mã KH'!$A$2:$A$4988,0)),"")</f>
        <v>Tầng 1 , tòa B , số 1 , Đại lộ Thăng Long , Phường Mễ Trì , Nam Từ Liêm ,HN</v>
      </c>
      <c r="D77" s="349" t="s">
        <v>17221</v>
      </c>
      <c r="E77" s="222"/>
      <c r="F77" s="222">
        <v>1</v>
      </c>
      <c r="G77" s="222"/>
      <c r="H77" s="222"/>
      <c r="I77" s="222"/>
      <c r="J77" s="222"/>
      <c r="K77" s="222"/>
      <c r="L77" s="222"/>
      <c r="M77" s="222"/>
      <c r="N77" s="222"/>
      <c r="O77" s="222">
        <v>1</v>
      </c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378"/>
      <c r="AF77" s="374"/>
      <c r="AG77" s="155"/>
      <c r="AH77" s="26"/>
    </row>
    <row r="78" spans="1:34" ht="19.5" customHeight="1" x14ac:dyDescent="0.25">
      <c r="A78" s="543">
        <v>45387</v>
      </c>
      <c r="B78" s="28" t="s">
        <v>17330</v>
      </c>
      <c r="C78" s="353" t="str">
        <f>+IFERROR(INDEX('Mã KH'!$C$2:$C$4988,MATCH('Xuất trả -T5'!$B78,'Mã KH'!$A$2:$A$4988,0)),"")</f>
        <v xml:space="preserve">Tòa T3 458 P.Minh Khai , Khu đô thị Times City , Hoàng Mai ,HN </v>
      </c>
      <c r="D78" s="349" t="s">
        <v>17221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>
        <v>3</v>
      </c>
      <c r="P78" s="222"/>
      <c r="Q78" s="222"/>
      <c r="R78" s="222"/>
      <c r="S78" s="222"/>
      <c r="T78" s="222"/>
      <c r="U78" s="222"/>
      <c r="V78" s="222"/>
      <c r="W78" s="222">
        <v>1</v>
      </c>
      <c r="X78" s="222">
        <v>1</v>
      </c>
      <c r="Y78" s="222"/>
      <c r="Z78" s="222"/>
      <c r="AA78" s="222"/>
      <c r="AB78" s="222"/>
      <c r="AC78" s="222"/>
      <c r="AD78" s="222"/>
      <c r="AE78" s="378"/>
      <c r="AF78" s="374"/>
      <c r="AG78" s="155"/>
      <c r="AH78" s="26"/>
    </row>
    <row r="79" spans="1:34" ht="19.5" customHeight="1" x14ac:dyDescent="0.25">
      <c r="A79" s="543">
        <v>45387</v>
      </c>
      <c r="B79" s="28" t="s">
        <v>17331</v>
      </c>
      <c r="C79" s="353" t="str">
        <f>+IFERROR(INDEX('Mã KH'!$C$2:$C$4988,MATCH('Xuất trả -T5'!$B79,'Mã KH'!$A$2:$A$4988,0)),"")</f>
        <v>Sảnh Park 9 Times City, Hoàng Mai, HN</v>
      </c>
      <c r="D79" s="349" t="s">
        <v>17221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>
        <v>4</v>
      </c>
      <c r="P79" s="222"/>
      <c r="Q79" s="222"/>
      <c r="R79" s="222"/>
      <c r="S79" s="222"/>
      <c r="T79" s="222"/>
      <c r="U79" s="222"/>
      <c r="V79" s="222">
        <v>2</v>
      </c>
      <c r="W79" s="222"/>
      <c r="X79" s="222"/>
      <c r="Y79" s="222"/>
      <c r="Z79" s="222"/>
      <c r="AA79" s="222"/>
      <c r="AB79" s="222"/>
      <c r="AC79" s="222"/>
      <c r="AD79" s="222"/>
      <c r="AE79" s="378"/>
      <c r="AF79" s="374"/>
      <c r="AG79" s="155"/>
      <c r="AH79" s="26"/>
    </row>
    <row r="80" spans="1:34" ht="19.5" customHeight="1" x14ac:dyDescent="0.25">
      <c r="A80" s="543">
        <v>45387</v>
      </c>
      <c r="B80" s="28" t="s">
        <v>17332</v>
      </c>
      <c r="C80" s="353" t="str">
        <f>+IFERROR(INDEX('Mã KH'!$C$2:$C$4988,MATCH('Xuất trả -T5'!$B80,'Mã KH'!$A$2:$A$4988,0)),"")</f>
        <v>458 P.Minh Khai , khu đô thị Times City , Hai Bà Trưng, HN</v>
      </c>
      <c r="D80" s="349" t="s">
        <v>17221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>
        <v>3</v>
      </c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378"/>
      <c r="AF80" s="374"/>
      <c r="AG80" s="155"/>
      <c r="AH80" s="26"/>
    </row>
    <row r="81" spans="1:34" ht="19.5" customHeight="1" x14ac:dyDescent="0.25">
      <c r="A81" s="543">
        <v>45387</v>
      </c>
      <c r="B81" s="28" t="s">
        <v>17333</v>
      </c>
      <c r="C81" s="353" t="str">
        <f>+IFERROR(INDEX('Mã KH'!$C$2:$C$4988,MATCH('Xuất trả -T5'!$B81,'Mã KH'!$A$2:$A$4988,0)),"")</f>
        <v>C 423 Minh Khai, Hai Bà Trưng, HN</v>
      </c>
      <c r="D81" s="349" t="s">
        <v>17221</v>
      </c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>
        <v>2</v>
      </c>
      <c r="P81" s="222"/>
      <c r="Q81" s="222"/>
      <c r="R81" s="222"/>
      <c r="S81" s="222"/>
      <c r="T81" s="222"/>
      <c r="U81" s="222">
        <v>1</v>
      </c>
      <c r="V81" s="222"/>
      <c r="W81" s="222">
        <v>3</v>
      </c>
      <c r="X81" s="222"/>
      <c r="Y81" s="222"/>
      <c r="Z81" s="222"/>
      <c r="AA81" s="222"/>
      <c r="AB81" s="222"/>
      <c r="AC81" s="222"/>
      <c r="AD81" s="222"/>
      <c r="AE81" s="378"/>
      <c r="AF81" s="374"/>
      <c r="AG81" s="155"/>
      <c r="AH81" s="26"/>
    </row>
    <row r="82" spans="1:34" ht="19.5" customHeight="1" x14ac:dyDescent="0.25">
      <c r="A82" s="543">
        <v>45387</v>
      </c>
      <c r="B82" s="28" t="s">
        <v>17334</v>
      </c>
      <c r="C82" s="353" t="str">
        <f>+IFERROR(INDEX('Mã KH'!$C$2:$C$4988,MATCH('Xuất trả -T5'!$B82,'Mã KH'!$A$2:$A$4988,0)),"")</f>
        <v>Sảnh HH1, chung cư Sông Đà 7, 90 Nguyễn Tuân, HN</v>
      </c>
      <c r="D82" s="349">
        <v>1551</v>
      </c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>
        <v>2</v>
      </c>
      <c r="P82" s="222"/>
      <c r="Q82" s="222"/>
      <c r="R82" s="222">
        <v>1</v>
      </c>
      <c r="S82" s="222"/>
      <c r="T82" s="222"/>
      <c r="U82" s="222"/>
      <c r="V82" s="222"/>
      <c r="W82" s="222">
        <v>1</v>
      </c>
      <c r="X82" s="222"/>
      <c r="Y82" s="222"/>
      <c r="Z82" s="222"/>
      <c r="AA82" s="222"/>
      <c r="AB82" s="222"/>
      <c r="AC82" s="222"/>
      <c r="AD82" s="222"/>
      <c r="AE82" s="378"/>
      <c r="AF82" s="374"/>
      <c r="AG82" s="155"/>
      <c r="AH82" s="26"/>
    </row>
    <row r="83" spans="1:34" ht="19.5" customHeight="1" x14ac:dyDescent="0.25">
      <c r="A83" s="543">
        <v>45387</v>
      </c>
      <c r="B83" s="28" t="s">
        <v>17329</v>
      </c>
      <c r="C83" s="353" t="str">
        <f>+IFERROR(INDEX('Mã KH'!$C$2:$C$4988,MATCH('Xuất trả -T5'!$B83,'Mã KH'!$A$2:$A$4988,0)),"")</f>
        <v>Tầng 1 Tòa Sunshine Center, số 16 đường Phạm Hùng, Phường Mỹ Đình 2, Quận Nam Từ Liêm, Thành phố Hà Nội, Việt Nam</v>
      </c>
      <c r="D83" s="349" t="s">
        <v>17351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>
        <v>4</v>
      </c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378"/>
      <c r="AF83" s="374"/>
      <c r="AG83" s="155"/>
      <c r="AH83" s="26"/>
    </row>
    <row r="84" spans="1:34" ht="19.5" customHeight="1" x14ac:dyDescent="0.25">
      <c r="A84" s="543">
        <v>45387</v>
      </c>
      <c r="B84" s="28" t="s">
        <v>17280</v>
      </c>
      <c r="C84" s="353" t="str">
        <f>+IFERROR(INDEX('Mã KH'!$C$2:$C$4988,MATCH('Xuất trả -T5'!$B84,'Mã KH'!$A$2:$A$4988,0)),"")</f>
        <v>Lô số 06, tầng 1, tòa nhà CT1- AB, Mễ trì, Q.Nam Từ Liêm, Hà Nội</v>
      </c>
      <c r="D84" s="349">
        <v>9103670295</v>
      </c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>
        <v>1</v>
      </c>
      <c r="P84" s="222"/>
      <c r="Q84" s="222"/>
      <c r="R84" s="222"/>
      <c r="S84" s="222"/>
      <c r="T84" s="222"/>
      <c r="U84" s="222"/>
      <c r="V84" s="222"/>
      <c r="W84" s="222">
        <v>1</v>
      </c>
      <c r="X84" s="222"/>
      <c r="Y84" s="222"/>
      <c r="Z84" s="222"/>
      <c r="AA84" s="222"/>
      <c r="AB84" s="222"/>
      <c r="AC84" s="222"/>
      <c r="AD84" s="222"/>
      <c r="AE84" s="378"/>
      <c r="AF84" s="374"/>
      <c r="AG84" s="155"/>
      <c r="AH84" s="26"/>
    </row>
    <row r="85" spans="1:34" ht="19.5" customHeight="1" x14ac:dyDescent="0.25">
      <c r="A85" s="543">
        <v>45387</v>
      </c>
      <c r="B85" s="28" t="s">
        <v>17335</v>
      </c>
      <c r="C85" s="353" t="str">
        <f>+IFERROR(INDEX('Mã KH'!$C$2:$C$4988,MATCH('Xuất trả -T5'!$B85,'Mã KH'!$A$2:$A$4988,0)),"")</f>
        <v>Số 254 đưởng Cổ Bi, xã Cổ Bi, huyện Gia Lâm, Hà Nội</v>
      </c>
      <c r="D85" s="349">
        <v>9103666611</v>
      </c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>
        <v>2</v>
      </c>
      <c r="P85" s="222">
        <v>2</v>
      </c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378"/>
      <c r="AF85" s="374"/>
      <c r="AG85" s="155"/>
      <c r="AH85" s="26"/>
    </row>
    <row r="86" spans="1:34" ht="19.5" customHeight="1" x14ac:dyDescent="0.25">
      <c r="A86" s="543">
        <v>45387</v>
      </c>
      <c r="B86" s="28" t="s">
        <v>17281</v>
      </c>
      <c r="C86" s="353" t="str">
        <f>+IFERROR(INDEX('Mã KH'!$C$2:$C$4988,MATCH('Xuất trả -T5'!$B86,'Mã KH'!$A$2:$A$4988,0)),"")</f>
        <v>LK02-03, khu C14 Bộ Công an, đường Trung Văn, phường Trung Văn, Quận Nam Từ Liêm, Hà Nội</v>
      </c>
      <c r="D86" s="349">
        <v>9103664182</v>
      </c>
      <c r="E86" s="222"/>
      <c r="F86" s="222"/>
      <c r="G86" s="222"/>
      <c r="H86" s="222"/>
      <c r="I86" s="222"/>
      <c r="J86" s="222">
        <v>1</v>
      </c>
      <c r="K86" s="222"/>
      <c r="L86" s="222"/>
      <c r="M86" s="222"/>
      <c r="N86" s="222"/>
      <c r="O86" s="222">
        <v>1</v>
      </c>
      <c r="P86" s="222"/>
      <c r="Q86" s="222"/>
      <c r="R86" s="222"/>
      <c r="S86" s="222"/>
      <c r="T86" s="222"/>
      <c r="U86" s="222">
        <v>1</v>
      </c>
      <c r="V86" s="222"/>
      <c r="W86" s="222">
        <v>1</v>
      </c>
      <c r="X86" s="222"/>
      <c r="Y86" s="222"/>
      <c r="Z86" s="222">
        <v>1</v>
      </c>
      <c r="AA86" s="222"/>
      <c r="AB86" s="222"/>
      <c r="AC86" s="222"/>
      <c r="AD86" s="222"/>
      <c r="AE86" s="378"/>
      <c r="AF86" s="374"/>
      <c r="AG86" s="155"/>
      <c r="AH86" s="26"/>
    </row>
    <row r="87" spans="1:34" ht="19.5" customHeight="1" x14ac:dyDescent="0.25">
      <c r="A87" s="543">
        <v>45387</v>
      </c>
      <c r="B87" s="28" t="s">
        <v>9278</v>
      </c>
      <c r="C87" s="353" t="str">
        <f>+IFERROR(INDEX('Mã KH'!$C$2:$C$4988,MATCH('Xuất trả -T5'!$B87,'Mã KH'!$A$2:$A$4988,0)),"")</f>
        <v>43-45 Phan Xích, Xã Tân Hội, Huyện Đan Phương, HN</v>
      </c>
      <c r="D87" s="349">
        <v>9103672118</v>
      </c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>
        <v>1</v>
      </c>
      <c r="Y87" s="222"/>
      <c r="Z87" s="222"/>
      <c r="AA87" s="222"/>
      <c r="AB87" s="222"/>
      <c r="AC87" s="222"/>
      <c r="AD87" s="222"/>
      <c r="AE87" s="378"/>
      <c r="AF87" s="374"/>
      <c r="AG87" s="155"/>
      <c r="AH87" s="26"/>
    </row>
    <row r="88" spans="1:34" ht="19.5" customHeight="1" x14ac:dyDescent="0.25">
      <c r="A88" s="543">
        <v>45387</v>
      </c>
      <c r="B88" s="28" t="s">
        <v>8398</v>
      </c>
      <c r="C88" s="353" t="str">
        <f>+IFERROR(INDEX('Mã KH'!$C$2:$C$4988,MATCH('Xuất trả -T5'!$B88,'Mã KH'!$A$2:$A$4988,0)),"")</f>
        <v>tầng 1 Khu nhà ở cao cấp BMM, phường Phúc La, quận Hà Đông, Thành phố Hà Nội</v>
      </c>
      <c r="D88" s="349">
        <v>9103618617</v>
      </c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>
        <v>1</v>
      </c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  <c r="AD88" s="222"/>
      <c r="AE88" s="378"/>
      <c r="AF88" s="374"/>
      <c r="AG88" s="155"/>
      <c r="AH88" s="26"/>
    </row>
    <row r="89" spans="1:34" ht="19.5" customHeight="1" x14ac:dyDescent="0.25">
      <c r="A89" s="543">
        <v>45387</v>
      </c>
      <c r="B89" s="28" t="s">
        <v>9751</v>
      </c>
      <c r="C89" s="353" t="str">
        <f>+IFERROR(INDEX('Mã KH'!$C$2:$C$4988,MATCH('Xuất trả -T5'!$B89,'Mã KH'!$A$2:$A$4988,0)),"")</f>
        <v>Số 7 Ngõ 12 Đường Phú Minh, Phường Minh Khai, Quận Bắc Từ Liêm, HN</v>
      </c>
      <c r="D89" s="349">
        <v>9103614111</v>
      </c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>
        <v>1</v>
      </c>
      <c r="Y89" s="222"/>
      <c r="Z89" s="222"/>
      <c r="AA89" s="222"/>
      <c r="AB89" s="222"/>
      <c r="AC89" s="222"/>
      <c r="AD89" s="222"/>
      <c r="AE89" s="378"/>
      <c r="AF89" s="374"/>
      <c r="AG89" s="155"/>
      <c r="AH89" s="26"/>
    </row>
    <row r="90" spans="1:34" ht="19.5" customHeight="1" x14ac:dyDescent="0.25">
      <c r="A90" s="543">
        <v>45387</v>
      </c>
      <c r="B90" s="28" t="s">
        <v>17336</v>
      </c>
      <c r="C90" s="353" t="str">
        <f>+IFERROR(INDEX('Mã KH'!$C$2:$C$4988,MATCH('Xuất trả -T5'!$B90,'Mã KH'!$A$2:$A$4988,0)),"")</f>
        <v>Số 36 Đình Thôn, Phường Mỹ Đình 1, Quận Nam Từ Liêm, Hà Nội</v>
      </c>
      <c r="D90" s="349">
        <v>9103647174</v>
      </c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>
        <v>1</v>
      </c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378"/>
      <c r="AF90" s="374"/>
      <c r="AG90" s="155"/>
      <c r="AH90" s="26"/>
    </row>
    <row r="91" spans="1:34" ht="19.5" customHeight="1" x14ac:dyDescent="0.25">
      <c r="A91" s="543">
        <v>45387</v>
      </c>
      <c r="B91" s="28" t="s">
        <v>17337</v>
      </c>
      <c r="C91" s="353" t="str">
        <f>+IFERROR(INDEX('Mã KH'!$C$2:$C$4988,MATCH('Xuất trả -T5'!$B91,'Mã KH'!$A$2:$A$4988,0)),"")</f>
        <v>Tầng 1, Eurowindow Multicomplex, 27 Trần Duy Hưng, P. Trung Hòa, Q.Cầu Giấy, HN</v>
      </c>
      <c r="D91" s="349">
        <v>9103645960</v>
      </c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>
        <v>1</v>
      </c>
      <c r="P91" s="222"/>
      <c r="Q91" s="222"/>
      <c r="R91" s="222"/>
      <c r="S91" s="222"/>
      <c r="T91" s="222"/>
      <c r="U91" s="222"/>
      <c r="V91" s="222"/>
      <c r="W91" s="222">
        <v>2</v>
      </c>
      <c r="X91" s="222"/>
      <c r="Y91" s="222"/>
      <c r="Z91" s="222"/>
      <c r="AA91" s="222"/>
      <c r="AB91" s="222"/>
      <c r="AC91" s="222"/>
      <c r="AD91" s="222"/>
      <c r="AE91" s="378"/>
      <c r="AF91" s="374"/>
      <c r="AG91" s="155"/>
      <c r="AH91" s="26"/>
    </row>
    <row r="92" spans="1:34" ht="19.5" customHeight="1" x14ac:dyDescent="0.25">
      <c r="A92" s="543">
        <v>45387</v>
      </c>
      <c r="B92" s="28" t="s">
        <v>17338</v>
      </c>
      <c r="C92" s="353" t="str">
        <f>+IFERROR(INDEX('Mã KH'!$C$2:$C$4988,MATCH('Xuất trả -T5'!$B92,'Mã KH'!$A$2:$A$4988,0)),"")</f>
        <v>30 Phạm Văn Đồng, phường Dịch Vọng, quận Cầu Giấy, HN</v>
      </c>
      <c r="D92" s="349">
        <v>9103659493</v>
      </c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>
        <v>1</v>
      </c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378"/>
      <c r="AF92" s="374"/>
      <c r="AG92" s="155"/>
      <c r="AH92" s="26"/>
    </row>
    <row r="93" spans="1:34" ht="19.5" customHeight="1" x14ac:dyDescent="0.25">
      <c r="A93" s="543">
        <v>45387</v>
      </c>
      <c r="B93" s="28" t="s">
        <v>16390</v>
      </c>
      <c r="C93" s="353" t="str">
        <f>+IFERROR(INDEX('Mã KH'!$C$2:$C$4988,MATCH('Xuất trả -T5'!$B93,'Mã KH'!$A$2:$A$4988,0)),"")</f>
        <v>CC Rose Town 79 Ngọc Hồi, Phường Hoàng Liệt, Hoàng Mai, TP. Hà Nội</v>
      </c>
      <c r="D93" s="349" t="s">
        <v>17221</v>
      </c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>
        <v>1</v>
      </c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378"/>
      <c r="AF93" s="374"/>
      <c r="AG93" s="155"/>
      <c r="AH93" s="26"/>
    </row>
    <row r="94" spans="1:34" ht="19.5" customHeight="1" x14ac:dyDescent="0.25">
      <c r="A94" s="543">
        <v>45387</v>
      </c>
      <c r="B94" s="28" t="s">
        <v>9761</v>
      </c>
      <c r="C94" s="353" t="str">
        <f>+IFERROR(INDEX('Mã KH'!$C$2:$C$4988,MATCH('Xuất trả -T5'!$B94,'Mã KH'!$A$2:$A$4988,0)),"")</f>
        <v>Tầng 1, Tòa nhà HH2 Bắc Hà, Phố Tố Hữu, Phường Nhân Chính, Quận Thanh Xuân, HN</v>
      </c>
      <c r="D94" s="349">
        <v>9103664133</v>
      </c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>
        <v>1</v>
      </c>
      <c r="Q94" s="222"/>
      <c r="R94" s="222"/>
      <c r="S94" s="222"/>
      <c r="T94" s="222"/>
      <c r="U94" s="222"/>
      <c r="V94" s="222"/>
      <c r="W94" s="222">
        <v>1</v>
      </c>
      <c r="X94" s="222"/>
      <c r="Y94" s="222"/>
      <c r="Z94" s="222"/>
      <c r="AA94" s="222"/>
      <c r="AB94" s="222"/>
      <c r="AC94" s="222"/>
      <c r="AD94" s="222"/>
      <c r="AE94" s="378"/>
      <c r="AF94" s="374"/>
      <c r="AG94" s="155"/>
      <c r="AH94" s="26"/>
    </row>
    <row r="95" spans="1:34" ht="19.5" customHeight="1" x14ac:dyDescent="0.25">
      <c r="A95" s="543">
        <v>45387</v>
      </c>
      <c r="B95" s="28" t="s">
        <v>17277</v>
      </c>
      <c r="C95" s="353" t="str">
        <f>+IFERROR(INDEX('Mã KH'!$C$2:$C$4988,MATCH('Xuất trả -T5'!$B95,'Mã KH'!$A$2:$A$4988,0)),"")</f>
        <v>Kiot số 03 và số 04, tầng 1, nhà 23 tầng- CT1, phường Trung Văn, quận Nam Từ Liêm, Hà Nội.</v>
      </c>
      <c r="D95" s="349">
        <v>9103667268</v>
      </c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>
        <v>4</v>
      </c>
      <c r="X95" s="222"/>
      <c r="Y95" s="222"/>
      <c r="Z95" s="222"/>
      <c r="AA95" s="222"/>
      <c r="AB95" s="222"/>
      <c r="AC95" s="222"/>
      <c r="AD95" s="222"/>
      <c r="AE95" s="378"/>
      <c r="AF95" s="374"/>
      <c r="AG95" s="155"/>
      <c r="AH95" s="26"/>
    </row>
    <row r="96" spans="1:34" ht="19.5" customHeight="1" x14ac:dyDescent="0.25">
      <c r="A96" s="543">
        <v>45387</v>
      </c>
      <c r="B96" s="28" t="s">
        <v>7342</v>
      </c>
      <c r="C96" s="353" t="str">
        <f>+IFERROR(INDEX('Mã KH'!$C$2:$C$4988,MATCH('Xuất trả -T5'!$B96,'Mã KH'!$A$2:$A$4988,0)),"")</f>
        <v>Tòa Ecolife Capital, 58 Tố Hữu, Nam Từ Liêm, Hà Nội</v>
      </c>
      <c r="D96" s="349" t="s">
        <v>17352</v>
      </c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>
        <v>2</v>
      </c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378"/>
      <c r="AF96" s="374"/>
      <c r="AG96" s="155"/>
      <c r="AH96" s="26"/>
    </row>
    <row r="97" spans="1:34" ht="19.5" customHeight="1" x14ac:dyDescent="0.25">
      <c r="A97" s="543">
        <v>45387</v>
      </c>
      <c r="B97" s="28" t="s">
        <v>17283</v>
      </c>
      <c r="C97" s="353" t="str">
        <f>+IFERROR(INDEX('Mã KH'!$C$2:$C$4988,MATCH('Xuất trả -T5'!$B97,'Mã KH'!$A$2:$A$4988,0)),"")</f>
        <v>BT25, Lô TT2, Khu nhà ở C37 BCA, Khu đô thị mới Phùng Khoang, Phường Trung Văn, Quận Nam Từ Liêm, HN</v>
      </c>
      <c r="D97" s="349">
        <v>9103666579</v>
      </c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>
        <v>1</v>
      </c>
      <c r="P97" s="222"/>
      <c r="Q97" s="222"/>
      <c r="R97" s="222"/>
      <c r="S97" s="222"/>
      <c r="T97" s="222"/>
      <c r="U97" s="222"/>
      <c r="V97" s="222"/>
      <c r="W97" s="222">
        <v>1</v>
      </c>
      <c r="X97" s="222"/>
      <c r="Y97" s="222"/>
      <c r="Z97" s="222"/>
      <c r="AA97" s="222"/>
      <c r="AB97" s="222"/>
      <c r="AC97" s="222"/>
      <c r="AD97" s="222"/>
      <c r="AE97" s="378"/>
      <c r="AF97" s="374"/>
      <c r="AG97" s="155"/>
      <c r="AH97" s="26"/>
    </row>
    <row r="98" spans="1:34" ht="19.5" customHeight="1" x14ac:dyDescent="0.25">
      <c r="A98" s="543">
        <v>45387</v>
      </c>
      <c r="B98" s="28" t="s">
        <v>17306</v>
      </c>
      <c r="C98" s="353" t="str">
        <f>+IFERROR(INDEX('Mã KH'!$C$2:$C$4988,MATCH('Xuất trả -T5'!$B98,'Mã KH'!$A$2:$A$4988,0)),"")</f>
        <v>Số 3 dãy N1, Học viện chính trị quân sự, phường Trung Văn, quận Nam Từ Liêm, Hà Nội (Số 3 Đại học Hà Nội)</v>
      </c>
      <c r="D98" s="349">
        <v>9103666244</v>
      </c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>
        <v>1</v>
      </c>
      <c r="X98" s="222"/>
      <c r="Y98" s="222"/>
      <c r="Z98" s="222"/>
      <c r="AA98" s="222"/>
      <c r="AB98" s="222"/>
      <c r="AC98" s="222"/>
      <c r="AD98" s="222"/>
      <c r="AE98" s="378"/>
      <c r="AF98" s="374"/>
      <c r="AG98" s="155"/>
      <c r="AH98" s="26"/>
    </row>
    <row r="99" spans="1:34" ht="19.5" customHeight="1" x14ac:dyDescent="0.25">
      <c r="A99" s="543">
        <v>45387</v>
      </c>
      <c r="B99" s="28" t="s">
        <v>17305</v>
      </c>
      <c r="C99" s="353" t="str">
        <f>+IFERROR(INDEX('Mã KH'!$C$2:$C$4988,MATCH('Xuất trả -T5'!$B99,'Mã KH'!$A$2:$A$4988,0)),"")</f>
        <v>LK11-Lô 6, Dự án nhà ở Phùng Khoang, Phường Trung Văn, Quận Nam Từ Liêm, Hà Nội</v>
      </c>
      <c r="D99" s="349">
        <v>9103665933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>
        <v>1</v>
      </c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378"/>
      <c r="AF99" s="374"/>
      <c r="AG99" s="155"/>
      <c r="AH99" s="26"/>
    </row>
    <row r="100" spans="1:34" ht="19.5" customHeight="1" x14ac:dyDescent="0.25">
      <c r="A100" s="543">
        <v>45387</v>
      </c>
      <c r="B100" s="28" t="s">
        <v>17339</v>
      </c>
      <c r="C100" s="353" t="str">
        <f>+IFERROR(INDEX('Mã KH'!$C$2:$C$4988,MATCH('Xuất trả -T5'!$B100,'Mã KH'!$A$2:$A$4988,0)),"")</f>
        <v>LK01-01 Dự án Tổ hợp thương mại dịch vụ và căn hộ cao cấp Hải Phát Plaza, phường Đại Mỗ, quận Nam Từ Liêm, HN</v>
      </c>
      <c r="D100" s="349">
        <v>9103663085</v>
      </c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>
        <v>1</v>
      </c>
      <c r="P100" s="222"/>
      <c r="Q100" s="222"/>
      <c r="R100" s="222"/>
      <c r="S100" s="222"/>
      <c r="T100" s="222"/>
      <c r="U100" s="222"/>
      <c r="V100" s="222"/>
      <c r="W100" s="222">
        <v>1</v>
      </c>
      <c r="X100" s="222"/>
      <c r="Y100" s="222"/>
      <c r="Z100" s="222"/>
      <c r="AA100" s="222"/>
      <c r="AB100" s="222">
        <v>1</v>
      </c>
      <c r="AC100" s="222"/>
      <c r="AD100" s="222"/>
      <c r="AE100" s="378"/>
      <c r="AF100" s="374"/>
      <c r="AG100" s="155"/>
      <c r="AH100" s="26"/>
    </row>
    <row r="101" spans="1:34" ht="19.5" customHeight="1" x14ac:dyDescent="0.25">
      <c r="A101" s="543">
        <v>45387</v>
      </c>
      <c r="B101" s="28" t="s">
        <v>17251</v>
      </c>
      <c r="C101" s="353" t="str">
        <f>+IFERROR(INDEX('Mã KH'!$C$2:$C$4988,MATCH('Xuất trả -T5'!$B101,'Mã KH'!$A$2:$A$4988,0)),"")</f>
        <v>Số 62 Nguyễn Đức Cảnh, phường Tương Mai, Hoàng Mai, Hà Nội</v>
      </c>
      <c r="D101" s="349">
        <v>9103664346</v>
      </c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>
        <v>2</v>
      </c>
      <c r="Y101" s="222"/>
      <c r="Z101" s="222"/>
      <c r="AA101" s="222"/>
      <c r="AB101" s="222"/>
      <c r="AC101" s="222"/>
      <c r="AD101" s="222"/>
      <c r="AE101" s="378"/>
      <c r="AF101" s="374"/>
      <c r="AG101" s="155"/>
      <c r="AH101" s="26"/>
    </row>
    <row r="102" spans="1:34" ht="19.5" customHeight="1" x14ac:dyDescent="0.25">
      <c r="A102" s="543">
        <v>45387</v>
      </c>
      <c r="B102" s="28" t="s">
        <v>17340</v>
      </c>
      <c r="C102" s="353" t="str">
        <f>+IFERROR(INDEX('Mã KH'!$C$2:$C$4988,MATCH('Xuất trả -T5'!$B102,'Mã KH'!$A$2:$A$4988,0)),"")</f>
        <v>Ô số 62 + 63 khu di dân Đền Lừ II, phường Hoàng Văn Thụ, quận Hoàng Mai, Hà Nội</v>
      </c>
      <c r="D102" s="349">
        <v>9103664258</v>
      </c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>
        <v>3</v>
      </c>
      <c r="Y102" s="222"/>
      <c r="Z102" s="222"/>
      <c r="AA102" s="222"/>
      <c r="AB102" s="222"/>
      <c r="AC102" s="222"/>
      <c r="AD102" s="222"/>
      <c r="AE102" s="378"/>
      <c r="AF102" s="374"/>
      <c r="AG102" s="155"/>
      <c r="AH102" s="26"/>
    </row>
    <row r="103" spans="1:34" ht="19.5" customHeight="1" x14ac:dyDescent="0.25">
      <c r="A103" s="543">
        <v>45387</v>
      </c>
      <c r="B103" s="28" t="s">
        <v>17341</v>
      </c>
      <c r="C103" s="353" t="str">
        <f>+IFERROR(INDEX('Mã KH'!$C$2:$C$4988,MATCH('Xuất trả -T5'!$B103,'Mã KH'!$A$2:$A$4988,0)),"")</f>
        <v>Tầng 1, Tòa nhà UDIC Riverside 1, Ngõ 122 Vĩnh Tuy, Phường Vĩnh Tuy, Quận Hai Bà Trưng, HN</v>
      </c>
      <c r="D103" s="349">
        <v>9103666703</v>
      </c>
      <c r="E103" s="222">
        <v>1</v>
      </c>
      <c r="F103" s="222"/>
      <c r="G103" s="222"/>
      <c r="H103" s="222"/>
      <c r="I103" s="222"/>
      <c r="J103" s="222"/>
      <c r="K103" s="222"/>
      <c r="L103" s="222"/>
      <c r="M103" s="222"/>
      <c r="N103" s="222"/>
      <c r="O103" s="222">
        <v>2</v>
      </c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378"/>
      <c r="AF103" s="374"/>
      <c r="AG103" s="155"/>
      <c r="AH103" s="26"/>
    </row>
    <row r="104" spans="1:34" ht="19.5" customHeight="1" x14ac:dyDescent="0.25">
      <c r="A104" s="543">
        <v>45387</v>
      </c>
      <c r="B104" s="28" t="s">
        <v>17342</v>
      </c>
      <c r="C104" s="353" t="str">
        <f>+IFERROR(INDEX('Mã KH'!$C$2:$C$4988,MATCH('Xuất trả -T5'!$B104,'Mã KH'!$A$2:$A$4988,0)),"")</f>
        <v>T2-L1-03, tổ hợp TTTM, giáo dục và căn hộ Times City, số 458 đường Minh Khai, phường Vĩnh Tuy, quận Hai Bà Trưng, Hà Nội</v>
      </c>
      <c r="D104" s="349">
        <v>9103666358</v>
      </c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>
        <v>3</v>
      </c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378"/>
      <c r="AF104" s="374"/>
      <c r="AG104" s="155"/>
      <c r="AH104" s="26"/>
    </row>
    <row r="105" spans="1:34" ht="19.5" customHeight="1" x14ac:dyDescent="0.25">
      <c r="A105" s="543">
        <v>45387</v>
      </c>
      <c r="B105" s="28" t="s">
        <v>17343</v>
      </c>
      <c r="C105" s="353" t="str">
        <f>+IFERROR(INDEX('Mã KH'!$C$2:$C$4988,MATCH('Xuất trả -T5'!$B105,'Mã KH'!$A$2:$A$4988,0)),"")</f>
        <v>tầng 1, tòa nhà T06, Tổ hợp TTTM, giáo dục và căn hộ Times City, 458 Minh Khai, Phường Vĩnh Tuy, Quận Hai Bà Trưng, HN</v>
      </c>
      <c r="D105" s="349">
        <v>9103666233</v>
      </c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>
        <v>1</v>
      </c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378"/>
      <c r="AF105" s="374"/>
      <c r="AG105" s="155"/>
      <c r="AH105" s="26"/>
    </row>
    <row r="106" spans="1:34" ht="19.5" customHeight="1" x14ac:dyDescent="0.25">
      <c r="A106" s="543">
        <v>45387</v>
      </c>
      <c r="B106" s="28" t="s">
        <v>17344</v>
      </c>
      <c r="C106" s="353" t="str">
        <f>+IFERROR(INDEX('Mã KH'!$C$2:$C$4988,MATCH('Xuất trả -T5'!$B106,'Mã KH'!$A$2:$A$4988,0)),"")</f>
        <v>Ô DVTM-07, Tầng 1+2 tòa nhà CT3 Khu đô thị Gelexia Riverside
, Ngõ 885 Tam Trinh, Phường Yên Sở, Quận Hoàng Mai, HN</v>
      </c>
      <c r="D106" s="349">
        <v>9103594915</v>
      </c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>
        <v>1</v>
      </c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378"/>
      <c r="AF106" s="374"/>
      <c r="AG106" s="155"/>
      <c r="AH106" s="26"/>
    </row>
    <row r="107" spans="1:34" ht="19.5" customHeight="1" x14ac:dyDescent="0.25">
      <c r="A107" s="543">
        <v>45387</v>
      </c>
      <c r="B107" s="28" t="s">
        <v>17345</v>
      </c>
      <c r="C107" s="353" t="str">
        <f>+IFERROR(INDEX('Mã KH'!$C$2:$C$4988,MATCH('Xuất trả -T5'!$B107,'Mã KH'!$A$2:$A$4988,0)),"")</f>
        <v>Shophouse CH02-20, Số 2 Gamuda Gardens 2-2, Phường Trần Phú, Quận Hoàng Mai, Hà Nội</v>
      </c>
      <c r="D107" s="349">
        <v>9103663616</v>
      </c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>
        <v>2</v>
      </c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378"/>
      <c r="AF107" s="374"/>
      <c r="AG107" s="155"/>
      <c r="AH107" s="26"/>
    </row>
    <row r="108" spans="1:34" ht="19.5" customHeight="1" x14ac:dyDescent="0.25">
      <c r="A108" s="543">
        <v>45387</v>
      </c>
      <c r="B108" s="28" t="s">
        <v>17346</v>
      </c>
      <c r="C108" s="353" t="str">
        <f>+IFERROR(INDEX('Mã KH'!$C$2:$C$4988,MATCH('Xuất trả -T5'!$B108,'Mã KH'!$A$2:$A$4988,0)),"")</f>
        <v>Số 85 Yên Sở, P. Yên Sở, quận Hoàng Mai, Hà Nội</v>
      </c>
      <c r="D108" s="349">
        <v>9103663530</v>
      </c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>
        <v>1</v>
      </c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378"/>
      <c r="AF108" s="374"/>
      <c r="AG108" s="155"/>
      <c r="AH108" s="26"/>
    </row>
    <row r="109" spans="1:34" ht="19.5" customHeight="1" x14ac:dyDescent="0.25">
      <c r="A109" s="543">
        <v>45387</v>
      </c>
      <c r="B109" s="28" t="s">
        <v>17347</v>
      </c>
      <c r="C109" s="353" t="str">
        <f>+IFERROR(INDEX('Mã KH'!$C$2:$C$4988,MATCH('Xuất trả -T5'!$B109,'Mã KH'!$A$2:$A$4988,0)),"")</f>
        <v>T10-L1-07C, tổ hợp TTTM, giáo dục và căn hộ Times City, số 458 đường Minh Khai, phường Vĩnh Tuy, quận Hai Bà Trưng, Hà Nội</v>
      </c>
      <c r="D109" s="349">
        <v>9103666158</v>
      </c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>
        <v>1</v>
      </c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378"/>
      <c r="AF109" s="374"/>
      <c r="AG109" s="155"/>
      <c r="AH109" s="26"/>
    </row>
    <row r="110" spans="1:34" ht="19.5" customHeight="1" x14ac:dyDescent="0.25">
      <c r="A110" s="543">
        <v>45387</v>
      </c>
      <c r="B110" s="28" t="s">
        <v>17348</v>
      </c>
      <c r="C110" s="353" t="str">
        <f>+IFERROR(INDEX('Mã KH'!$C$2:$C$4988,MATCH('Xuất trả -T5'!$B110,'Mã KH'!$A$2:$A$4988,0)),"")</f>
        <v>88,90 kim Giang, hoàng Mai</v>
      </c>
      <c r="D110" s="349">
        <v>9103648844</v>
      </c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>
        <v>2</v>
      </c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378"/>
      <c r="AF110" s="374"/>
      <c r="AG110" s="155"/>
      <c r="AH110" s="26"/>
    </row>
    <row r="111" spans="1:34" ht="19.5" customHeight="1" x14ac:dyDescent="0.25">
      <c r="A111" s="543">
        <v>45387</v>
      </c>
      <c r="B111" s="28" t="s">
        <v>17349</v>
      </c>
      <c r="C111" s="353" t="str">
        <f>+IFERROR(INDEX('Mã KH'!$C$2:$C$4988,MATCH('Xuất trả -T5'!$B111,'Mã KH'!$A$2:$A$4988,0)),"")</f>
        <v>CH17, tầng 1 và tầng 2, C-36 tầng, ô đất CT2, KĐT mới Kim Văn - Kim Lũ, Phường Đại Kim, Hoàng Mai, Hà Nội</v>
      </c>
      <c r="D111" s="349" t="s">
        <v>17353</v>
      </c>
      <c r="E111" s="222"/>
      <c r="F111" s="222"/>
      <c r="G111" s="222"/>
      <c r="H111" s="222"/>
      <c r="I111" s="222"/>
      <c r="J111" s="222">
        <v>2</v>
      </c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378"/>
      <c r="AF111" s="374"/>
      <c r="AG111" s="155"/>
      <c r="AH111" s="26"/>
    </row>
    <row r="112" spans="1:34" ht="19.5" customHeight="1" x14ac:dyDescent="0.25">
      <c r="A112" s="543">
        <v>45387</v>
      </c>
      <c r="B112" s="28" t="s">
        <v>17264</v>
      </c>
      <c r="C112" s="353" t="str">
        <f>+IFERROR(INDEX('Mã KH'!$C$2:$C$4988,MATCH('Xuất trả -T5'!$B112,'Mã KH'!$A$2:$A$4988,0)),"")</f>
        <v>79 Ngọc Đại, Phường Đại Mỗ, Quận Nam Từ Liêm, Hà Nôi</v>
      </c>
      <c r="D112" s="349">
        <v>9103663075</v>
      </c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>
        <v>1</v>
      </c>
      <c r="AC112" s="222"/>
      <c r="AD112" s="222"/>
      <c r="AE112" s="378"/>
      <c r="AF112" s="374"/>
      <c r="AG112" s="155"/>
      <c r="AH112" s="26"/>
    </row>
    <row r="113" spans="1:34" ht="19.5" customHeight="1" x14ac:dyDescent="0.25">
      <c r="A113" s="233"/>
      <c r="B113" s="28"/>
      <c r="C113" s="372" t="s">
        <v>17234</v>
      </c>
      <c r="D113" s="349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378"/>
      <c r="AF113" s="374"/>
      <c r="AG113" s="155"/>
      <c r="AH113" s="26"/>
    </row>
    <row r="114" spans="1:34" ht="19.5" customHeight="1" x14ac:dyDescent="0.25">
      <c r="A114" s="543">
        <v>45448</v>
      </c>
      <c r="B114" s="28" t="s">
        <v>7429</v>
      </c>
      <c r="C114" s="353" t="str">
        <f>+IFERROR(INDEX('Mã KH'!$C$2:$C$4988,MATCH('Xuất trả -T5'!$B114,'Mã KH'!$A$2:$A$4988,0)),"")</f>
        <v>Tầng 1 &amp; Tầng 2 Tòa nhà CT2, số 43 đường Phạm Văn Đồng, phường Cổ Nhuế 2, quận Bắc Từ Liêm, HN</v>
      </c>
      <c r="D114" s="349" t="s">
        <v>17428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>
        <v>1</v>
      </c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22"/>
      <c r="AD114" s="222"/>
      <c r="AE114" s="378"/>
      <c r="AF114" s="374"/>
      <c r="AG114" s="155"/>
      <c r="AH114" s="26"/>
    </row>
    <row r="115" spans="1:34" ht="19.5" customHeight="1" x14ac:dyDescent="0.25">
      <c r="A115" s="543">
        <v>45448</v>
      </c>
      <c r="B115" s="28" t="s">
        <v>7304</v>
      </c>
      <c r="C115" s="353" t="str">
        <f>+IFERROR(INDEX('Mã KH'!$C$2:$C$4988,MATCH('Xuất trả -T5'!$B115,'Mã KH'!$A$2:$A$4988,0)),"")</f>
        <v>Tầng 1, Tòa nhà CT3 khu đô thị Văn Khê, Hà Đông, Hà Nội</v>
      </c>
      <c r="D115" s="349" t="s">
        <v>17428</v>
      </c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>
        <v>3</v>
      </c>
      <c r="P115" s="222"/>
      <c r="Q115" s="222"/>
      <c r="R115" s="222"/>
      <c r="S115" s="222"/>
      <c r="T115" s="222"/>
      <c r="U115" s="222">
        <v>1</v>
      </c>
      <c r="V115" s="222"/>
      <c r="W115" s="222"/>
      <c r="X115" s="222"/>
      <c r="Y115" s="222"/>
      <c r="Z115" s="222">
        <v>1</v>
      </c>
      <c r="AA115" s="222"/>
      <c r="AB115" s="222"/>
      <c r="AC115" s="222"/>
      <c r="AD115" s="222"/>
      <c r="AE115" s="378"/>
      <c r="AF115" s="374"/>
      <c r="AG115" s="155"/>
      <c r="AH115" s="26"/>
    </row>
    <row r="116" spans="1:34" ht="19.5" customHeight="1" x14ac:dyDescent="0.25">
      <c r="A116" s="543">
        <v>45448</v>
      </c>
      <c r="B116" s="28" t="s">
        <v>7438</v>
      </c>
      <c r="C116" s="353" t="str">
        <f>+IFERROR(INDEX('Mã KH'!$C$2:$C$4988,MATCH('Xuất trả -T5'!$B116,'Mã KH'!$A$2:$A$4988,0)),"")</f>
        <v>Tầng 1, Toà nhà PCC1 Thanh Xuân, số 44 Triều Khúc, Phường Thanh Xuân Nam, Quận Thanh Xuân, HN</v>
      </c>
      <c r="D116" s="349" t="s">
        <v>17428</v>
      </c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>
        <v>1</v>
      </c>
      <c r="P116" s="222"/>
      <c r="Q116" s="222"/>
      <c r="R116" s="222"/>
      <c r="S116" s="222"/>
      <c r="T116" s="222"/>
      <c r="U116" s="222">
        <v>1</v>
      </c>
      <c r="V116" s="222"/>
      <c r="W116" s="222"/>
      <c r="X116" s="222">
        <v>1</v>
      </c>
      <c r="Y116" s="222"/>
      <c r="Z116" s="222"/>
      <c r="AA116" s="222"/>
      <c r="AB116" s="222"/>
      <c r="AC116" s="222"/>
      <c r="AD116" s="222"/>
      <c r="AE116" s="378"/>
      <c r="AF116" s="374"/>
      <c r="AG116" s="155"/>
      <c r="AH116" s="26"/>
    </row>
    <row r="117" spans="1:34" ht="19.5" customHeight="1" x14ac:dyDescent="0.25">
      <c r="A117" s="543">
        <v>45448</v>
      </c>
      <c r="B117" s="28" t="s">
        <v>17422</v>
      </c>
      <c r="C117" s="353" t="str">
        <f>+IFERROR(INDEX('Mã KH'!$C$2:$C$4988,MATCH('Xuất trả -T5'!$B117,'Mã KH'!$A$2:$A$4988,0)),"")</f>
        <v>Số 28A, phố Cửa Nam, P. Cửa Nam, Q. Hoàn Kiếm, Hà Nội</v>
      </c>
      <c r="D117" s="349">
        <v>9103662837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>
        <v>4</v>
      </c>
      <c r="X117" s="222"/>
      <c r="Y117" s="222"/>
      <c r="Z117" s="222"/>
      <c r="AA117" s="222"/>
      <c r="AB117" s="222"/>
      <c r="AC117" s="222"/>
      <c r="AD117" s="222"/>
      <c r="AE117" s="378"/>
      <c r="AF117" s="374"/>
      <c r="AG117" s="155"/>
      <c r="AH117" s="26"/>
    </row>
    <row r="118" spans="1:34" ht="19.5" customHeight="1" x14ac:dyDescent="0.25">
      <c r="A118" s="543">
        <v>45448</v>
      </c>
      <c r="B118" s="28" t="s">
        <v>17423</v>
      </c>
      <c r="C118" s="353" t="str">
        <f>+IFERROR(INDEX('Mã KH'!$C$2:$C$4988,MATCH('Xuất trả -T5'!$B118,'Mã KH'!$A$2:$A$4988,0)),"")</f>
        <v xml:space="preserve">số 25 phố nhà thờ , hàng trống , hoàn kiếm , hnoii </v>
      </c>
      <c r="D118" s="349">
        <v>4769</v>
      </c>
      <c r="E118" s="222"/>
      <c r="F118" s="222"/>
      <c r="G118" s="222"/>
      <c r="H118" s="222"/>
      <c r="I118" s="222"/>
      <c r="J118" s="222">
        <v>2</v>
      </c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378"/>
      <c r="AF118" s="374"/>
      <c r="AG118" s="155"/>
      <c r="AH118" s="26"/>
    </row>
    <row r="119" spans="1:34" ht="19.5" customHeight="1" x14ac:dyDescent="0.25">
      <c r="A119" s="543">
        <v>45448</v>
      </c>
      <c r="B119" s="28" t="s">
        <v>6519</v>
      </c>
      <c r="C119" s="353" t="str">
        <f>+IFERROR(INDEX('Mã KH'!$C$2:$C$4988,MATCH('Xuất trả -T5'!$B119,'Mã KH'!$A$2:$A$4988,0)),"")</f>
        <v>Số 120 Hàng Trống, phường Hàng Trống, Quận Hoàn Kiếm, Hà Nội</v>
      </c>
      <c r="D119" s="349" t="s">
        <v>17228</v>
      </c>
      <c r="E119" s="222">
        <v>2</v>
      </c>
      <c r="F119" s="222"/>
      <c r="G119" s="222"/>
      <c r="H119" s="222"/>
      <c r="I119" s="222"/>
      <c r="J119" s="222"/>
      <c r="K119" s="222"/>
      <c r="L119" s="222"/>
      <c r="M119" s="222"/>
      <c r="N119" s="222">
        <v>3</v>
      </c>
      <c r="O119" s="222">
        <v>3</v>
      </c>
      <c r="P119" s="222"/>
      <c r="Q119" s="222"/>
      <c r="R119" s="222"/>
      <c r="S119" s="222"/>
      <c r="T119" s="222"/>
      <c r="U119" s="222"/>
      <c r="V119" s="222"/>
      <c r="W119" s="222"/>
      <c r="X119" s="222">
        <v>3</v>
      </c>
      <c r="Y119" s="222"/>
      <c r="Z119" s="222"/>
      <c r="AA119" s="222"/>
      <c r="AB119" s="222"/>
      <c r="AC119" s="222"/>
      <c r="AD119" s="222"/>
      <c r="AE119" s="378"/>
      <c r="AF119" s="374"/>
      <c r="AG119" s="155"/>
      <c r="AH119" s="26"/>
    </row>
    <row r="120" spans="1:34" ht="19.5" customHeight="1" x14ac:dyDescent="0.25">
      <c r="A120" s="543">
        <v>45448</v>
      </c>
      <c r="B120" s="28" t="s">
        <v>17424</v>
      </c>
      <c r="C120" s="353" t="str">
        <f>+IFERROR(INDEX('Mã KH'!$C$2:$C$4988,MATCH('Xuất trả -T5'!$B120,'Mã KH'!$A$2:$A$4988,0)),"")</f>
        <v>SO-05, tầng 1, tòa R1, Royal City, 72A Nguyễn Trãi, Phường Thượng Đình, Quận Thanh Xuân, HN</v>
      </c>
      <c r="D120" s="349">
        <v>9103666529</v>
      </c>
      <c r="E120" s="222"/>
      <c r="F120" s="222"/>
      <c r="G120" s="222"/>
      <c r="H120" s="222"/>
      <c r="I120" s="222"/>
      <c r="J120" s="222"/>
      <c r="K120" s="222">
        <v>1</v>
      </c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>
        <v>1</v>
      </c>
      <c r="AA120" s="222"/>
      <c r="AB120" s="222">
        <v>4</v>
      </c>
      <c r="AC120" s="222"/>
      <c r="AD120" s="222"/>
      <c r="AE120" s="378"/>
      <c r="AF120" s="374"/>
      <c r="AG120" s="155"/>
      <c r="AH120" s="26"/>
    </row>
    <row r="121" spans="1:34" ht="19.5" customHeight="1" x14ac:dyDescent="0.25">
      <c r="A121" s="543">
        <v>45448</v>
      </c>
      <c r="B121" s="28" t="s">
        <v>17425</v>
      </c>
      <c r="C121" s="353" t="str">
        <f>+IFERROR(INDEX('Mã KH'!$C$2:$C$4988,MATCH('Xuất trả -T5'!$B121,'Mã KH'!$A$2:$A$4988,0)),"")</f>
        <v>B6, Tổ Hợp Công Trình Pandora, Số 53 Triều Khúc, Phường Thanh Xuân nam, Quận thanh Xuân, TP. Hà Nội</v>
      </c>
      <c r="D121" s="349">
        <v>6983</v>
      </c>
      <c r="E121" s="222"/>
      <c r="F121" s="222"/>
      <c r="G121" s="222"/>
      <c r="H121" s="222"/>
      <c r="I121" s="222"/>
      <c r="J121" s="222">
        <v>3</v>
      </c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378"/>
      <c r="AF121" s="374"/>
      <c r="AG121" s="155"/>
      <c r="AH121" s="26"/>
    </row>
    <row r="122" spans="1:34" ht="19.5" customHeight="1" x14ac:dyDescent="0.25">
      <c r="A122" s="543">
        <v>45448</v>
      </c>
      <c r="B122" s="28" t="s">
        <v>6610</v>
      </c>
      <c r="C122" s="353" t="str">
        <f>+IFERROR(INDEX('Mã KH'!$C$2:$C$4988,MATCH('Xuất trả -T5'!$B122,'Mã KH'!$A$2:$A$4988,0)),"")</f>
        <v>BRG 63 Hàng Trống, Hoàn Kiếm, Hà Nội</v>
      </c>
      <c r="D122" s="349" t="s">
        <v>17228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>
        <v>4</v>
      </c>
      <c r="O122" s="222">
        <v>4</v>
      </c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378"/>
      <c r="AF122" s="374"/>
      <c r="AG122" s="155"/>
      <c r="AH122" s="26"/>
    </row>
    <row r="123" spans="1:34" ht="19.5" customHeight="1" x14ac:dyDescent="0.25">
      <c r="A123" s="543">
        <v>45448</v>
      </c>
      <c r="B123" s="28" t="s">
        <v>7769</v>
      </c>
      <c r="C123" s="353" t="str">
        <f>+IFERROR(INDEX('Mã KH'!$C$2:$C$4988,MATCH('Xuất trả -T5'!$B123,'Mã KH'!$A$2:$A$4988,0)),"")</f>
        <v>R3 - L1 - 08B, tổ hợp TTTM, giáo dục và căn hộ Royal City</v>
      </c>
      <c r="D123" s="349">
        <v>9103666728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>
        <v>2</v>
      </c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>
        <v>1</v>
      </c>
      <c r="AC123" s="222"/>
      <c r="AD123" s="222"/>
      <c r="AE123" s="378"/>
      <c r="AF123" s="374"/>
      <c r="AG123" s="155"/>
      <c r="AH123" s="26"/>
    </row>
    <row r="124" spans="1:34" ht="19.5" customHeight="1" x14ac:dyDescent="0.25">
      <c r="A124" s="543">
        <v>45448</v>
      </c>
      <c r="B124" s="28" t="s">
        <v>17426</v>
      </c>
      <c r="C124" s="353" t="str">
        <f>+IFERROR(INDEX('Mã KH'!$C$2:$C$4988,MATCH('Xuất trả -T5'!$B124,'Mã KH'!$A$2:$A$4988,0)),"")</f>
        <v>Tòa S01.09 Vinhomes Ocean Park , Đa Tốn, Gia Lâm , TP.Hà Nội</v>
      </c>
      <c r="D124" s="349" t="s">
        <v>17221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>
        <v>2</v>
      </c>
      <c r="X124" s="222"/>
      <c r="Y124" s="222"/>
      <c r="Z124" s="222"/>
      <c r="AA124" s="222"/>
      <c r="AB124" s="222"/>
      <c r="AC124" s="222"/>
      <c r="AD124" s="222"/>
      <c r="AE124" s="378"/>
      <c r="AF124" s="374"/>
      <c r="AG124" s="155"/>
      <c r="AH124" s="26"/>
    </row>
    <row r="125" spans="1:34" ht="19.5" customHeight="1" x14ac:dyDescent="0.25">
      <c r="A125" s="543">
        <v>45448</v>
      </c>
      <c r="B125" s="28" t="s">
        <v>17427</v>
      </c>
      <c r="C125" s="353" t="str">
        <f>+IFERROR(INDEX('Mã KH'!$C$2:$C$4988,MATCH('Xuất trả -T5'!$B125,'Mã KH'!$A$2:$A$4988,0)),"")</f>
        <v xml:space="preserve">Green mart-hope resident , phường Phúc Đồng ,quận Long biên , TP HN </v>
      </c>
      <c r="D125" s="349" t="s">
        <v>17221</v>
      </c>
      <c r="E125" s="222"/>
      <c r="F125" s="222"/>
      <c r="G125" s="222"/>
      <c r="H125" s="222"/>
      <c r="I125" s="222">
        <v>1</v>
      </c>
      <c r="J125" s="222"/>
      <c r="K125" s="222"/>
      <c r="L125" s="222"/>
      <c r="M125" s="222"/>
      <c r="N125" s="222">
        <v>1</v>
      </c>
      <c r="O125" s="222">
        <v>2</v>
      </c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378"/>
      <c r="AF125" s="374"/>
      <c r="AG125" s="155"/>
      <c r="AH125" s="26"/>
    </row>
    <row r="126" spans="1:34" ht="19.5" customHeight="1" x14ac:dyDescent="0.25">
      <c r="A126" s="233"/>
      <c r="B126" s="28"/>
      <c r="C126" s="372" t="s">
        <v>17367</v>
      </c>
      <c r="D126" s="349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378"/>
      <c r="AF126" s="374"/>
      <c r="AG126" s="155"/>
      <c r="AH126" s="26"/>
    </row>
    <row r="127" spans="1:34" ht="19.5" customHeight="1" x14ac:dyDescent="0.25">
      <c r="A127" s="662">
        <v>45478</v>
      </c>
      <c r="B127" s="28" t="s">
        <v>17415</v>
      </c>
      <c r="C127" s="353" t="str">
        <f>+IFERROR(INDEX('Mã KH'!$C$2:$C$4988,MATCH('Xuất trả -T5'!$B127,'Mã KH'!$A$2:$A$4988,0)),"")</f>
        <v xml:space="preserve">Khu chung cư quốc tế Hoàng Thành City tại khu Cổ Ngựa -Hà Đông </v>
      </c>
      <c r="D127" s="349">
        <v>7251</v>
      </c>
      <c r="E127" s="222"/>
      <c r="F127" s="222"/>
      <c r="G127" s="222"/>
      <c r="H127" s="222"/>
      <c r="I127" s="222"/>
      <c r="J127" s="222">
        <v>5</v>
      </c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378"/>
      <c r="AF127" s="374"/>
      <c r="AG127" s="155"/>
      <c r="AH127" s="26"/>
    </row>
    <row r="128" spans="1:34" ht="19.5" customHeight="1" x14ac:dyDescent="0.25">
      <c r="A128" s="662">
        <v>45478</v>
      </c>
      <c r="B128" s="28" t="s">
        <v>17435</v>
      </c>
      <c r="C128" s="353" t="str">
        <f>+IFERROR(INDEX('Mã KH'!$C$2:$C$4988,MATCH('Xuất trả -T5'!$B128,'Mã KH'!$A$2:$A$4988,0)),"")</f>
        <v>Số 70B Đội cấn , phường , quận Ba Đình, Hà Nội</v>
      </c>
      <c r="D128" s="349">
        <v>9103573331</v>
      </c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>
        <v>4</v>
      </c>
      <c r="X128" s="222"/>
      <c r="Y128" s="222"/>
      <c r="Z128" s="222">
        <v>1</v>
      </c>
      <c r="AA128" s="222"/>
      <c r="AB128" s="222"/>
      <c r="AC128" s="222"/>
      <c r="AD128" s="222"/>
      <c r="AE128" s="378"/>
      <c r="AF128" s="374"/>
      <c r="AG128" s="155"/>
      <c r="AH128" s="26"/>
    </row>
    <row r="129" spans="1:34" ht="19.5" customHeight="1" x14ac:dyDescent="0.25">
      <c r="A129" s="662">
        <v>45478</v>
      </c>
      <c r="B129" s="28" t="s">
        <v>6579</v>
      </c>
      <c r="C129" s="353" t="str">
        <f>+IFERROR(INDEX('Mã KH'!$C$2:$C$4988,MATCH('Xuất trả -T5'!$B129,'Mã KH'!$A$2:$A$4988,0)),"")</f>
        <v>BRGMART 15-17 Đội Cấn, Ba Đình, Hà Nội</v>
      </c>
      <c r="D129" s="349" t="s">
        <v>17448</v>
      </c>
      <c r="E129" s="222">
        <v>2</v>
      </c>
      <c r="F129" s="222"/>
      <c r="G129" s="222"/>
      <c r="H129" s="222"/>
      <c r="I129" s="222"/>
      <c r="J129" s="222"/>
      <c r="K129" s="222"/>
      <c r="L129" s="222"/>
      <c r="M129" s="222"/>
      <c r="N129" s="222">
        <v>1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378"/>
      <c r="AF129" s="374"/>
      <c r="AG129" s="155"/>
      <c r="AH129" s="26"/>
    </row>
    <row r="130" spans="1:34" ht="19.5" customHeight="1" x14ac:dyDescent="0.25">
      <c r="A130" s="662">
        <v>45478</v>
      </c>
      <c r="B130" s="28" t="s">
        <v>6579</v>
      </c>
      <c r="C130" s="353" t="str">
        <f>+IFERROR(INDEX('Mã KH'!$C$2:$C$4988,MATCH('Xuất trả -T5'!$B130,'Mã KH'!$A$2:$A$4988,0)),"")</f>
        <v>BRGMART 15-17 Đội Cấn, Ba Đình, Hà Nội</v>
      </c>
      <c r="D130" s="349" t="s">
        <v>17449</v>
      </c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>
        <v>1</v>
      </c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378"/>
      <c r="AF130" s="374"/>
      <c r="AG130" s="155"/>
      <c r="AH130" s="26"/>
    </row>
    <row r="131" spans="1:34" ht="19.5" customHeight="1" x14ac:dyDescent="0.25">
      <c r="A131" s="662">
        <v>45478</v>
      </c>
      <c r="B131" s="28" t="s">
        <v>17436</v>
      </c>
      <c r="C131" s="353" t="str">
        <f>+IFERROR(INDEX('Mã KH'!$C$2:$C$4988,MATCH('Xuất trả -T5'!$B131,'Mã KH'!$A$2:$A$4988,0)),"")</f>
        <v>138 phố Đội Cấn, Phường Đội Cấn, Ba Đình, Hà Nội</v>
      </c>
      <c r="D131" s="349">
        <v>7301</v>
      </c>
      <c r="E131" s="222"/>
      <c r="F131" s="222"/>
      <c r="G131" s="222"/>
      <c r="H131" s="222"/>
      <c r="I131" s="222"/>
      <c r="J131" s="222">
        <v>1</v>
      </c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378"/>
      <c r="AF131" s="374"/>
      <c r="AG131" s="155"/>
      <c r="AH131" s="26"/>
    </row>
    <row r="132" spans="1:34" ht="19.5" customHeight="1" x14ac:dyDescent="0.25">
      <c r="A132" s="662">
        <v>45478</v>
      </c>
      <c r="B132" s="28" t="s">
        <v>6610</v>
      </c>
      <c r="C132" s="353" t="str">
        <f>+IFERROR(INDEX('Mã KH'!$C$2:$C$4988,MATCH('Xuất trả -T5'!$B132,'Mã KH'!$A$2:$A$4988,0)),"")</f>
        <v>BRG 63 Hàng Trống, Hoàn Kiếm, Hà Nội</v>
      </c>
      <c r="D132" s="349" t="s">
        <v>17450</v>
      </c>
      <c r="E132" s="222"/>
      <c r="F132" s="222"/>
      <c r="G132" s="222"/>
      <c r="H132" s="222"/>
      <c r="I132" s="222"/>
      <c r="J132" s="222"/>
      <c r="K132" s="222"/>
      <c r="L132" s="222"/>
      <c r="M132" s="222"/>
      <c r="N132" s="222">
        <v>4</v>
      </c>
      <c r="O132" s="222">
        <v>4</v>
      </c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378"/>
      <c r="AF132" s="374"/>
      <c r="AG132" s="155"/>
      <c r="AH132" s="26"/>
    </row>
    <row r="133" spans="1:34" ht="19.5" customHeight="1" x14ac:dyDescent="0.25">
      <c r="A133" s="662">
        <v>45478</v>
      </c>
      <c r="B133" s="28" t="s">
        <v>17044</v>
      </c>
      <c r="C133" s="353" t="str">
        <f>+IFERROR(INDEX('Mã KH'!$C$2:$C$4988,MATCH('Xuất trả -T5'!$B133,'Mã KH'!$A$2:$A$4988,0)),"")</f>
        <v>69 Phố Hạ Đình, Phường Thanh Xuân Trung, Quận Thanh Xuân, HN</v>
      </c>
      <c r="D133" s="349">
        <v>9103680734</v>
      </c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>
        <v>2</v>
      </c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378"/>
      <c r="AF133" s="374"/>
      <c r="AG133" s="155"/>
      <c r="AH133" s="26"/>
    </row>
    <row r="134" spans="1:34" ht="19.5" customHeight="1" x14ac:dyDescent="0.25">
      <c r="A134" s="662">
        <v>45478</v>
      </c>
      <c r="B134" s="28" t="s">
        <v>17043</v>
      </c>
      <c r="C134" s="353" t="str">
        <f>+IFERROR(INDEX('Mã KH'!$C$2:$C$4988,MATCH('Xuất trả -T5'!$B134,'Mã KH'!$A$2:$A$4988,0)),"")</f>
        <v>Gian hàng 110, tầng 1, Tòa nhà N01C Trung tâm Thương Mại và Dịch vụ Golden Land, 
số 275 Nguyễn Trãi, P. Thanh Xuân Trung, Q. Thanh Xuân, HN</v>
      </c>
      <c r="D134" s="349">
        <v>9103680893</v>
      </c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>
        <v>2</v>
      </c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378"/>
      <c r="AF134" s="374"/>
      <c r="AG134" s="155"/>
      <c r="AH134" s="26"/>
    </row>
    <row r="135" spans="1:34" ht="19.5" customHeight="1" x14ac:dyDescent="0.25">
      <c r="A135" s="662">
        <v>45478</v>
      </c>
      <c r="B135" s="28" t="s">
        <v>17437</v>
      </c>
      <c r="C135" s="353" t="str">
        <f>+IFERROR(INDEX('Mã KH'!$C$2:$C$4988,MATCH('Xuất trả -T5'!$B135,'Mã KH'!$A$2:$A$4988,0)),"")</f>
        <v>Số 104C phố Ngọc Hà, phường , quận Ba Đình, Hà Nội</v>
      </c>
      <c r="D135" s="349">
        <v>9103682318</v>
      </c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>
        <v>3</v>
      </c>
      <c r="P135" s="222"/>
      <c r="Q135" s="222"/>
      <c r="R135" s="222"/>
      <c r="S135" s="222"/>
      <c r="T135" s="222"/>
      <c r="U135" s="222"/>
      <c r="V135" s="222"/>
      <c r="W135" s="222"/>
      <c r="X135" s="222">
        <v>2</v>
      </c>
      <c r="Y135" s="222"/>
      <c r="Z135" s="222"/>
      <c r="AA135" s="222"/>
      <c r="AB135" s="222"/>
      <c r="AC135" s="222"/>
      <c r="AD135" s="222"/>
      <c r="AE135" s="378"/>
      <c r="AF135" s="374"/>
      <c r="AG135" s="155"/>
      <c r="AH135" s="26"/>
    </row>
    <row r="136" spans="1:34" ht="19.5" customHeight="1" x14ac:dyDescent="0.25">
      <c r="A136" s="662">
        <v>45478</v>
      </c>
      <c r="B136" s="28" t="s">
        <v>7837</v>
      </c>
      <c r="C136" s="353" t="str">
        <f>+IFERROR(INDEX('Mã KH'!$C$2:$C$4988,MATCH('Xuất trả -T5'!$B136,'Mã KH'!$A$2:$A$4988,0)),"")</f>
        <v>Số 210 Đội Cấn, phường , quận Ba Đình, Hà Nội</v>
      </c>
      <c r="D136" s="349">
        <v>9103683076</v>
      </c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>
        <v>3</v>
      </c>
      <c r="X136" s="222"/>
      <c r="Y136" s="222"/>
      <c r="Z136" s="222">
        <v>1</v>
      </c>
      <c r="AA136" s="222"/>
      <c r="AB136" s="222"/>
      <c r="AC136" s="222"/>
      <c r="AD136" s="222"/>
      <c r="AE136" s="378"/>
      <c r="AF136" s="374"/>
      <c r="AG136" s="155"/>
      <c r="AH136" s="26"/>
    </row>
    <row r="137" spans="1:34" ht="19.5" customHeight="1" x14ac:dyDescent="0.25">
      <c r="A137" s="662">
        <v>45478</v>
      </c>
      <c r="B137" s="28" t="s">
        <v>17438</v>
      </c>
      <c r="C137" s="353" t="str">
        <f>+IFERROR(INDEX('Mã KH'!$C$2:$C$4988,MATCH('Xuất trả -T5'!$B137,'Mã KH'!$A$2:$A$4988,0)),"")</f>
        <v>Số 25 ngách 173/24 đường Hoàng Hoa Thám, phường Ngọc Hà, Quận Ba Đình, HN</v>
      </c>
      <c r="D137" s="349">
        <v>9103683280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>
        <v>2</v>
      </c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378"/>
      <c r="AF137" s="374"/>
      <c r="AG137" s="155"/>
      <c r="AH137" s="26"/>
    </row>
    <row r="138" spans="1:34" ht="19.5" customHeight="1" x14ac:dyDescent="0.25">
      <c r="A138" s="662">
        <v>45478</v>
      </c>
      <c r="B138" s="28" t="s">
        <v>17439</v>
      </c>
      <c r="C138" s="353" t="str">
        <f>+IFERROR(INDEX('Mã KH'!$C$2:$C$4988,MATCH('Xuất trả -T5'!$B138,'Mã KH'!$A$2:$A$4988,0)),"")</f>
        <v>Số 133, phố Thụy Khuê, P. Thụy Khuê, Q. Tây Hồ, Hà Nội</v>
      </c>
      <c r="D138" s="349">
        <v>9103683748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>
        <v>2</v>
      </c>
      <c r="P138" s="222"/>
      <c r="Q138" s="222"/>
      <c r="R138" s="222"/>
      <c r="S138" s="222"/>
      <c r="T138" s="222"/>
      <c r="U138" s="222"/>
      <c r="V138" s="222"/>
      <c r="W138" s="222"/>
      <c r="X138" s="222">
        <v>3</v>
      </c>
      <c r="Y138" s="222"/>
      <c r="Z138" s="222"/>
      <c r="AA138" s="222"/>
      <c r="AB138" s="222"/>
      <c r="AC138" s="222"/>
      <c r="AD138" s="222"/>
      <c r="AE138" s="378"/>
      <c r="AF138" s="374"/>
      <c r="AG138" s="155"/>
      <c r="AH138" s="26"/>
    </row>
    <row r="139" spans="1:34" ht="19.5" customHeight="1" x14ac:dyDescent="0.25">
      <c r="A139" s="662">
        <v>45478</v>
      </c>
      <c r="B139" s="28" t="s">
        <v>17440</v>
      </c>
      <c r="C139" s="353" t="str">
        <f>+IFERROR(INDEX('Mã KH'!$C$2:$C$4988,MATCH('Xuất trả -T5'!$B139,'Mã KH'!$A$2:$A$4988,0)),"")</f>
        <v>78 ngõ 179 Hoàng Hoa Thám, Ba Đình , Hà Nội</v>
      </c>
      <c r="D139" s="349">
        <v>9103683481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>
        <v>1</v>
      </c>
      <c r="P139" s="222">
        <v>1</v>
      </c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378"/>
      <c r="AF139" s="374"/>
      <c r="AG139" s="155"/>
      <c r="AH139" s="26"/>
    </row>
    <row r="140" spans="1:34" ht="19.5" customHeight="1" x14ac:dyDescent="0.25">
      <c r="A140" s="662">
        <v>45478</v>
      </c>
      <c r="B140" s="28" t="s">
        <v>7197</v>
      </c>
      <c r="C140" s="353" t="str">
        <f>+IFERROR(INDEX('Mã KH'!$C$2:$C$4988,MATCH('Xuất trả -T5'!$B140,'Mã KH'!$A$2:$A$4988,0)),"")</f>
        <v>51 Xuân Diệu, P.Quảng An, Q.Tây Hồ, HN</v>
      </c>
      <c r="D140" s="349" t="s">
        <v>17221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>
        <v>2</v>
      </c>
      <c r="P140" s="222">
        <v>2</v>
      </c>
      <c r="Q140" s="222"/>
      <c r="R140" s="222">
        <v>1</v>
      </c>
      <c r="S140" s="222"/>
      <c r="T140" s="222"/>
      <c r="U140" s="222">
        <v>3</v>
      </c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378"/>
      <c r="AF140" s="374"/>
      <c r="AG140" s="155"/>
      <c r="AH140" s="26"/>
    </row>
    <row r="141" spans="1:34" ht="19.5" customHeight="1" x14ac:dyDescent="0.25">
      <c r="A141" s="662">
        <v>45478</v>
      </c>
      <c r="B141" s="28" t="s">
        <v>16651</v>
      </c>
      <c r="C141" s="353" t="str">
        <f>+IFERROR(INDEX('Mã KH'!$C$2:$C$4988,MATCH('Xuất trả -T5'!$B141,'Mã KH'!$A$2:$A$4988,0)),"")</f>
        <v xml:space="preserve">Lô S15 , dự án  Kosmo Tây Hồ , 161 xuân La , P.Xuân La , Tây Hồ , Hà Nội </v>
      </c>
      <c r="D141" s="349" t="s">
        <v>17221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>
        <v>1</v>
      </c>
      <c r="P141" s="222">
        <v>1</v>
      </c>
      <c r="Q141" s="222"/>
      <c r="R141" s="222">
        <v>1</v>
      </c>
      <c r="S141" s="222"/>
      <c r="T141" s="222"/>
      <c r="U141" s="222">
        <v>1</v>
      </c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378"/>
      <c r="AF141" s="374"/>
      <c r="AG141" s="155"/>
      <c r="AH141" s="26"/>
    </row>
    <row r="142" spans="1:34" ht="19.5" customHeight="1" x14ac:dyDescent="0.25">
      <c r="A142" s="662">
        <v>45478</v>
      </c>
      <c r="B142" s="28" t="s">
        <v>16816</v>
      </c>
      <c r="C142" s="353" t="str">
        <f>+IFERROR(INDEX('Mã KH'!$C$2:$C$4988,MATCH('Xuất trả -T5'!$B142,'Mã KH'!$A$2:$A$4988,0)),"")</f>
        <v>TM 1-3 , tầng 1 , tòa chung cư 902 thuộc tổ hợp H9 -CT1 , khu đô  thị Starlake , xuân tảo , Bắc từ liêm , HN</v>
      </c>
      <c r="D142" s="349" t="s">
        <v>17221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>
        <v>1</v>
      </c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378"/>
      <c r="AF142" s="374"/>
      <c r="AG142" s="155"/>
      <c r="AH142" s="26"/>
    </row>
    <row r="143" spans="1:34" ht="19.5" customHeight="1" x14ac:dyDescent="0.25">
      <c r="A143" s="662">
        <v>45478</v>
      </c>
      <c r="B143" s="28" t="s">
        <v>17329</v>
      </c>
      <c r="C143" s="353" t="str">
        <f>+IFERROR(INDEX('Mã KH'!$C$2:$C$4988,MATCH('Xuất trả -T5'!$B143,'Mã KH'!$A$2:$A$4988,0)),"")</f>
        <v>Tầng 1 Tòa Sunshine Center, số 16 đường Phạm Hùng, Phường Mỹ Đình 2, Quận Nam Từ Liêm, Thành phố Hà Nội, Việt Nam</v>
      </c>
      <c r="D143" s="349" t="s">
        <v>17451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>
        <v>1</v>
      </c>
      <c r="S143" s="222"/>
      <c r="T143" s="222"/>
      <c r="U143" s="222"/>
      <c r="V143" s="222"/>
      <c r="W143" s="222">
        <v>2</v>
      </c>
      <c r="X143" s="222"/>
      <c r="Y143" s="222"/>
      <c r="Z143" s="222"/>
      <c r="AA143" s="222"/>
      <c r="AB143" s="222"/>
      <c r="AC143" s="222"/>
      <c r="AD143" s="222"/>
      <c r="AE143" s="378"/>
      <c r="AF143" s="374"/>
      <c r="AG143" s="155"/>
      <c r="AH143" s="26"/>
    </row>
    <row r="144" spans="1:34" ht="19.5" customHeight="1" x14ac:dyDescent="0.25">
      <c r="A144" s="662">
        <v>45478</v>
      </c>
      <c r="B144" s="28" t="s">
        <v>17329</v>
      </c>
      <c r="C144" s="353" t="str">
        <f>+IFERROR(INDEX('Mã KH'!$C$2:$C$4988,MATCH('Xuất trả -T5'!$B144,'Mã KH'!$A$2:$A$4988,0)),"")</f>
        <v>Tầng 1 Tòa Sunshine Center, số 16 đường Phạm Hùng, Phường Mỹ Đình 2, Quận Nam Từ Liêm, Thành phố Hà Nội, Việt Nam</v>
      </c>
      <c r="D144" s="349" t="s">
        <v>17452</v>
      </c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>
        <v>1</v>
      </c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378"/>
      <c r="AF144" s="374"/>
      <c r="AG144" s="155"/>
      <c r="AH144" s="26"/>
    </row>
    <row r="145" spans="1:34" ht="19.5" customHeight="1" x14ac:dyDescent="0.25">
      <c r="A145" s="662">
        <v>45478</v>
      </c>
      <c r="B145" s="28" t="s">
        <v>17329</v>
      </c>
      <c r="C145" s="353" t="str">
        <f>+IFERROR(INDEX('Mã KH'!$C$2:$C$4988,MATCH('Xuất trả -T5'!$B145,'Mã KH'!$A$2:$A$4988,0)),"")</f>
        <v>Tầng 1 Tòa Sunshine Center, số 16 đường Phạm Hùng, Phường Mỹ Đình 2, Quận Nam Từ Liêm, Thành phố Hà Nội, Việt Nam</v>
      </c>
      <c r="D145" s="349" t="s">
        <v>17453</v>
      </c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>
        <v>1</v>
      </c>
      <c r="AA145" s="222"/>
      <c r="AB145" s="222"/>
      <c r="AC145" s="222"/>
      <c r="AD145" s="222"/>
      <c r="AE145" s="378"/>
      <c r="AF145" s="374"/>
      <c r="AG145" s="155"/>
      <c r="AH145" s="26"/>
    </row>
    <row r="146" spans="1:34" ht="19.5" customHeight="1" x14ac:dyDescent="0.25">
      <c r="A146" s="662">
        <v>45478</v>
      </c>
      <c r="B146" s="28" t="s">
        <v>17441</v>
      </c>
      <c r="C146" s="353" t="str">
        <f>+IFERROR(INDEX('Mã KH'!$C$2:$C$4988,MATCH('Xuất trả -T5'!$B146,'Mã KH'!$A$2:$A$4988,0)),"")</f>
        <v>42 Vĩnh Tuy, phường Vĩnh Tuy, quận Hai Bà Trưng, HN</v>
      </c>
      <c r="D146" s="349">
        <v>9103683729</v>
      </c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>
        <v>2</v>
      </c>
      <c r="Y146" s="222"/>
      <c r="Z146" s="222"/>
      <c r="AA146" s="222"/>
      <c r="AB146" s="222"/>
      <c r="AC146" s="222"/>
      <c r="AD146" s="222"/>
      <c r="AE146" s="378"/>
      <c r="AF146" s="374"/>
      <c r="AG146" s="155"/>
      <c r="AH146" s="26"/>
    </row>
    <row r="147" spans="1:34" ht="19.5" customHeight="1" x14ac:dyDescent="0.25">
      <c r="A147" s="662">
        <v>45478</v>
      </c>
      <c r="B147" s="28" t="s">
        <v>17442</v>
      </c>
      <c r="C147" s="353" t="str">
        <f>+IFERROR(INDEX('Mã KH'!$C$2:$C$4988,MATCH('Xuất trả -T5'!$B147,'Mã KH'!$A$2:$A$4988,0)),"")</f>
        <v>Số 81 đường Thanh Nhàn, phường Quỳnh Lôi, quận Hai Bà Trưng, Hà Nội</v>
      </c>
      <c r="D147" s="349">
        <v>9103682466</v>
      </c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>
        <v>1</v>
      </c>
      <c r="P147" s="222"/>
      <c r="Q147" s="222"/>
      <c r="R147" s="222"/>
      <c r="S147" s="222"/>
      <c r="T147" s="222"/>
      <c r="U147" s="222"/>
      <c r="V147" s="222"/>
      <c r="W147" s="222">
        <v>1</v>
      </c>
      <c r="X147" s="222"/>
      <c r="Y147" s="222"/>
      <c r="Z147" s="222"/>
      <c r="AA147" s="222"/>
      <c r="AB147" s="222"/>
      <c r="AC147" s="222"/>
      <c r="AD147" s="222"/>
      <c r="AE147" s="378"/>
      <c r="AF147" s="374"/>
      <c r="AG147" s="155"/>
      <c r="AH147" s="26"/>
    </row>
    <row r="148" spans="1:34" ht="19.5" customHeight="1" x14ac:dyDescent="0.25">
      <c r="A148" s="662">
        <v>45478</v>
      </c>
      <c r="B148" s="28" t="s">
        <v>17125</v>
      </c>
      <c r="C148" s="353" t="str">
        <f>+IFERROR(INDEX('Mã KH'!$C$2:$C$4988,MATCH('Xuất trả -T5'!$B148,'Mã KH'!$A$2:$A$4988,0)),"")</f>
        <v>Số 6-8 Phố Vọng, phường Phương Mai, quận Đống Đa, Hà Nội</v>
      </c>
      <c r="D148" s="349">
        <v>9103636692</v>
      </c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>
        <v>1</v>
      </c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378"/>
      <c r="AF148" s="374"/>
      <c r="AG148" s="155"/>
      <c r="AH148" s="26"/>
    </row>
    <row r="149" spans="1:34" ht="19.5" customHeight="1" x14ac:dyDescent="0.25">
      <c r="A149" s="662">
        <v>45478</v>
      </c>
      <c r="B149" s="28" t="s">
        <v>17443</v>
      </c>
      <c r="C149" s="353" t="str">
        <f>+IFERROR(INDEX('Mã KH'!$C$2:$C$4988,MATCH('Xuất trả -T5'!$B149,'Mã KH'!$A$2:$A$4988,0)),"")</f>
        <v>Số 167 đườngTrần Đại Nghĩa, phường Bách Khoa, quận Hai Bà Trưng, thành phố Hà Nội</v>
      </c>
      <c r="D149" s="349">
        <v>9103677229</v>
      </c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>
        <v>1</v>
      </c>
      <c r="P149" s="222"/>
      <c r="Q149" s="222"/>
      <c r="R149" s="222"/>
      <c r="S149" s="222"/>
      <c r="T149" s="222"/>
      <c r="U149" s="222"/>
      <c r="V149" s="222"/>
      <c r="W149" s="222"/>
      <c r="X149" s="222">
        <v>3</v>
      </c>
      <c r="Y149" s="222"/>
      <c r="Z149" s="222">
        <v>1</v>
      </c>
      <c r="AA149" s="222"/>
      <c r="AB149" s="222"/>
      <c r="AC149" s="222"/>
      <c r="AD149" s="222"/>
      <c r="AE149" s="378"/>
      <c r="AF149" s="374"/>
      <c r="AG149" s="155"/>
      <c r="AH149" s="26"/>
    </row>
    <row r="150" spans="1:34" ht="19.5" customHeight="1" x14ac:dyDescent="0.25">
      <c r="A150" s="662">
        <v>45478</v>
      </c>
      <c r="B150" s="28" t="s">
        <v>17376</v>
      </c>
      <c r="C150" s="353" t="str">
        <f>+IFERROR(INDEX('Mã KH'!$C$2:$C$4988,MATCH('Xuất trả -T5'!$B150,'Mã KH'!$A$2:$A$4988,0)),"")</f>
        <v>106 Nguyễn Hiền, phường Bách Khoa, quận Hai Bà Trưng, HN</v>
      </c>
      <c r="D150" s="349">
        <v>9103625287</v>
      </c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>
        <v>3</v>
      </c>
      <c r="P150" s="222"/>
      <c r="Q150" s="222"/>
      <c r="R150" s="222"/>
      <c r="S150" s="222"/>
      <c r="T150" s="222"/>
      <c r="U150" s="222"/>
      <c r="V150" s="222"/>
      <c r="W150" s="222"/>
      <c r="X150" s="222">
        <v>1</v>
      </c>
      <c r="Y150" s="222"/>
      <c r="Z150" s="222"/>
      <c r="AA150" s="222"/>
      <c r="AB150" s="222"/>
      <c r="AC150" s="222"/>
      <c r="AD150" s="222"/>
      <c r="AE150" s="378"/>
      <c r="AF150" s="374"/>
      <c r="AG150" s="155"/>
      <c r="AH150" s="26"/>
    </row>
    <row r="151" spans="1:34" ht="19.5" customHeight="1" x14ac:dyDescent="0.25">
      <c r="A151" s="662">
        <v>45478</v>
      </c>
      <c r="B151" s="28" t="s">
        <v>17444</v>
      </c>
      <c r="C151" s="353" t="str">
        <f>+IFERROR(INDEX('Mã KH'!$C$2:$C$4988,MATCH('Xuất trả -T5'!$B151,'Mã KH'!$A$2:$A$4988,0)),"")</f>
        <v>Tầng 1, tòa chung cư số 46/230 Lạc Trung, phường Thanh Lương, quận Hai Bà Trưng, Hà Nội</v>
      </c>
      <c r="D151" s="349">
        <v>9103683195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>
        <v>3</v>
      </c>
      <c r="X151" s="222"/>
      <c r="Y151" s="222"/>
      <c r="Z151" s="222"/>
      <c r="AA151" s="222"/>
      <c r="AB151" s="222"/>
      <c r="AC151" s="222"/>
      <c r="AD151" s="222"/>
      <c r="AE151" s="378"/>
      <c r="AF151" s="374"/>
      <c r="AG151" s="155"/>
      <c r="AH151" s="26"/>
    </row>
    <row r="152" spans="1:34" ht="19.5" customHeight="1" x14ac:dyDescent="0.25">
      <c r="A152" s="662">
        <v>45478</v>
      </c>
      <c r="B152" s="28" t="s">
        <v>6596</v>
      </c>
      <c r="C152" s="353" t="str">
        <f>+IFERROR(INDEX('Mã KH'!$C$2:$C$4988,MATCH('Xuất trả -T5'!$B152,'Mã KH'!$A$2:$A$4988,0)),"")</f>
        <v>BRGMART 83 Nguyễn An Ninh, Hoàng Mai, Hà Nội</v>
      </c>
      <c r="D152" s="349" t="s">
        <v>17226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>
        <v>2</v>
      </c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378"/>
      <c r="AF152" s="374"/>
      <c r="AG152" s="155"/>
      <c r="AH152" s="26"/>
    </row>
    <row r="153" spans="1:34" ht="19.5" customHeight="1" x14ac:dyDescent="0.25">
      <c r="A153" s="662">
        <v>45478</v>
      </c>
      <c r="B153" s="28" t="s">
        <v>17411</v>
      </c>
      <c r="C153" s="353" t="str">
        <f>+IFERROR(INDEX('Mã KH'!$C$2:$C$4988,MATCH('Xuất trả -T5'!$B153,'Mã KH'!$A$2:$A$4988,0)),"")</f>
        <v>3 Quỳnh Mai, Phường Quỳnh Mai, Hai Bà Trưng, Hà Nội</v>
      </c>
      <c r="D153" s="349">
        <v>6165</v>
      </c>
      <c r="E153" s="222"/>
      <c r="F153" s="222"/>
      <c r="G153" s="222"/>
      <c r="H153" s="222"/>
      <c r="I153" s="222"/>
      <c r="J153" s="222">
        <v>3</v>
      </c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378"/>
      <c r="AF153" s="374"/>
      <c r="AG153" s="155"/>
      <c r="AH153" s="26"/>
    </row>
    <row r="154" spans="1:34" ht="19.5" customHeight="1" x14ac:dyDescent="0.25">
      <c r="A154" s="662">
        <v>45478</v>
      </c>
      <c r="B154" s="28" t="s">
        <v>17445</v>
      </c>
      <c r="C154" s="353" t="str">
        <f>+IFERROR(INDEX('Mã KH'!$C$2:$C$4988,MATCH('Xuất trả -T5'!$B154,'Mã KH'!$A$2:$A$4988,0)),"")</f>
        <v>142-144 Hồng Mai, Phường Bạch Mai, Hai Bà Trưng, Hà Nội</v>
      </c>
      <c r="D154" s="349">
        <v>4853</v>
      </c>
      <c r="E154" s="222"/>
      <c r="F154" s="222"/>
      <c r="G154" s="222"/>
      <c r="H154" s="222"/>
      <c r="I154" s="222"/>
      <c r="J154" s="222">
        <v>3</v>
      </c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378"/>
      <c r="AF154" s="374"/>
      <c r="AG154" s="155"/>
      <c r="AH154" s="26"/>
    </row>
    <row r="155" spans="1:34" ht="19.5" customHeight="1" x14ac:dyDescent="0.25">
      <c r="A155" s="662">
        <v>45478</v>
      </c>
      <c r="B155" s="28" t="s">
        <v>7728</v>
      </c>
      <c r="C155" s="353" t="str">
        <f>+IFERROR(INDEX('Mã KH'!$C$2:$C$4988,MATCH('Xuất trả -T5'!$B155,'Mã KH'!$A$2:$A$4988,0)),"")</f>
        <v>163 VinMart Đại La</v>
      </c>
      <c r="D155" s="349">
        <v>9103636175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>
        <v>12</v>
      </c>
      <c r="V155" s="222"/>
      <c r="W155" s="222">
        <v>1</v>
      </c>
      <c r="X155" s="222"/>
      <c r="Y155" s="222"/>
      <c r="Z155" s="222"/>
      <c r="AA155" s="222"/>
      <c r="AB155" s="222"/>
      <c r="AC155" s="222"/>
      <c r="AD155" s="222"/>
      <c r="AE155" s="378"/>
      <c r="AF155" s="374"/>
      <c r="AG155" s="155"/>
      <c r="AH155" s="26"/>
    </row>
    <row r="156" spans="1:34" ht="19.5" customHeight="1" x14ac:dyDescent="0.25">
      <c r="A156" s="662">
        <v>45478</v>
      </c>
      <c r="B156" s="28" t="s">
        <v>6792</v>
      </c>
      <c r="C156" s="353" t="str">
        <f>+IFERROR(INDEX('Mã KH'!$C$2:$C$4988,MATCH('Xuất trả -T5'!$B156,'Mã KH'!$A$2:$A$4988,0)),"")</f>
        <v>Số nhà 37, Phố Đại Đồng, Phường Thanh Trì, Quận Hoàng Mai, HN</v>
      </c>
      <c r="D156" s="349" t="s">
        <v>17221</v>
      </c>
      <c r="E156" s="222"/>
      <c r="F156" s="222"/>
      <c r="G156" s="222"/>
      <c r="H156" s="222"/>
      <c r="I156" s="222"/>
      <c r="J156" s="222"/>
      <c r="K156" s="222"/>
      <c r="L156" s="222">
        <v>3</v>
      </c>
      <c r="M156" s="222"/>
      <c r="N156" s="222">
        <v>2</v>
      </c>
      <c r="O156" s="222"/>
      <c r="P156" s="222">
        <v>1</v>
      </c>
      <c r="Q156" s="222"/>
      <c r="R156" s="222"/>
      <c r="S156" s="222"/>
      <c r="T156" s="222"/>
      <c r="U156" s="222"/>
      <c r="V156" s="222"/>
      <c r="W156" s="222">
        <v>4</v>
      </c>
      <c r="X156" s="222"/>
      <c r="Y156" s="222"/>
      <c r="Z156" s="222"/>
      <c r="AA156" s="222"/>
      <c r="AB156" s="222"/>
      <c r="AC156" s="222"/>
      <c r="AD156" s="222"/>
      <c r="AE156" s="378"/>
      <c r="AF156" s="374"/>
      <c r="AG156" s="155"/>
      <c r="AH156" s="26"/>
    </row>
    <row r="157" spans="1:34" ht="19.5" customHeight="1" x14ac:dyDescent="0.25">
      <c r="A157" s="662">
        <v>45478</v>
      </c>
      <c r="B157" s="28" t="s">
        <v>17446</v>
      </c>
      <c r="C157" s="353" t="str">
        <f>+IFERROR(INDEX('Mã KH'!$C$2:$C$4988,MATCH('Xuất trả -T5'!$B157,'Mã KH'!$A$2:$A$4988,0)),"")</f>
        <v>Số 42 + 42A phố Lạc Trung, phường Vĩnh Tuy, Hai Bà Trưng, Hà Nội</v>
      </c>
      <c r="D157" s="349">
        <v>7300</v>
      </c>
      <c r="E157" s="222"/>
      <c r="F157" s="222"/>
      <c r="G157" s="222"/>
      <c r="H157" s="222"/>
      <c r="I157" s="222"/>
      <c r="J157" s="222">
        <v>1</v>
      </c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378"/>
      <c r="AF157" s="374"/>
      <c r="AG157" s="155"/>
      <c r="AH157" s="26"/>
    </row>
    <row r="158" spans="1:34" ht="19.5" customHeight="1" x14ac:dyDescent="0.25">
      <c r="A158" s="662">
        <v>45478</v>
      </c>
      <c r="B158" s="28" t="s">
        <v>6804</v>
      </c>
      <c r="C158" s="353" t="str">
        <f>+IFERROR(INDEX('Mã KH'!$C$2:$C$4988,MATCH('Xuất trả -T5'!$B158,'Mã KH'!$A$2:$A$4988,0)),"")</f>
        <v>Số 440 Vĩnh Hưng, Phường Thanh Trì, Quận Hoàng Mai, HN</v>
      </c>
      <c r="D158" s="349" t="s">
        <v>17221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>
        <v>2</v>
      </c>
      <c r="O158" s="222">
        <v>4</v>
      </c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378"/>
      <c r="AF158" s="374"/>
      <c r="AG158" s="155"/>
      <c r="AH158" s="26"/>
    </row>
    <row r="159" spans="1:34" ht="19.5" customHeight="1" x14ac:dyDescent="0.25">
      <c r="A159" s="662">
        <v>45478</v>
      </c>
      <c r="B159" s="28" t="s">
        <v>16184</v>
      </c>
      <c r="C159" s="353" t="str">
        <f>+IFERROR(INDEX('Mã KH'!$C$2:$C$4988,MATCH('Xuất trả -T5'!$B159,'Mã KH'!$A$2:$A$4988,0)),"")</f>
        <v>Phân khu TK1-Tokin1-Shophouse 12A-  Vinhomes Smart City</v>
      </c>
      <c r="D159" s="349" t="s">
        <v>17221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>
        <v>1</v>
      </c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378"/>
      <c r="AF159" s="374"/>
      <c r="AG159" s="155"/>
      <c r="AH159" s="26"/>
    </row>
    <row r="160" spans="1:34" ht="19.5" customHeight="1" x14ac:dyDescent="0.25">
      <c r="A160" s="662">
        <v>45478</v>
      </c>
      <c r="B160" s="28" t="s">
        <v>7216</v>
      </c>
      <c r="C160" s="353" t="str">
        <f>+IFERROR(INDEX('Mã KH'!$C$2:$C$4988,MATCH('Xuất trả -T5'!$B160,'Mã KH'!$A$2:$A$4988,0)),"")</f>
        <v>khu ĐT An Khánh, huyện Hoài Đức, HN</v>
      </c>
      <c r="D160" s="349" t="s">
        <v>17221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>
        <v>3</v>
      </c>
      <c r="V160" s="222"/>
      <c r="W160" s="222">
        <v>1</v>
      </c>
      <c r="X160" s="222"/>
      <c r="Y160" s="222"/>
      <c r="Z160" s="222"/>
      <c r="AA160" s="222"/>
      <c r="AB160" s="222"/>
      <c r="AC160" s="222"/>
      <c r="AD160" s="222"/>
      <c r="AE160" s="378"/>
      <c r="AF160" s="374"/>
      <c r="AG160" s="155"/>
      <c r="AH160" s="26"/>
    </row>
    <row r="161" spans="1:34" ht="19.5" customHeight="1" x14ac:dyDescent="0.25">
      <c r="A161" s="662">
        <v>45478</v>
      </c>
      <c r="B161" s="28" t="s">
        <v>17068</v>
      </c>
      <c r="C161" s="353" t="str">
        <f>+IFERROR(INDEX('Mã KH'!$C$2:$C$4988,MATCH('Xuất trả -T5'!$B161,'Mã KH'!$A$2:$A$4988,0)),"")</f>
        <v xml:space="preserve">Sôố 27 Ngõ 110 Trần Duy Hưng , Cầu Giấy , Hà Nội </v>
      </c>
      <c r="D161" s="349" t="s">
        <v>17055</v>
      </c>
      <c r="E161" s="222"/>
      <c r="F161" s="222"/>
      <c r="G161" s="222"/>
      <c r="H161" s="222"/>
      <c r="I161" s="222"/>
      <c r="J161" s="222"/>
      <c r="K161" s="222"/>
      <c r="L161" s="222"/>
      <c r="M161" s="222"/>
      <c r="N161" s="222">
        <v>1</v>
      </c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378"/>
      <c r="AF161" s="374"/>
      <c r="AG161" s="155"/>
      <c r="AH161" s="26"/>
    </row>
    <row r="162" spans="1:34" ht="19.5" customHeight="1" x14ac:dyDescent="0.25">
      <c r="A162" s="662">
        <v>45478</v>
      </c>
      <c r="B162" s="28" t="s">
        <v>7871</v>
      </c>
      <c r="C162" s="353" t="str">
        <f>+IFERROR(INDEX('Mã KH'!$C$2:$C$4988,MATCH('Xuất trả -T5'!$B162,'Mã KH'!$A$2:$A$4988,0)),"")</f>
        <v>LK6C-8 Làng Việt Kiều Châu Âu, Khu, đô thị mới Mỗ Lao, Phường Mộ Lao, Quận Hà Đông, HN</v>
      </c>
      <c r="D162" s="349">
        <v>9103680495</v>
      </c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>
        <v>1</v>
      </c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378"/>
      <c r="AF162" s="374"/>
      <c r="AG162" s="155"/>
      <c r="AH162" s="26"/>
    </row>
    <row r="163" spans="1:34" ht="19.5" customHeight="1" x14ac:dyDescent="0.25">
      <c r="A163" s="662">
        <v>45478</v>
      </c>
      <c r="B163" s="28" t="s">
        <v>7327</v>
      </c>
      <c r="C163" s="353" t="str">
        <f>+IFERROR(INDEX('Mã KH'!$C$2:$C$4988,MATCH('Xuất trả -T5'!$B163,'Mã KH'!$A$2:$A$4988,0)),"")</f>
        <v>Tầng 1 -  HH2B KĐT The Spark Dương Nội, phường Yên Nghĩa, quận Hà Đông, Hà Nội</v>
      </c>
      <c r="D163" s="349" t="s">
        <v>17454</v>
      </c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>
        <v>1</v>
      </c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>
        <v>1</v>
      </c>
      <c r="AA163" s="222"/>
      <c r="AB163" s="222"/>
      <c r="AC163" s="222"/>
      <c r="AD163" s="222"/>
      <c r="AE163" s="378"/>
      <c r="AF163" s="374"/>
      <c r="AG163" s="155"/>
      <c r="AH163" s="26"/>
    </row>
    <row r="164" spans="1:34" ht="19.5" customHeight="1" x14ac:dyDescent="0.25">
      <c r="A164" s="662">
        <v>45478</v>
      </c>
      <c r="B164" s="28" t="s">
        <v>17447</v>
      </c>
      <c r="C164" s="353" t="str">
        <f>+IFERROR(INDEX('Mã KH'!$C$2:$C$4988,MATCH('Xuất trả -T5'!$B164,'Mã KH'!$A$2:$A$4988,0)),"")</f>
        <v>200 Quyết Thắng, Tổ 8, Phường Yên Nghĩa, Quận Hà Đông, HN</v>
      </c>
      <c r="D164" s="349">
        <v>9103683012</v>
      </c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>
        <v>4</v>
      </c>
      <c r="AA164" s="222"/>
      <c r="AB164" s="222"/>
      <c r="AC164" s="222"/>
      <c r="AD164" s="222"/>
      <c r="AE164" s="378"/>
      <c r="AF164" s="374"/>
      <c r="AG164" s="155"/>
      <c r="AH164" s="26"/>
    </row>
    <row r="165" spans="1:34" ht="19.5" customHeight="1" x14ac:dyDescent="0.25">
      <c r="A165" s="662">
        <v>45478</v>
      </c>
      <c r="B165" s="28" t="s">
        <v>7351</v>
      </c>
      <c r="C165" s="353" t="str">
        <f>+IFERROR(INDEX('Mã KH'!$C$2:$C$4988,MATCH('Xuất trả -T5'!$B165,'Mã KH'!$A$2:$A$4988,0)),"")</f>
        <v>Số 69 phố Xốm, Phường Phú Lãm, Quận Hà Đông, Hà Nội</v>
      </c>
      <c r="D165" s="349" t="s">
        <v>17455</v>
      </c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>
        <v>2</v>
      </c>
      <c r="P165" s="222"/>
      <c r="Q165" s="222"/>
      <c r="R165" s="222"/>
      <c r="S165" s="222"/>
      <c r="T165" s="222"/>
      <c r="U165" s="222">
        <v>1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378"/>
      <c r="AF165" s="374"/>
      <c r="AG165" s="155"/>
      <c r="AH165" s="26"/>
    </row>
    <row r="166" spans="1:34" ht="19.5" customHeight="1" x14ac:dyDescent="0.25">
      <c r="A166" s="662">
        <v>45478</v>
      </c>
      <c r="B166" s="28" t="s">
        <v>6735</v>
      </c>
      <c r="C166" s="353" t="str">
        <f>+IFERROR(INDEX('Mã KH'!$C$2:$C$4988,MATCH('Xuất trả -T5'!$B166,'Mã KH'!$A$2:$A$4988,0)),"")</f>
        <v>kiot 06-07, Tòa V3 khu nhà ở xã hội The Vesta, P.Phú Lãm, Q.Hà Đông, Hà Nội</v>
      </c>
      <c r="D166" s="349" t="s">
        <v>17221</v>
      </c>
      <c r="E166" s="222"/>
      <c r="F166" s="222"/>
      <c r="G166" s="222"/>
      <c r="H166" s="222"/>
      <c r="I166" s="222"/>
      <c r="J166" s="222"/>
      <c r="K166" s="222"/>
      <c r="L166" s="222">
        <v>6</v>
      </c>
      <c r="M166" s="222"/>
      <c r="N166" s="222">
        <v>3</v>
      </c>
      <c r="O166" s="222">
        <v>2</v>
      </c>
      <c r="P166" s="222">
        <v>1</v>
      </c>
      <c r="Q166" s="222"/>
      <c r="R166" s="222"/>
      <c r="S166" s="222"/>
      <c r="T166" s="222"/>
      <c r="U166" s="222"/>
      <c r="V166" s="222"/>
      <c r="W166" s="222">
        <v>3</v>
      </c>
      <c r="X166" s="222"/>
      <c r="Y166" s="222"/>
      <c r="Z166" s="222"/>
      <c r="AA166" s="222"/>
      <c r="AB166" s="222"/>
      <c r="AC166" s="222"/>
      <c r="AD166" s="222"/>
      <c r="AE166" s="378"/>
      <c r="AF166" s="374"/>
      <c r="AG166" s="155"/>
      <c r="AH166" s="26"/>
    </row>
    <row r="167" spans="1:34" ht="19.5" customHeight="1" x14ac:dyDescent="0.25">
      <c r="A167" s="662">
        <v>45478</v>
      </c>
      <c r="B167" s="28" t="s">
        <v>8284</v>
      </c>
      <c r="C167" s="353" t="str">
        <f>+IFERROR(INDEX('Mã KH'!$C$2:$C$4988,MATCH('Xuất trả -T5'!$B167,'Mã KH'!$A$2:$A$4988,0)),"")</f>
        <v>Số 131 Ba La, phường Phú Lương, Hà Đông, Hà Nội</v>
      </c>
      <c r="D167" s="349">
        <v>9103683979</v>
      </c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>
        <v>2</v>
      </c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378"/>
      <c r="AF167" s="374"/>
      <c r="AG167" s="155"/>
      <c r="AH167" s="26"/>
    </row>
    <row r="168" spans="1:34" ht="19.5" customHeight="1" x14ac:dyDescent="0.25">
      <c r="A168" s="662">
        <v>45478</v>
      </c>
      <c r="B168" s="28" t="s">
        <v>6635</v>
      </c>
      <c r="C168" s="353" t="str">
        <f>+IFERROR(INDEX('Mã KH'!$C$2:$C$4988,MATCH('Xuất trả -T5'!$B168,'Mã KH'!$A$2:$A$4988,0)),"")</f>
        <v>G1, N16-01 Le Grand Jadin, KĐT Sài Đồng, Long Biên, Hà Nội</v>
      </c>
      <c r="D168" s="349" t="s">
        <v>17448</v>
      </c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>
        <v>2</v>
      </c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378"/>
      <c r="AF168" s="374"/>
      <c r="AG168" s="155"/>
      <c r="AH168" s="26"/>
    </row>
    <row r="169" spans="1:34" ht="19.5" customHeight="1" x14ac:dyDescent="0.25">
      <c r="A169" s="233"/>
      <c r="B169" s="28"/>
      <c r="C169" s="372" t="s">
        <v>17523</v>
      </c>
      <c r="D169" s="349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378"/>
      <c r="AF169" s="374"/>
      <c r="AG169" s="155"/>
      <c r="AH169" s="26"/>
    </row>
    <row r="170" spans="1:34" ht="19.5" customHeight="1" x14ac:dyDescent="0.25">
      <c r="A170" s="662">
        <v>45509</v>
      </c>
      <c r="B170" s="28" t="s">
        <v>17096</v>
      </c>
      <c r="C170" s="353" t="str">
        <f>+IFERROR(INDEX('Mã KH'!$C$2:$C$4988,MATCH('Xuất trả -T5'!$B170,'Mã KH'!$A$2:$A$4988,0)),"")</f>
        <v>Khu dân cư Nguyễn Trãi 1, Phường Sao Đỏ, Thành phố Chí Linh, Tỉnh Hải Dương, Việt Nam</v>
      </c>
      <c r="D170" s="349">
        <v>9103682962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>
        <v>3</v>
      </c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378"/>
      <c r="AF170" s="374"/>
      <c r="AG170" s="155"/>
      <c r="AH170" s="26"/>
    </row>
    <row r="171" spans="1:34" ht="19.5" customHeight="1" x14ac:dyDescent="0.25">
      <c r="A171" s="662">
        <v>45509</v>
      </c>
      <c r="B171" s="28" t="s">
        <v>17557</v>
      </c>
      <c r="C171" s="353" t="str">
        <f>+IFERROR(INDEX('Mã KH'!$C$2:$C$4988,MATCH('Xuất trả -T5'!$B171,'Mã KH'!$A$2:$A$4988,0)),"")</f>
        <v>69 Ngô Xuân Quảng, Thị trấn Trâu Quỳ, Huyện Gia Lâm TP. Hà Nội</v>
      </c>
      <c r="D171" s="349">
        <v>9103688766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>
        <v>1</v>
      </c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378"/>
      <c r="AF171" s="374"/>
      <c r="AG171" s="155"/>
      <c r="AH171" s="26"/>
    </row>
    <row r="172" spans="1:34" ht="19.5" customHeight="1" x14ac:dyDescent="0.25">
      <c r="A172" s="662">
        <v>45509</v>
      </c>
      <c r="B172" s="28" t="s">
        <v>17557</v>
      </c>
      <c r="C172" s="353" t="str">
        <f>+IFERROR(INDEX('Mã KH'!$C$2:$C$4988,MATCH('Xuất trả -T5'!$B172,'Mã KH'!$A$2:$A$4988,0)),"")</f>
        <v>69 Ngô Xuân Quảng, Thị trấn Trâu Quỳ, Huyện Gia Lâm TP. Hà Nội</v>
      </c>
      <c r="D172" s="349">
        <v>9103666178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>
        <v>1</v>
      </c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378"/>
      <c r="AF172" s="374"/>
      <c r="AG172" s="155"/>
      <c r="AH172" s="26"/>
    </row>
    <row r="173" spans="1:34" ht="19.5" customHeight="1" x14ac:dyDescent="0.25">
      <c r="A173" s="662">
        <v>45509</v>
      </c>
      <c r="B173" s="28" t="s">
        <v>9693</v>
      </c>
      <c r="C173" s="353" t="str">
        <f>+IFERROR(INDEX('Mã KH'!$C$2:$C$4988,MATCH('Xuất trả -T5'!$B173,'Mã KH'!$A$2:$A$4988,0)),"")</f>
        <v>V3–B01, Khu đô thị mới An Hưng, Phường La Khê, Quận Hà Đông, HN</v>
      </c>
      <c r="D173" s="349">
        <v>9103688662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>
        <v>3</v>
      </c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378"/>
      <c r="AF173" s="374"/>
      <c r="AG173" s="155"/>
      <c r="AH173" s="26"/>
    </row>
    <row r="174" spans="1:34" ht="19.5" customHeight="1" x14ac:dyDescent="0.25">
      <c r="A174" s="662">
        <v>45509</v>
      </c>
      <c r="B174" s="28" t="s">
        <v>7488</v>
      </c>
      <c r="C174" s="353" t="str">
        <f>+IFERROR(INDEX('Mã KH'!$C$2:$C$4988,MATCH('Xuất trả -T5'!$B174,'Mã KH'!$A$2:$A$4988,0)),"")</f>
        <v>Nghĩa Đô, Q.Cầu Giấy, HN</v>
      </c>
      <c r="D174" s="349" t="s">
        <v>17221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>
        <v>1</v>
      </c>
      <c r="V174" s="222"/>
      <c r="W174" s="222"/>
      <c r="X174" s="222">
        <v>1</v>
      </c>
      <c r="Y174" s="222"/>
      <c r="Z174" s="222"/>
      <c r="AA174" s="222"/>
      <c r="AB174" s="222"/>
      <c r="AC174" s="222"/>
      <c r="AD174" s="222"/>
      <c r="AE174" s="378"/>
      <c r="AF174" s="374"/>
      <c r="AG174" s="155"/>
      <c r="AH174" s="26"/>
    </row>
    <row r="175" spans="1:34" ht="19.5" customHeight="1" x14ac:dyDescent="0.25">
      <c r="A175" s="662">
        <v>45509</v>
      </c>
      <c r="B175" s="28" t="s">
        <v>17355</v>
      </c>
      <c r="C175" s="353" t="str">
        <f>+IFERROR(INDEX('Mã KH'!$C$2:$C$4988,MATCH('Xuất trả -T5'!$B175,'Mã KH'!$A$2:$A$4988,0)),"")</f>
        <v>Số 460, phố Lý Bôn, Phường Đề Thám, Thành phố Thái Bình, Tỉnh Thái Bình, Việt Nam</v>
      </c>
      <c r="D175" s="349">
        <v>9103691751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>
        <v>1</v>
      </c>
      <c r="P175" s="222" t="s">
        <v>17595</v>
      </c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378"/>
      <c r="AF175" s="374"/>
      <c r="AG175" s="155"/>
      <c r="AH175" s="26"/>
    </row>
    <row r="176" spans="1:34" ht="19.5" customHeight="1" x14ac:dyDescent="0.25">
      <c r="A176" s="233"/>
      <c r="B176" s="28"/>
      <c r="C176" s="372" t="s">
        <v>17536</v>
      </c>
      <c r="D176" s="349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378"/>
      <c r="AF176" s="374"/>
      <c r="AG176" s="155"/>
      <c r="AH176" s="26"/>
    </row>
    <row r="177" spans="1:34" ht="19.5" customHeight="1" x14ac:dyDescent="0.25">
      <c r="A177" s="662">
        <v>45540</v>
      </c>
      <c r="B177" s="28" t="s">
        <v>6566</v>
      </c>
      <c r="C177" s="353" t="str">
        <f>+IFERROR(INDEX('Mã KH'!$C$2:$C$4988,MATCH('Xuất trả -T5'!$B177,'Mã KH'!$A$2:$A$4988,0)),"")</f>
        <v>BRGMART 135 Lương Định Của, Đống Đa, Hà Nội</v>
      </c>
      <c r="D177" s="349" t="s">
        <v>17677</v>
      </c>
      <c r="E177" s="222">
        <v>1</v>
      </c>
      <c r="F177" s="222">
        <v>2</v>
      </c>
      <c r="G177" s="222"/>
      <c r="H177" s="222"/>
      <c r="I177" s="222"/>
      <c r="J177" s="222"/>
      <c r="K177" s="222"/>
      <c r="L177" s="222"/>
      <c r="M177" s="222"/>
      <c r="N177" s="222"/>
      <c r="O177" s="222">
        <v>1</v>
      </c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378"/>
      <c r="AF177" s="374"/>
      <c r="AG177" s="155"/>
      <c r="AH177" s="26"/>
    </row>
    <row r="178" spans="1:34" ht="19.5" customHeight="1" x14ac:dyDescent="0.25">
      <c r="A178" s="662">
        <v>45540</v>
      </c>
      <c r="B178" s="28" t="s">
        <v>17052</v>
      </c>
      <c r="C178" s="353" t="str">
        <f>+IFERROR(INDEX('Mã KH'!$C$2:$C$4988,MATCH('Xuất trả -T5'!$B178,'Mã KH'!$A$2:$A$4988,0)),"")</f>
        <v>Thôn Sen Hồ, Xã Lệ Chi, Huyện Gia Lâm, Thành phố Hà Nội, Việt Nam</v>
      </c>
      <c r="D178" s="349">
        <v>2366</v>
      </c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>
        <v>4</v>
      </c>
      <c r="P178" s="222">
        <v>1</v>
      </c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378"/>
      <c r="AF178" s="374"/>
      <c r="AG178" s="155"/>
      <c r="AH178" s="26"/>
    </row>
    <row r="179" spans="1:34" ht="19.5" customHeight="1" x14ac:dyDescent="0.25">
      <c r="A179" s="662">
        <v>45540</v>
      </c>
      <c r="B179" s="28" t="s">
        <v>17653</v>
      </c>
      <c r="C179" s="353" t="str">
        <f>+IFERROR(INDEX('Mã KH'!$C$2:$C$4988,MATCH('Xuất trả -T5'!$B179,'Mã KH'!$A$2:$A$4988,0)),"")</f>
        <v>64 pháo đài láng , láng thượng , đống đa ,hn</v>
      </c>
      <c r="D179" s="349" t="s">
        <v>17050</v>
      </c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>
        <v>2</v>
      </c>
      <c r="X179" s="222"/>
      <c r="Y179" s="222"/>
      <c r="Z179" s="222"/>
      <c r="AA179" s="222"/>
      <c r="AB179" s="222"/>
      <c r="AC179" s="222"/>
      <c r="AD179" s="222"/>
      <c r="AE179" s="378"/>
      <c r="AF179" s="374"/>
      <c r="AG179" s="155"/>
      <c r="AH179" s="26"/>
    </row>
    <row r="180" spans="1:34" ht="19.5" customHeight="1" x14ac:dyDescent="0.25">
      <c r="A180" s="662">
        <v>45540</v>
      </c>
      <c r="B180" s="28" t="s">
        <v>17654</v>
      </c>
      <c r="C180" s="353" t="str">
        <f>+IFERROR(INDEX('Mã KH'!$C$2:$C$4988,MATCH('Xuất trả -T5'!$B180,'Mã KH'!$A$2:$A$4988,0)),"")</f>
        <v>41 Thảo Điền, Phường Thảo Điền, Thành phố Thủ Đức, Thành phố Hồ Chí Minh, Việt Nam</v>
      </c>
      <c r="D180" s="349" t="s">
        <v>17221</v>
      </c>
      <c r="E180" s="222"/>
      <c r="F180" s="222">
        <v>2</v>
      </c>
      <c r="G180" s="222"/>
      <c r="H180" s="222"/>
      <c r="I180" s="222"/>
      <c r="J180" s="222"/>
      <c r="K180" s="222"/>
      <c r="L180" s="222"/>
      <c r="M180" s="222"/>
      <c r="N180" s="222"/>
      <c r="O180" s="222">
        <v>2</v>
      </c>
      <c r="P180" s="222"/>
      <c r="Q180" s="222"/>
      <c r="R180" s="222"/>
      <c r="S180" s="222"/>
      <c r="T180" s="222"/>
      <c r="U180" s="222">
        <v>2</v>
      </c>
      <c r="V180" s="222"/>
      <c r="W180" s="222">
        <v>1</v>
      </c>
      <c r="X180" s="222"/>
      <c r="Y180" s="222"/>
      <c r="Z180" s="222"/>
      <c r="AA180" s="222"/>
      <c r="AB180" s="222"/>
      <c r="AC180" s="222"/>
      <c r="AD180" s="222"/>
      <c r="AE180" s="378"/>
      <c r="AF180" s="374"/>
      <c r="AG180" s="155"/>
      <c r="AH180" s="26"/>
    </row>
    <row r="181" spans="1:34" ht="19.5" customHeight="1" x14ac:dyDescent="0.25">
      <c r="A181" s="662">
        <v>45540</v>
      </c>
      <c r="B181" s="28" t="s">
        <v>17655</v>
      </c>
      <c r="C181" s="353" t="str">
        <f>+IFERROR(INDEX('Mã KH'!$C$2:$C$4988,MATCH('Xuất trả -T5'!$B181,'Mã KH'!$A$2:$A$4988,0)),"")</f>
        <v xml:space="preserve">401 Phúc Tân , Quận Hoàn Kiếm , TP Hà Nội </v>
      </c>
      <c r="D181" s="349" t="s">
        <v>17050</v>
      </c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>
        <v>2</v>
      </c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378"/>
      <c r="AF181" s="374"/>
      <c r="AG181" s="155"/>
      <c r="AH181" s="26"/>
    </row>
    <row r="182" spans="1:34" ht="19.5" customHeight="1" x14ac:dyDescent="0.25">
      <c r="A182" s="662">
        <v>45540</v>
      </c>
      <c r="B182" s="28" t="s">
        <v>17329</v>
      </c>
      <c r="C182" s="353" t="str">
        <f>+IFERROR(INDEX('Mã KH'!$C$2:$C$4988,MATCH('Xuất trả -T5'!$B182,'Mã KH'!$A$2:$A$4988,0)),"")</f>
        <v>Tầng 1 Tòa Sunshine Center, số 16 đường Phạm Hùng, Phường Mỹ Đình 2, Quận Nam Từ Liêm, Thành phố Hà Nội, Việt Nam</v>
      </c>
      <c r="D182" s="349" t="s">
        <v>17678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>
        <v>3</v>
      </c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378"/>
      <c r="AF182" s="374"/>
      <c r="AG182" s="155"/>
      <c r="AH182" s="26"/>
    </row>
    <row r="183" spans="1:34" ht="19.5" customHeight="1" x14ac:dyDescent="0.25">
      <c r="A183" s="662">
        <v>45540</v>
      </c>
      <c r="B183" s="28" t="s">
        <v>7216</v>
      </c>
      <c r="C183" s="353" t="str">
        <f>+IFERROR(INDEX('Mã KH'!$C$2:$C$4988,MATCH('Xuất trả -T5'!$B183,'Mã KH'!$A$2:$A$4988,0)),"")</f>
        <v>khu ĐT An Khánh, huyện Hoài Đức, HN</v>
      </c>
      <c r="D183" s="349" t="s">
        <v>17221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>
        <v>2</v>
      </c>
      <c r="V183" s="222"/>
      <c r="W183" s="222">
        <v>2</v>
      </c>
      <c r="X183" s="222"/>
      <c r="Y183" s="222"/>
      <c r="Z183" s="222"/>
      <c r="AA183" s="222"/>
      <c r="AB183" s="222"/>
      <c r="AC183" s="222"/>
      <c r="AD183" s="222"/>
      <c r="AE183" s="378"/>
      <c r="AF183" s="374"/>
      <c r="AG183" s="155"/>
      <c r="AH183" s="26"/>
    </row>
    <row r="184" spans="1:34" ht="19.5" customHeight="1" x14ac:dyDescent="0.25">
      <c r="A184" s="662">
        <v>45540</v>
      </c>
      <c r="B184" s="28" t="s">
        <v>17656</v>
      </c>
      <c r="C184" s="353" t="str">
        <f>+IFERROR(INDEX('Mã KH'!$C$2:$C$4988,MATCH('Xuất trả -T5'!$B184,'Mã KH'!$A$2:$A$4988,0)),"")</f>
        <v>85-87 Yên Xá, Xã Tân Triều, Thanh Trì, HN</v>
      </c>
      <c r="D184" s="349" t="s">
        <v>17050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>
        <v>4</v>
      </c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378"/>
      <c r="AF184" s="374"/>
      <c r="AG184" s="155"/>
      <c r="AH184" s="26"/>
    </row>
    <row r="185" spans="1:34" ht="19.5" customHeight="1" x14ac:dyDescent="0.25">
      <c r="A185" s="662">
        <v>45540</v>
      </c>
      <c r="B185" s="28" t="s">
        <v>17657</v>
      </c>
      <c r="C185" s="353" t="str">
        <f>+IFERROR(INDEX('Mã KH'!$C$2:$C$4988,MATCH('Xuất trả -T5'!$B185,'Mã KH'!$A$2:$A$4988,0)),"")</f>
        <v>Số nhà 19, ngách 371/53 đường Đại Mỗ, Phường Đại Mỗ, Quận Nam Từ Liêm, Thành phố Hà Nội, Việt Nam</v>
      </c>
      <c r="D185" s="349" t="s">
        <v>17221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>
        <v>1</v>
      </c>
      <c r="P185" s="222"/>
      <c r="Q185" s="222"/>
      <c r="R185" s="222"/>
      <c r="S185" s="222"/>
      <c r="T185" s="222"/>
      <c r="U185" s="222">
        <v>1</v>
      </c>
      <c r="V185" s="222"/>
      <c r="W185" s="222"/>
      <c r="X185" s="222">
        <v>1</v>
      </c>
      <c r="Y185" s="222"/>
      <c r="Z185" s="222">
        <v>1</v>
      </c>
      <c r="AA185" s="222"/>
      <c r="AB185" s="222"/>
      <c r="AC185" s="222"/>
      <c r="AD185" s="222"/>
      <c r="AE185" s="378"/>
      <c r="AF185" s="374"/>
      <c r="AG185" s="155"/>
      <c r="AH185" s="26"/>
    </row>
    <row r="186" spans="1:34" ht="19.5" customHeight="1" x14ac:dyDescent="0.25">
      <c r="A186" s="662">
        <v>45540</v>
      </c>
      <c r="B186" s="28" t="s">
        <v>17658</v>
      </c>
      <c r="C186" s="353" t="str">
        <f>+IFERROR(INDEX('Mã KH'!$C$2:$C$4988,MATCH('Xuất trả -T5'!$B186,'Mã KH'!$A$2:$A$4988,0)),"")</f>
        <v>14 Kim Giang , Thanh Xuân ,HN</v>
      </c>
      <c r="D186" s="349" t="s">
        <v>17050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>
        <v>2</v>
      </c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378"/>
      <c r="AF186" s="374"/>
      <c r="AG186" s="155"/>
      <c r="AH186" s="26"/>
    </row>
    <row r="187" spans="1:34" ht="19.5" customHeight="1" x14ac:dyDescent="0.25">
      <c r="A187" s="662">
        <v>45540</v>
      </c>
      <c r="B187" s="28" t="s">
        <v>17313</v>
      </c>
      <c r="C187" s="353" t="str">
        <f>+IFERROR(INDEX('Mã KH'!$C$2:$C$4988,MATCH('Xuất trả -T5'!$B187,'Mã KH'!$A$2:$A$4988,0)),"")</f>
        <v xml:space="preserve">Số 80-82 Triều Khúc , Tân Triều , quận Thanh Xuân ,TP Hà Nội </v>
      </c>
      <c r="D187" s="349" t="s">
        <v>17050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>
        <v>1</v>
      </c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378"/>
      <c r="AF187" s="374"/>
      <c r="AG187" s="155"/>
      <c r="AH187" s="26"/>
    </row>
    <row r="188" spans="1:34" ht="19.5" customHeight="1" x14ac:dyDescent="0.25">
      <c r="A188" s="662">
        <v>45540</v>
      </c>
      <c r="B188" s="28" t="s">
        <v>17334</v>
      </c>
      <c r="C188" s="353" t="str">
        <f>+IFERROR(INDEX('Mã KH'!$C$2:$C$4988,MATCH('Xuất trả -T5'!$B188,'Mã KH'!$A$2:$A$4988,0)),"")</f>
        <v>Sảnh HH1, chung cư Sông Đà 7, 90 Nguyễn Tuân, HN</v>
      </c>
      <c r="D188" s="349" t="s">
        <v>17221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>
        <v>2</v>
      </c>
      <c r="X188" s="222">
        <v>1</v>
      </c>
      <c r="Y188" s="222"/>
      <c r="Z188" s="222"/>
      <c r="AA188" s="222"/>
      <c r="AB188" s="222"/>
      <c r="AC188" s="222"/>
      <c r="AD188" s="222"/>
      <c r="AE188" s="378"/>
      <c r="AF188" s="374"/>
      <c r="AG188" s="155"/>
      <c r="AH188" s="26"/>
    </row>
    <row r="189" spans="1:34" ht="19.5" customHeight="1" x14ac:dyDescent="0.25">
      <c r="A189" s="662">
        <v>45540</v>
      </c>
      <c r="B189" s="28" t="s">
        <v>17645</v>
      </c>
      <c r="C189" s="353" t="str">
        <f>+IFERROR(INDEX('Mã KH'!$C$2:$C$4988,MATCH('Xuất trả -T5'!$B189,'Mã KH'!$A$2:$A$4988,0)),"")</f>
        <v xml:space="preserve">70/30 Hoàng Cầu , Đống Đa , TP Hà Nội </v>
      </c>
      <c r="D189" s="349" t="s">
        <v>17050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>
        <v>1</v>
      </c>
      <c r="P189" s="222"/>
      <c r="Q189" s="222"/>
      <c r="R189" s="222"/>
      <c r="S189" s="222"/>
      <c r="T189" s="222"/>
      <c r="U189" s="222">
        <v>1</v>
      </c>
      <c r="V189" s="222"/>
      <c r="W189" s="222">
        <v>1</v>
      </c>
      <c r="X189" s="222"/>
      <c r="Y189" s="222"/>
      <c r="Z189" s="222"/>
      <c r="AA189" s="222"/>
      <c r="AB189" s="222"/>
      <c r="AC189" s="222"/>
      <c r="AD189" s="222"/>
      <c r="AE189" s="378"/>
      <c r="AF189" s="374"/>
      <c r="AG189" s="155"/>
      <c r="AH189" s="26"/>
    </row>
    <row r="190" spans="1:34" ht="19.5" customHeight="1" x14ac:dyDescent="0.25">
      <c r="A190" s="662">
        <v>45540</v>
      </c>
      <c r="B190" s="28" t="s">
        <v>16747</v>
      </c>
      <c r="C190" s="353" t="str">
        <f>+IFERROR(INDEX('Mã KH'!$C$2:$C$4988,MATCH('Xuất trả -T5'!$B190,'Mã KH'!$A$2:$A$4988,0)),"")</f>
        <v xml:space="preserve">Tầng 1 , tòa Tecco Diamond , Tứ Hiệp , Thanh trì , HN </v>
      </c>
      <c r="D190" s="349" t="s">
        <v>17679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>
        <v>2</v>
      </c>
      <c r="P190" s="222"/>
      <c r="Q190" s="222"/>
      <c r="R190" s="222"/>
      <c r="S190" s="222"/>
      <c r="T190" s="222"/>
      <c r="U190" s="222">
        <v>3</v>
      </c>
      <c r="V190" s="222"/>
      <c r="W190" s="222">
        <v>1</v>
      </c>
      <c r="X190" s="222">
        <v>1</v>
      </c>
      <c r="Y190" s="222"/>
      <c r="Z190" s="222"/>
      <c r="AA190" s="222"/>
      <c r="AB190" s="222"/>
      <c r="AC190" s="222"/>
      <c r="AD190" s="222"/>
      <c r="AE190" s="378"/>
      <c r="AF190" s="374"/>
      <c r="AG190" s="155"/>
      <c r="AH190" s="26"/>
    </row>
    <row r="191" spans="1:34" ht="19.5" customHeight="1" x14ac:dyDescent="0.25">
      <c r="A191" s="662">
        <v>45540</v>
      </c>
      <c r="B191" s="28" t="s">
        <v>17659</v>
      </c>
      <c r="C191" s="353" t="str">
        <f>+IFERROR(INDEX('Mã KH'!$C$2:$C$4988,MATCH('Xuất trả -T5'!$B191,'Mã KH'!$A$2:$A$4988,0)),"")</f>
        <v>59 phố Mai Hắc Đế, P. Bùi Thị Xuân, Q. Hai Bà Trưng, Hà Nội</v>
      </c>
      <c r="D191" s="349">
        <v>9103691292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>
        <v>3</v>
      </c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378"/>
      <c r="AF191" s="374"/>
      <c r="AG191" s="155"/>
      <c r="AH191" s="26"/>
    </row>
    <row r="192" spans="1:34" ht="19.5" customHeight="1" x14ac:dyDescent="0.25">
      <c r="A192" s="662">
        <v>45540</v>
      </c>
      <c r="B192" s="28" t="s">
        <v>6576</v>
      </c>
      <c r="C192" s="353" t="str">
        <f>+IFERROR(INDEX('Mã KH'!$C$2:$C$4988,MATCH('Xuất trả -T5'!$B192,'Mã KH'!$A$2:$A$4988,0)),"")</f>
        <v>BRGMART 198 Lò Đúc, Hai Bà Trưng, Hà Nội</v>
      </c>
      <c r="D192" s="349" t="s">
        <v>17226</v>
      </c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>
        <v>6</v>
      </c>
      <c r="S192" s="222">
        <v>5</v>
      </c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378"/>
      <c r="AF192" s="374"/>
      <c r="AG192" s="155"/>
      <c r="AH192" s="26"/>
    </row>
    <row r="193" spans="1:34" ht="19.5" customHeight="1" x14ac:dyDescent="0.25">
      <c r="A193" s="662">
        <v>45540</v>
      </c>
      <c r="B193" s="28" t="s">
        <v>17660</v>
      </c>
      <c r="C193" s="353" t="str">
        <f>+IFERROR(INDEX('Mã KH'!$C$2:$C$4988,MATCH('Xuất trả -T5'!$B193,'Mã KH'!$A$2:$A$4988,0)),"")</f>
        <v>Số 70 phố Vạn Kiếp, tổ 58A, phường Bạch Đằng, quận Hai Bà Trưng, Hà Nội</v>
      </c>
      <c r="D193" s="349">
        <v>9103691546</v>
      </c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>
        <v>1</v>
      </c>
      <c r="X193" s="222"/>
      <c r="Y193" s="222"/>
      <c r="Z193" s="222"/>
      <c r="AA193" s="222"/>
      <c r="AB193" s="222"/>
      <c r="AC193" s="222"/>
      <c r="AD193" s="222"/>
      <c r="AE193" s="378"/>
      <c r="AF193" s="374"/>
      <c r="AG193" s="155"/>
      <c r="AH193" s="26"/>
    </row>
    <row r="194" spans="1:34" ht="19.5" customHeight="1" x14ac:dyDescent="0.25">
      <c r="A194" s="662">
        <v>45540</v>
      </c>
      <c r="B194" s="28" t="s">
        <v>17383</v>
      </c>
      <c r="C194" s="353" t="str">
        <f>+IFERROR(INDEX('Mã KH'!$C$2:$C$4988,MATCH('Xuất trả -T5'!$B194,'Mã KH'!$A$2:$A$4988,0)),"")</f>
        <v>Số 35B Phố Nguyễn Bỉnh Khiêm, P. Lê Đại Hành, Q. Hai Bà Trưng, Hà Nội</v>
      </c>
      <c r="D194" s="349">
        <v>9103691082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>
        <v>4</v>
      </c>
      <c r="X194" s="222"/>
      <c r="Y194" s="222"/>
      <c r="Z194" s="222"/>
      <c r="AA194" s="222"/>
      <c r="AB194" s="222"/>
      <c r="AC194" s="222"/>
      <c r="AD194" s="222"/>
      <c r="AE194" s="378"/>
      <c r="AF194" s="374"/>
      <c r="AG194" s="155"/>
      <c r="AH194" s="26"/>
    </row>
    <row r="195" spans="1:34" ht="19.5" customHeight="1" x14ac:dyDescent="0.25">
      <c r="A195" s="662">
        <v>45540</v>
      </c>
      <c r="B195" s="28" t="s">
        <v>6650</v>
      </c>
      <c r="C195" s="353" t="str">
        <f>+IFERROR(INDEX('Mã KH'!$C$2:$C$4988,MATCH('Xuất trả -T5'!$B195,'Mã KH'!$A$2:$A$4988,0)),"")</f>
        <v>BRGMART 9 Lê Quý Đôn, Hai Bà Trưng, HN</v>
      </c>
      <c r="D195" s="349" t="s">
        <v>17680</v>
      </c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>
        <v>1</v>
      </c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378"/>
      <c r="AF195" s="374"/>
      <c r="AG195" s="155"/>
      <c r="AH195" s="26"/>
    </row>
    <row r="196" spans="1:34" ht="19.5" customHeight="1" x14ac:dyDescent="0.25">
      <c r="A196" s="662">
        <v>45540</v>
      </c>
      <c r="B196" s="28" t="s">
        <v>7402</v>
      </c>
      <c r="C196" s="353" t="str">
        <f>+IFERROR(INDEX('Mã KH'!$C$2:$C$4988,MATCH('Xuất trả -T5'!$B196,'Mã KH'!$A$2:$A$4988,0)),"")</f>
        <v>96 Vĩnh Hưng, phường Vĩnh Hưng, quận Hoàng Mai, Hà Nội</v>
      </c>
      <c r="D196" s="349" t="s">
        <v>17681</v>
      </c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>
        <v>1</v>
      </c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378"/>
      <c r="AF196" s="374"/>
      <c r="AG196" s="155"/>
      <c r="AH196" s="26"/>
    </row>
    <row r="197" spans="1:34" ht="19.5" customHeight="1" x14ac:dyDescent="0.25">
      <c r="A197" s="662">
        <v>45540</v>
      </c>
      <c r="B197" s="28" t="s">
        <v>17211</v>
      </c>
      <c r="C197" s="353" t="str">
        <f>+IFERROR(INDEX('Mã KH'!$C$2:$C$4988,MATCH('Xuất trả -T5'!$B197,'Mã KH'!$A$2:$A$4988,0)),"")</f>
        <v>Số 173 đường Tam Trinh, tổ 14, Phường Minh Khai, Hai Bà Trưng, Hà Nội</v>
      </c>
      <c r="D197" s="349">
        <v>8472</v>
      </c>
      <c r="E197" s="222"/>
      <c r="F197" s="222"/>
      <c r="G197" s="222"/>
      <c r="H197" s="222"/>
      <c r="I197" s="222"/>
      <c r="J197" s="222">
        <v>1</v>
      </c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378"/>
      <c r="AF197" s="374"/>
      <c r="AG197" s="155"/>
      <c r="AH197" s="26"/>
    </row>
    <row r="198" spans="1:34" ht="19.5" customHeight="1" x14ac:dyDescent="0.25">
      <c r="A198" s="662">
        <v>45540</v>
      </c>
      <c r="B198" s="28" t="s">
        <v>17661</v>
      </c>
      <c r="C198" s="353" t="str">
        <f>+IFERROR(INDEX('Mã KH'!$C$2:$C$4988,MATCH('Xuất trả -T5'!$B198,'Mã KH'!$A$2:$A$4988,0)),"")</f>
        <v>30 ngách 33A ngõ 107 Lĩnh Nam, Phường Vĩnh Hưng, Quận Hoàng Mai, HN</v>
      </c>
      <c r="D198" s="349">
        <v>9103689164</v>
      </c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>
        <v>5</v>
      </c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378"/>
      <c r="AF198" s="374"/>
      <c r="AG198" s="155"/>
      <c r="AH198" s="26"/>
    </row>
    <row r="199" spans="1:34" ht="19.5" customHeight="1" x14ac:dyDescent="0.25">
      <c r="A199" s="662">
        <v>45540</v>
      </c>
      <c r="B199" s="28" t="s">
        <v>17662</v>
      </c>
      <c r="C199" s="353" t="str">
        <f>+IFERROR(INDEX('Mã KH'!$C$2:$C$4988,MATCH('Xuất trả -T5'!$B199,'Mã KH'!$A$2:$A$4988,0)),"")</f>
        <v>Đội 5, thôn Yên Kiện, xã Ngọc Hồi, Thanh trì, HN</v>
      </c>
      <c r="D199" s="349">
        <v>9103691083</v>
      </c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>
        <v>2</v>
      </c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378"/>
      <c r="AF199" s="374"/>
      <c r="AG199" s="155"/>
      <c r="AH199" s="26"/>
    </row>
    <row r="200" spans="1:34" ht="19.5" customHeight="1" x14ac:dyDescent="0.25">
      <c r="A200" s="662">
        <v>45540</v>
      </c>
      <c r="B200" s="28" t="s">
        <v>8432</v>
      </c>
      <c r="C200" s="353" t="str">
        <f>+IFERROR(INDEX('Mã KH'!$C$2:$C$4988,MATCH('Xuất trả -T5'!$B200,'Mã KH'!$A$2:$A$4988,0)),"")</f>
        <v>E13, đường Yên Xá, Khu đấu giá quyền sử dụng đất, xã Tân Triều, Thanh Trì, Hà Nội</v>
      </c>
      <c r="D200" s="349">
        <v>9103690726</v>
      </c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>
        <v>4</v>
      </c>
      <c r="P200" s="222"/>
      <c r="Q200" s="222"/>
      <c r="R200" s="222"/>
      <c r="S200" s="222"/>
      <c r="T200" s="222"/>
      <c r="U200" s="222">
        <v>1</v>
      </c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378"/>
      <c r="AF200" s="374"/>
      <c r="AG200" s="155"/>
      <c r="AH200" s="26"/>
    </row>
    <row r="201" spans="1:34" ht="19.5" customHeight="1" x14ac:dyDescent="0.25">
      <c r="A201" s="662">
        <v>45540</v>
      </c>
      <c r="B201" s="28" t="s">
        <v>9393</v>
      </c>
      <c r="C201" s="353" t="str">
        <f>+IFERROR(INDEX('Mã KH'!$C$2:$C$4988,MATCH('Xuất trả -T5'!$B201,'Mã KH'!$A$2:$A$4988,0)),"")</f>
        <v>Số 65 Đường Cổ Điển, Thị trấn Văn Điển, Huyện Thanh Trì, HN</v>
      </c>
      <c r="D201" s="349">
        <v>9103691746</v>
      </c>
      <c r="E201" s="222"/>
      <c r="F201" s="222"/>
      <c r="G201" s="222"/>
      <c r="H201" s="222"/>
      <c r="I201" s="222"/>
      <c r="J201" s="222">
        <v>1</v>
      </c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378"/>
      <c r="AF201" s="374"/>
      <c r="AG201" s="155"/>
      <c r="AH201" s="26"/>
    </row>
    <row r="202" spans="1:34" ht="19.5" customHeight="1" x14ac:dyDescent="0.25">
      <c r="A202" s="662">
        <v>45540</v>
      </c>
      <c r="B202" s="28" t="s">
        <v>7390</v>
      </c>
      <c r="C202" s="353" t="str">
        <f>+IFERROR(INDEX('Mã KH'!$C$2:$C$4988,MATCH('Xuất trả -T5'!$B202,'Mã KH'!$A$2:$A$4988,0)),"")</f>
        <v>Chung cư Tecco Skyville Tower, đường Quan Lai, Ngũ Hiệp, Thanh Trì, Hà Nội</v>
      </c>
      <c r="D202" s="349" t="s">
        <v>17682</v>
      </c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>
        <v>1</v>
      </c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>
        <v>2</v>
      </c>
      <c r="AC202" s="222"/>
      <c r="AD202" s="222"/>
      <c r="AE202" s="378"/>
      <c r="AF202" s="374"/>
      <c r="AG202" s="155"/>
      <c r="AH202" s="26"/>
    </row>
    <row r="203" spans="1:34" ht="19.5" customHeight="1" x14ac:dyDescent="0.25">
      <c r="A203" s="662">
        <v>45540</v>
      </c>
      <c r="B203" s="28" t="s">
        <v>6777</v>
      </c>
      <c r="C203" s="353" t="str">
        <f>+IFERROR(INDEX('Mã KH'!$C$2:$C$4988,MATCH('Xuất trả -T5'!$B203,'Mã KH'!$A$2:$A$4988,0)),"")</f>
        <v>Tầng 1, Kiot 102, Tòa CT13, Khu đô thị mới Tứ Hiệp (chung cư Sakura), Xã Tứ Hiệp, huyện Thanh Trì, Hà Nội</v>
      </c>
      <c r="D203" s="349" t="s">
        <v>17221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>
        <v>2</v>
      </c>
      <c r="P203" s="222"/>
      <c r="Q203" s="222">
        <v>1</v>
      </c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378"/>
      <c r="AF203" s="374"/>
      <c r="AG203" s="155"/>
      <c r="AH203" s="26"/>
    </row>
    <row r="204" spans="1:34" ht="19.5" customHeight="1" x14ac:dyDescent="0.25">
      <c r="A204" s="662">
        <v>45540</v>
      </c>
      <c r="B204" s="28" t="s">
        <v>17663</v>
      </c>
      <c r="C204" s="353" t="str">
        <f>+IFERROR(INDEX('Mã KH'!$C$2:$C$4988,MATCH('Xuất trả -T5'!$B204,'Mã KH'!$A$2:$A$4988,0)),"")</f>
        <v>Thôn vĩnh Ninh, Xã Vĩnh Quỳnh, Huyện Thanh Trì, TP.Hà Nội</v>
      </c>
      <c r="D204" s="349">
        <v>9103690937</v>
      </c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>
        <v>2</v>
      </c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378"/>
      <c r="AF204" s="374"/>
      <c r="AG204" s="155"/>
      <c r="AH204" s="26"/>
    </row>
    <row r="205" spans="1:34" ht="19.5" customHeight="1" x14ac:dyDescent="0.25">
      <c r="A205" s="662">
        <v>45540</v>
      </c>
      <c r="B205" s="28" t="s">
        <v>16747</v>
      </c>
      <c r="C205" s="353" t="str">
        <f>+IFERROR(INDEX('Mã KH'!$C$2:$C$4988,MATCH('Xuất trả -T5'!$B205,'Mã KH'!$A$2:$A$4988,0)),"")</f>
        <v xml:space="preserve">Tầng 1 , tòa Tecco Diamond , Tứ Hiệp , Thanh trì , HN </v>
      </c>
      <c r="D205" s="349" t="s">
        <v>17683</v>
      </c>
      <c r="E205" s="222">
        <v>1</v>
      </c>
      <c r="F205" s="222"/>
      <c r="G205" s="222"/>
      <c r="H205" s="222"/>
      <c r="I205" s="222"/>
      <c r="J205" s="222"/>
      <c r="K205" s="222"/>
      <c r="L205" s="222"/>
      <c r="M205" s="222"/>
      <c r="N205" s="222"/>
      <c r="O205" s="222">
        <v>3</v>
      </c>
      <c r="P205" s="222"/>
      <c r="Q205" s="222"/>
      <c r="R205" s="222"/>
      <c r="S205" s="222"/>
      <c r="T205" s="222"/>
      <c r="U205" s="222">
        <v>1</v>
      </c>
      <c r="V205" s="222"/>
      <c r="W205" s="222">
        <v>2</v>
      </c>
      <c r="X205" s="222"/>
      <c r="Y205" s="222"/>
      <c r="Z205" s="222">
        <v>1</v>
      </c>
      <c r="AA205" s="222">
        <v>1</v>
      </c>
      <c r="AB205" s="222"/>
      <c r="AC205" s="222"/>
      <c r="AD205" s="222"/>
      <c r="AE205" s="378"/>
      <c r="AF205" s="374"/>
      <c r="AG205" s="155"/>
      <c r="AH205" s="26"/>
    </row>
    <row r="206" spans="1:34" ht="19.5" customHeight="1" x14ac:dyDescent="0.25">
      <c r="A206" s="662">
        <v>45540</v>
      </c>
      <c r="B206" s="28" t="s">
        <v>6579</v>
      </c>
      <c r="C206" s="353" t="str">
        <f>+IFERROR(INDEX('Mã KH'!$C$2:$C$4988,MATCH('Xuất trả -T5'!$B206,'Mã KH'!$A$2:$A$4988,0)),"")</f>
        <v>BRGMART 15-17 Đội Cấn, Ba Đình, Hà Nội</v>
      </c>
      <c r="D206" s="349" t="s">
        <v>17677</v>
      </c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>
        <v>1</v>
      </c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378"/>
      <c r="AF206" s="374"/>
      <c r="AG206" s="155"/>
      <c r="AH206" s="26"/>
    </row>
    <row r="207" spans="1:34" ht="19.5" customHeight="1" x14ac:dyDescent="0.25">
      <c r="A207" s="662">
        <v>45540</v>
      </c>
      <c r="B207" s="28" t="s">
        <v>9737</v>
      </c>
      <c r="C207" s="353" t="str">
        <f>+IFERROR(INDEX('Mã KH'!$C$2:$C$4988,MATCH('Xuất trả -T5'!$B207,'Mã KH'!$A$2:$A$4988,0)),"")</f>
        <v>Kiot TMDV – B07 Tecco Diamond, KĐT Tứ Hiệp, Xã Tứ Hiệp, Huyện Thanh Trì, HN</v>
      </c>
      <c r="D207" s="349">
        <v>9103691639</v>
      </c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>
        <v>5</v>
      </c>
      <c r="P207" s="222"/>
      <c r="Q207" s="222"/>
      <c r="R207" s="222"/>
      <c r="S207" s="222"/>
      <c r="T207" s="222"/>
      <c r="U207" s="222"/>
      <c r="V207" s="222"/>
      <c r="W207" s="222">
        <v>1</v>
      </c>
      <c r="X207" s="222"/>
      <c r="Y207" s="222"/>
      <c r="Z207" s="222"/>
      <c r="AA207" s="222"/>
      <c r="AB207" s="222"/>
      <c r="AC207" s="222"/>
      <c r="AD207" s="222"/>
      <c r="AE207" s="378"/>
      <c r="AF207" s="374"/>
      <c r="AG207" s="155"/>
      <c r="AH207" s="26"/>
    </row>
    <row r="208" spans="1:34" ht="19.5" customHeight="1" x14ac:dyDescent="0.25">
      <c r="A208" s="662">
        <v>45540</v>
      </c>
      <c r="B208" s="28" t="s">
        <v>17664</v>
      </c>
      <c r="C208" s="353" t="str">
        <f>+IFERROR(INDEX('Mã KH'!$C$2:$C$4988,MATCH('Xuất trả -T5'!$B208,'Mã KH'!$A$2:$A$4988,0)),"")</f>
        <v>284 Tựu Liệt, xã Tam Hiệp, Thanh Trì, Hà Nội</v>
      </c>
      <c r="D208" s="349">
        <v>9103690717</v>
      </c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>
        <v>5</v>
      </c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378"/>
      <c r="AF208" s="374"/>
      <c r="AG208" s="155"/>
      <c r="AH208" s="26"/>
    </row>
    <row r="209" spans="1:34" ht="19.5" customHeight="1" x14ac:dyDescent="0.25">
      <c r="A209" s="662">
        <v>45540</v>
      </c>
      <c r="B209" s="28" t="s">
        <v>17665</v>
      </c>
      <c r="C209" s="353" t="str">
        <f>+IFERROR(INDEX('Mã KH'!$C$2:$C$4988,MATCH('Xuất trả -T5'!$B209,'Mã KH'!$A$2:$A$4988,0)),"")</f>
        <v>102 Hoàng Ngọc Phách, Phường Láng Hạ, Quận Đống Đa, HN</v>
      </c>
      <c r="D209" s="349">
        <v>9103660224</v>
      </c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>
        <v>1</v>
      </c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378"/>
      <c r="AF209" s="374"/>
      <c r="AG209" s="155"/>
      <c r="AH209" s="26"/>
    </row>
    <row r="210" spans="1:34" ht="19.5" customHeight="1" x14ac:dyDescent="0.25">
      <c r="A210" s="662">
        <v>45540</v>
      </c>
      <c r="B210" s="28" t="s">
        <v>17666</v>
      </c>
      <c r="C210" s="353" t="str">
        <f>+IFERROR(INDEX('Mã KH'!$C$2:$C$4988,MATCH('Xuất trả -T5'!$B210,'Mã KH'!$A$2:$A$4988,0)),"")</f>
        <v>Thôn Ấp Tó, Xã Uy Nỗ, Huyện Đông Anh, HN</v>
      </c>
      <c r="D210" s="349">
        <v>9103642819</v>
      </c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>
        <v>2</v>
      </c>
      <c r="X210" s="222">
        <v>4</v>
      </c>
      <c r="Y210" s="222"/>
      <c r="Z210" s="222"/>
      <c r="AA210" s="222"/>
      <c r="AB210" s="222"/>
      <c r="AC210" s="222"/>
      <c r="AD210" s="222"/>
      <c r="AE210" s="378"/>
      <c r="AF210" s="374"/>
      <c r="AG210" s="155"/>
      <c r="AH210" s="26"/>
    </row>
    <row r="211" spans="1:34" ht="19.5" customHeight="1" x14ac:dyDescent="0.25">
      <c r="A211" s="662">
        <v>45540</v>
      </c>
      <c r="B211" s="28" t="s">
        <v>17344</v>
      </c>
      <c r="C211" s="353" t="str">
        <f>+IFERROR(INDEX('Mã KH'!$C$2:$C$4988,MATCH('Xuất trả -T5'!$B211,'Mã KH'!$A$2:$A$4988,0)),"")</f>
        <v>Ô DVTM-07, Tầng 1+2 tòa nhà CT3 Khu đô thị Gelexia Riverside
, Ngõ 885 Tam Trinh, Phường Yên Sở, Quận Hoàng Mai, HN</v>
      </c>
      <c r="D211" s="349">
        <v>9103682129</v>
      </c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>
        <v>2</v>
      </c>
      <c r="Y211" s="222"/>
      <c r="Z211" s="222">
        <v>2</v>
      </c>
      <c r="AA211" s="222"/>
      <c r="AB211" s="222"/>
      <c r="AC211" s="222"/>
      <c r="AD211" s="222"/>
      <c r="AE211" s="378"/>
      <c r="AF211" s="374"/>
      <c r="AG211" s="155"/>
      <c r="AH211" s="26"/>
    </row>
    <row r="212" spans="1:34" ht="19.5" customHeight="1" x14ac:dyDescent="0.25">
      <c r="A212" s="662">
        <v>45540</v>
      </c>
      <c r="B212" s="28" t="s">
        <v>17481</v>
      </c>
      <c r="C212" s="353" t="str">
        <f>+IFERROR(INDEX('Mã KH'!$C$2:$C$4988,MATCH('Xuất trả -T5'!$B212,'Mã KH'!$A$2:$A$4988,0)),"")</f>
        <v>Số 72 ngõ 56 Thạch Cầu, Quận Long Biên, HN</v>
      </c>
      <c r="D212" s="349">
        <v>9103682619</v>
      </c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>
        <v>1</v>
      </c>
      <c r="AA212" s="222"/>
      <c r="AB212" s="222"/>
      <c r="AC212" s="222"/>
      <c r="AD212" s="222"/>
      <c r="AE212" s="378"/>
      <c r="AF212" s="374"/>
      <c r="AG212" s="155"/>
      <c r="AH212" s="26"/>
    </row>
    <row r="213" spans="1:34" ht="19.5" customHeight="1" x14ac:dyDescent="0.25">
      <c r="A213" s="662">
        <v>45540</v>
      </c>
      <c r="B213" s="28" t="s">
        <v>17667</v>
      </c>
      <c r="C213" s="353" t="str">
        <f>+IFERROR(INDEX('Mã KH'!$C$2:$C$4988,MATCH('Xuất trả -T5'!$B213,'Mã KH'!$A$2:$A$4988,0)),"")</f>
        <v>232A Lạc Trung, tổ 30, Phường Vĩnh Tuy, Hai Bà Trưng, Hà Nội</v>
      </c>
      <c r="D213" s="349">
        <v>7303</v>
      </c>
      <c r="E213" s="222"/>
      <c r="F213" s="222"/>
      <c r="G213" s="222"/>
      <c r="H213" s="222"/>
      <c r="I213" s="222"/>
      <c r="J213" s="222">
        <v>1</v>
      </c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  <c r="AA213" s="222"/>
      <c r="AB213" s="222"/>
      <c r="AC213" s="222"/>
      <c r="AD213" s="222"/>
      <c r="AE213" s="378"/>
      <c r="AF213" s="374"/>
      <c r="AG213" s="155"/>
      <c r="AH213" s="26"/>
    </row>
    <row r="214" spans="1:34" ht="19.5" customHeight="1" x14ac:dyDescent="0.25">
      <c r="A214" s="662">
        <v>45540</v>
      </c>
      <c r="B214" s="28" t="s">
        <v>17666</v>
      </c>
      <c r="C214" s="353" t="str">
        <f>+IFERROR(INDEX('Mã KH'!$C$2:$C$4988,MATCH('Xuất trả -T5'!$B214,'Mã KH'!$A$2:$A$4988,0)),"")</f>
        <v>Thôn Ấp Tó, Xã Uy Nỗ, Huyện Đông Anh, HN</v>
      </c>
      <c r="D214" s="349">
        <v>9103689505</v>
      </c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>
        <v>5</v>
      </c>
      <c r="Y214" s="222"/>
      <c r="Z214" s="222"/>
      <c r="AA214" s="222"/>
      <c r="AB214" s="222"/>
      <c r="AC214" s="222"/>
      <c r="AD214" s="222"/>
      <c r="AE214" s="378"/>
      <c r="AF214" s="374"/>
      <c r="AG214" s="155"/>
      <c r="AH214" s="26"/>
    </row>
    <row r="215" spans="1:34" ht="19.5" customHeight="1" x14ac:dyDescent="0.25">
      <c r="A215" s="662">
        <v>45540</v>
      </c>
      <c r="B215" s="28" t="s">
        <v>17328</v>
      </c>
      <c r="C215" s="353" t="str">
        <f>+IFERROR(INDEX('Mã KH'!$C$2:$C$4988,MATCH('Xuất trả -T5'!$B215,'Mã KH'!$A$2:$A$4988,0)),"")</f>
        <v>SH0105-SH0205 Park 8, KĐT Times City Park Hill, số 25, ngõ 13 đường Lĩnh Nam, Phường Mai Động, Hoàng Mai, Hà Nội</v>
      </c>
      <c r="D215" s="349">
        <v>4852</v>
      </c>
      <c r="E215" s="222"/>
      <c r="F215" s="222"/>
      <c r="G215" s="222"/>
      <c r="H215" s="222"/>
      <c r="I215" s="222"/>
      <c r="J215" s="222">
        <v>3</v>
      </c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  <c r="AA215" s="222"/>
      <c r="AB215" s="222"/>
      <c r="AC215" s="222"/>
      <c r="AD215" s="222"/>
      <c r="AE215" s="378"/>
      <c r="AF215" s="374"/>
      <c r="AG215" s="155"/>
      <c r="AH215" s="26"/>
    </row>
    <row r="216" spans="1:34" ht="19.5" customHeight="1" x14ac:dyDescent="0.25">
      <c r="A216" s="662">
        <v>45540</v>
      </c>
      <c r="B216" s="28" t="s">
        <v>17668</v>
      </c>
      <c r="C216" s="353" t="str">
        <f>+IFERROR(INDEX('Mã KH'!$C$2:$C$4988,MATCH('Xuất trả -T5'!$B216,'Mã KH'!$A$2:$A$4988,0)),"")</f>
        <v>149C Lò Đúc, Phường Phạm Đình Hổ, Hai Bà Trưng, Hà Nội</v>
      </c>
      <c r="D216" s="349">
        <v>9564</v>
      </c>
      <c r="E216" s="222"/>
      <c r="F216" s="222"/>
      <c r="G216" s="222"/>
      <c r="H216" s="222"/>
      <c r="I216" s="222"/>
      <c r="J216" s="222">
        <v>1</v>
      </c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378"/>
      <c r="AF216" s="374"/>
      <c r="AG216" s="155"/>
      <c r="AH216" s="26"/>
    </row>
    <row r="217" spans="1:34" ht="19.5" customHeight="1" x14ac:dyDescent="0.25">
      <c r="A217" s="662">
        <v>45540</v>
      </c>
      <c r="B217" s="28" t="s">
        <v>16978</v>
      </c>
      <c r="C217" s="353" t="str">
        <f>+IFERROR(INDEX('Mã KH'!$C$2:$C$4988,MATCH('Xuất trả -T5'!$B217,'Mã KH'!$A$2:$A$4988,0)),"")</f>
        <v>số 25  thái phiên , phường Lê Đại Hành , Hai Bà Trưng</v>
      </c>
      <c r="D217" s="349">
        <v>9523</v>
      </c>
      <c r="E217" s="222"/>
      <c r="F217" s="222"/>
      <c r="G217" s="222"/>
      <c r="H217" s="222"/>
      <c r="I217" s="222"/>
      <c r="J217" s="222">
        <v>2</v>
      </c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378"/>
      <c r="AF217" s="374"/>
      <c r="AG217" s="155"/>
      <c r="AH217" s="26"/>
    </row>
    <row r="218" spans="1:34" ht="19.5" customHeight="1" x14ac:dyDescent="0.25">
      <c r="A218" s="662">
        <v>45540</v>
      </c>
      <c r="B218" s="28" t="s">
        <v>17669</v>
      </c>
      <c r="C218" s="353" t="str">
        <f>+IFERROR(INDEX('Mã KH'!$C$2:$C$4988,MATCH('Xuất trả -T5'!$B218,'Mã KH'!$A$2:$A$4988,0)),"")</f>
        <v>315 Ngọc Lâm, Phường Ngọc Lâm, Long Biên, Hà Nội</v>
      </c>
      <c r="D218" s="349">
        <v>2290</v>
      </c>
      <c r="E218" s="222"/>
      <c r="F218" s="222"/>
      <c r="G218" s="222"/>
      <c r="H218" s="222"/>
      <c r="I218" s="222"/>
      <c r="J218" s="222">
        <v>2</v>
      </c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  <c r="AA218" s="222"/>
      <c r="AB218" s="222"/>
      <c r="AC218" s="222"/>
      <c r="AD218" s="222"/>
      <c r="AE218" s="378"/>
      <c r="AF218" s="374"/>
      <c r="AG218" s="155"/>
      <c r="AH218" s="26"/>
    </row>
    <row r="219" spans="1:34" ht="19.5" customHeight="1" x14ac:dyDescent="0.25">
      <c r="A219" s="662">
        <v>45540</v>
      </c>
      <c r="B219" s="28" t="s">
        <v>17670</v>
      </c>
      <c r="C219" s="353" t="str">
        <f>+IFERROR(INDEX('Mã KH'!$C$2:$C$4988,MATCH('Xuất trả -T5'!$B219,'Mã KH'!$A$2:$A$4988,0)),"")</f>
        <v>Tầng 1 , Thuộc Trung Tâm Thương Mại, Căn Hộ Và Văn Phòng, Khu HH2, Số 114 Mai Hắc Đế, P. Lê Đại Hành, Hai Bà Trưng. TP.Hà Nội</v>
      </c>
      <c r="D219" s="349">
        <v>1511</v>
      </c>
      <c r="E219" s="222"/>
      <c r="F219" s="222"/>
      <c r="G219" s="222"/>
      <c r="H219" s="222"/>
      <c r="I219" s="222"/>
      <c r="J219" s="222">
        <v>2</v>
      </c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378"/>
      <c r="AF219" s="374"/>
      <c r="AG219" s="155"/>
      <c r="AH219" s="26"/>
    </row>
    <row r="220" spans="1:34" ht="19.5" customHeight="1" x14ac:dyDescent="0.25">
      <c r="A220" s="662">
        <v>45540</v>
      </c>
      <c r="B220" s="28" t="s">
        <v>16376</v>
      </c>
      <c r="C220" s="353" t="str">
        <f>+IFERROR(INDEX('Mã KH'!$C$2:$C$4988,MATCH('Xuất trả -T5'!$B220,'Mã KH'!$A$2:$A$4988,0)),"")</f>
        <v>Số 1 ngõ 10 phố xốm -hà đông</v>
      </c>
      <c r="D220" s="349" t="s">
        <v>17684</v>
      </c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>
        <v>3</v>
      </c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  <c r="AA220" s="222"/>
      <c r="AB220" s="222"/>
      <c r="AC220" s="222"/>
      <c r="AD220" s="222"/>
      <c r="AE220" s="378"/>
      <c r="AF220" s="374"/>
      <c r="AG220" s="155"/>
      <c r="AH220" s="26"/>
    </row>
    <row r="221" spans="1:34" ht="19.5" customHeight="1" x14ac:dyDescent="0.25">
      <c r="A221" s="662">
        <v>45540</v>
      </c>
      <c r="B221" s="28" t="s">
        <v>17671</v>
      </c>
      <c r="C221" s="353" t="str">
        <f>+IFERROR(INDEX('Mã KH'!$C$2:$C$4988,MATCH('Xuất trả -T5'!$B221,'Mã KH'!$A$2:$A$4988,0)),"")</f>
        <v>"Nhà 2B, ngõ 361 Phạm Văn Đồng, tổ dân phố Hoàng Bẩy, 
phường Cổ Nhuế 1, quận Bắc Từ Liêm, Hà Nội"</v>
      </c>
      <c r="D221" s="349">
        <v>9103690885</v>
      </c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>
        <v>1</v>
      </c>
      <c r="P221" s="222">
        <v>1</v>
      </c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378"/>
      <c r="AF221" s="374"/>
      <c r="AG221" s="155"/>
      <c r="AH221" s="26"/>
    </row>
    <row r="222" spans="1:34" ht="19.5" customHeight="1" x14ac:dyDescent="0.25">
      <c r="A222" s="662">
        <v>45540</v>
      </c>
      <c r="B222" s="28" t="s">
        <v>7393</v>
      </c>
      <c r="C222" s="353" t="str">
        <f>+IFERROR(INDEX('Mã KH'!$C$2:$C$4988,MATCH('Xuất trả -T5'!$B222,'Mã KH'!$A$2:$A$4988,0)),"")</f>
        <v>Nơ 4A, Bán đảo Linh Đàm, Hoàng Liệt, Hoàng Mai, Hà Nội</v>
      </c>
      <c r="D222" s="349" t="s">
        <v>17685</v>
      </c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>
        <v>1</v>
      </c>
      <c r="P222" s="222">
        <v>1</v>
      </c>
      <c r="Q222" s="222">
        <v>1</v>
      </c>
      <c r="R222" s="222"/>
      <c r="S222" s="222"/>
      <c r="T222" s="222"/>
      <c r="U222" s="222">
        <v>3</v>
      </c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378"/>
      <c r="AF222" s="374"/>
      <c r="AG222" s="155"/>
      <c r="AH222" s="26"/>
    </row>
    <row r="223" spans="1:34" ht="19.5" customHeight="1" x14ac:dyDescent="0.25">
      <c r="A223" s="662">
        <v>45540</v>
      </c>
      <c r="B223" s="28" t="s">
        <v>17672</v>
      </c>
      <c r="C223" s="353" t="str">
        <f>+IFERROR(INDEX('Mã KH'!$C$2:$C$4988,MATCH('Xuất trả -T5'!$B223,'Mã KH'!$A$2:$A$4988,0)),"")</f>
        <v>313 Trần Cung, phường Cổ Nhuế, quận Bắc Từ Liêm, Hà Nội</v>
      </c>
      <c r="D223" s="349">
        <v>9103691171</v>
      </c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>
        <v>1</v>
      </c>
      <c r="Q223" s="222"/>
      <c r="R223" s="222"/>
      <c r="S223" s="222"/>
      <c r="T223" s="222"/>
      <c r="U223" s="222"/>
      <c r="V223" s="222"/>
      <c r="W223" s="222"/>
      <c r="X223" s="222">
        <v>2</v>
      </c>
      <c r="Y223" s="222"/>
      <c r="Z223" s="222"/>
      <c r="AA223" s="222"/>
      <c r="AB223" s="222"/>
      <c r="AC223" s="222"/>
      <c r="AD223" s="222"/>
      <c r="AE223" s="378"/>
      <c r="AF223" s="374"/>
      <c r="AG223" s="155"/>
      <c r="AH223" s="26"/>
    </row>
    <row r="224" spans="1:34" ht="19.5" customHeight="1" x14ac:dyDescent="0.25">
      <c r="A224" s="662">
        <v>45540</v>
      </c>
      <c r="B224" s="28" t="s">
        <v>8308</v>
      </c>
      <c r="C224" s="353" t="str">
        <f>+IFERROR(INDEX('Mã KH'!$C$2:$C$4988,MATCH('Xuất trả -T5'!$B224,'Mã KH'!$A$2:$A$4988,0)),"")</f>
        <v>Tầng 1, tòa N04-T1, lô N04B, Khu Đoàn Ngoại Giao tại Hà Nội, 
đường Nguyễn Văn Huyên kéo dài, phường Xuân Đỉnh, quận Bắc Từ Liêm, HN</v>
      </c>
      <c r="D224" s="349">
        <v>9103691761</v>
      </c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>
        <v>1</v>
      </c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>
        <v>1</v>
      </c>
      <c r="AA224" s="222"/>
      <c r="AB224" s="222"/>
      <c r="AC224" s="222"/>
      <c r="AD224" s="222"/>
      <c r="AE224" s="378"/>
      <c r="AF224" s="374"/>
      <c r="AG224" s="155"/>
      <c r="AH224" s="26"/>
    </row>
    <row r="225" spans="1:34" ht="19.5" customHeight="1" x14ac:dyDescent="0.25">
      <c r="A225" s="662">
        <v>45540</v>
      </c>
      <c r="B225" s="28" t="s">
        <v>17392</v>
      </c>
      <c r="C225" s="353" t="str">
        <f>+IFERROR(INDEX('Mã KH'!$C$2:$C$4988,MATCH('Xuất trả -T5'!$B225,'Mã KH'!$A$2:$A$4988,0)),"")</f>
        <v>Kiot 2-3, Tầng 1, Khu B, chung cư N04A-CC5, Khu Đoàn Ngoại Giao, 
P.Xuân Tảo, Q.Bắc Từ Liêm, HN</v>
      </c>
      <c r="D225" s="349">
        <v>9103691816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>
        <v>2</v>
      </c>
      <c r="X225" s="222">
        <v>3</v>
      </c>
      <c r="Y225" s="222"/>
      <c r="Z225" s="222"/>
      <c r="AA225" s="222"/>
      <c r="AB225" s="222"/>
      <c r="AC225" s="222"/>
      <c r="AD225" s="222"/>
      <c r="AE225" s="378"/>
      <c r="AF225" s="374"/>
      <c r="AG225" s="155"/>
      <c r="AH225" s="26"/>
    </row>
    <row r="226" spans="1:34" ht="19.5" customHeight="1" x14ac:dyDescent="0.25">
      <c r="A226" s="662">
        <v>45540</v>
      </c>
      <c r="B226" s="28" t="s">
        <v>9767</v>
      </c>
      <c r="C226" s="353" t="str">
        <f>+IFERROR(INDEX('Mã KH'!$C$2:$C$4988,MATCH('Xuất trả -T5'!$B226,'Mã KH'!$A$2:$A$4988,0)),"")</f>
        <v>S06 Tháp CENTRO, Newtatco Kosmo Tây Hồ, P.Xuân Tảo, Q.Bắc Từ Liêm, HN</v>
      </c>
      <c r="D226" s="349">
        <v>9103691967</v>
      </c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>
        <v>1</v>
      </c>
      <c r="P226" s="222"/>
      <c r="Q226" s="222"/>
      <c r="R226" s="222"/>
      <c r="S226" s="222"/>
      <c r="T226" s="222"/>
      <c r="U226" s="222"/>
      <c r="V226" s="222"/>
      <c r="W226" s="222">
        <v>2</v>
      </c>
      <c r="X226" s="222"/>
      <c r="Y226" s="222"/>
      <c r="Z226" s="222">
        <v>2</v>
      </c>
      <c r="AA226" s="222"/>
      <c r="AB226" s="222"/>
      <c r="AC226" s="222"/>
      <c r="AD226" s="222"/>
      <c r="AE226" s="378"/>
      <c r="AF226" s="374"/>
      <c r="AG226" s="155"/>
      <c r="AH226" s="26"/>
    </row>
    <row r="227" spans="1:34" ht="19.5" customHeight="1" x14ac:dyDescent="0.25">
      <c r="A227" s="662">
        <v>45540</v>
      </c>
      <c r="B227" s="28" t="s">
        <v>7435</v>
      </c>
      <c r="C227" s="353" t="str">
        <f>+IFERROR(INDEX('Mã KH'!$C$2:$C$4988,MATCH('Xuất trả -T5'!$B227,'Mã KH'!$A$2:$A$4988,0)),"")</f>
        <v>Lô S04, T1, Kosmo Xuân Tảo, Bắc Từ Liêm, HN</v>
      </c>
      <c r="D227" s="349" t="s">
        <v>17686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>
        <v>2</v>
      </c>
      <c r="P227" s="222">
        <v>1</v>
      </c>
      <c r="Q227" s="222"/>
      <c r="R227" s="222"/>
      <c r="S227" s="222"/>
      <c r="T227" s="222"/>
      <c r="U227" s="222">
        <v>1</v>
      </c>
      <c r="V227" s="222"/>
      <c r="W227" s="222"/>
      <c r="X227" s="222"/>
      <c r="Y227" s="222"/>
      <c r="Z227" s="222">
        <v>1</v>
      </c>
      <c r="AA227" s="222"/>
      <c r="AB227" s="222"/>
      <c r="AC227" s="222"/>
      <c r="AD227" s="222"/>
      <c r="AE227" s="378"/>
      <c r="AF227" s="374"/>
      <c r="AG227" s="155"/>
      <c r="AH227" s="26"/>
    </row>
    <row r="228" spans="1:34" ht="19.5" customHeight="1" x14ac:dyDescent="0.25">
      <c r="A228" s="662">
        <v>45540</v>
      </c>
      <c r="B228" s="28" t="s">
        <v>17673</v>
      </c>
      <c r="C228" s="353" t="str">
        <f>+IFERROR(INDEX('Mã KH'!$C$2:$C$4988,MATCH('Xuất trả -T5'!$B228,'Mã KH'!$A$2:$A$4988,0)),"")</f>
        <v>Tầng 1 dự án Newtatco, 161 Xuân La, Xuân Đỉnh, Bắc Từ Liêm, Hà Nội</v>
      </c>
      <c r="D228" s="349">
        <v>9103692045</v>
      </c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>
        <v>2</v>
      </c>
      <c r="P228" s="222">
        <v>3</v>
      </c>
      <c r="Q228" s="222"/>
      <c r="R228" s="222"/>
      <c r="S228" s="222"/>
      <c r="T228" s="222"/>
      <c r="U228" s="222"/>
      <c r="V228" s="222"/>
      <c r="W228" s="222">
        <v>2</v>
      </c>
      <c r="X228" s="222">
        <v>2</v>
      </c>
      <c r="Y228" s="222"/>
      <c r="Z228" s="222"/>
      <c r="AA228" s="222"/>
      <c r="AB228" s="222"/>
      <c r="AC228" s="222"/>
      <c r="AD228" s="222"/>
      <c r="AE228" s="378"/>
      <c r="AF228" s="374"/>
      <c r="AG228" s="155"/>
      <c r="AH228" s="26"/>
    </row>
    <row r="229" spans="1:34" ht="19.5" customHeight="1" x14ac:dyDescent="0.25">
      <c r="A229" s="662">
        <v>45540</v>
      </c>
      <c r="B229" s="28" t="s">
        <v>7901</v>
      </c>
      <c r="C229" s="353" t="str">
        <f>+IFERROR(INDEX('Mã KH'!$C$2:$C$4988,MATCH('Xuất trả -T5'!$B229,'Mã KH'!$A$2:$A$4988,0)),"")</f>
        <v>Khu dịch vụ tầng 1&amp;2, chung cư C2 Xuân Đỉnh, lô C2, P. Xuân Đỉnh, Q.Bắc Từ Liêm, Hà Nội</v>
      </c>
      <c r="D229" s="349">
        <v>9103693398</v>
      </c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>
        <v>1</v>
      </c>
      <c r="V229" s="222"/>
      <c r="W229" s="222"/>
      <c r="X229" s="222">
        <v>1</v>
      </c>
      <c r="Y229" s="222"/>
      <c r="Z229" s="222">
        <v>1</v>
      </c>
      <c r="AA229" s="222"/>
      <c r="AB229" s="222"/>
      <c r="AC229" s="222"/>
      <c r="AD229" s="222"/>
      <c r="AE229" s="378"/>
      <c r="AF229" s="374"/>
      <c r="AG229" s="155"/>
      <c r="AH229" s="26"/>
    </row>
    <row r="230" spans="1:34" ht="19.5" customHeight="1" x14ac:dyDescent="0.25">
      <c r="A230" s="662">
        <v>45540</v>
      </c>
      <c r="B230" s="28" t="s">
        <v>17674</v>
      </c>
      <c r="C230" s="353" t="str">
        <f>+IFERROR(INDEX('Mã KH'!$C$2:$C$4988,MATCH('Xuất trả -T5'!$B230,'Mã KH'!$A$2:$A$4988,0)),"")</f>
        <v>SHA-110 Tầng 1 Tòa nhà A2, Khu đô thị Nam Thăng Long, Phường Đông Ngạc, Quận Bắc Từ Liêm, HN</v>
      </c>
      <c r="D230" s="349">
        <v>9103693596</v>
      </c>
      <c r="E230" s="222"/>
      <c r="F230" s="222"/>
      <c r="G230" s="222"/>
      <c r="H230" s="222"/>
      <c r="I230" s="222"/>
      <c r="J230" s="222">
        <v>1</v>
      </c>
      <c r="K230" s="222"/>
      <c r="L230" s="222"/>
      <c r="M230" s="222"/>
      <c r="N230" s="222"/>
      <c r="O230" s="222">
        <v>1</v>
      </c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  <c r="AA230" s="222"/>
      <c r="AB230" s="222"/>
      <c r="AC230" s="222"/>
      <c r="AD230" s="222"/>
      <c r="AE230" s="378"/>
      <c r="AF230" s="374"/>
      <c r="AG230" s="155"/>
      <c r="AH230" s="26"/>
    </row>
    <row r="231" spans="1:34" ht="19.5" customHeight="1" x14ac:dyDescent="0.25">
      <c r="A231" s="662">
        <v>45540</v>
      </c>
      <c r="B231" s="28" t="s">
        <v>17675</v>
      </c>
      <c r="C231" s="353" t="str">
        <f>+IFERROR(INDEX('Mã KH'!$C$2:$C$4988,MATCH('Xuất trả -T5'!$B231,'Mã KH'!$A$2:$A$4988,0)),"")</f>
        <v>W201S05 Tòa Shop và TMDV Vinhomes West Point, Đường Phạm Hùng, P.Mễ Trì, Q.Nam Từ Liêm, HN</v>
      </c>
      <c r="D231" s="349">
        <v>9103693383</v>
      </c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>
        <v>4</v>
      </c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  <c r="AA231" s="222"/>
      <c r="AB231" s="222"/>
      <c r="AC231" s="222"/>
      <c r="AD231" s="222"/>
      <c r="AE231" s="378"/>
      <c r="AF231" s="374"/>
      <c r="AG231" s="155"/>
      <c r="AH231" s="26"/>
    </row>
    <row r="232" spans="1:34" ht="19.5" customHeight="1" x14ac:dyDescent="0.25">
      <c r="A232" s="662">
        <v>45540</v>
      </c>
      <c r="B232" s="28" t="s">
        <v>17676</v>
      </c>
      <c r="C232" s="353" t="str">
        <f>+IFERROR(INDEX('Mã KH'!$C$2:$C$4988,MATCH('Xuất trả -T5'!$B232,'Mã KH'!$A$2:$A$4988,0)),"")</f>
        <v>BT01-6 , Khu Cổ Ngựa, KĐT Mỗ Lao, P.Mộ Lao, HN</v>
      </c>
      <c r="D232" s="349">
        <v>9103692739</v>
      </c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>
        <v>4</v>
      </c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  <c r="AA232" s="222"/>
      <c r="AB232" s="222"/>
      <c r="AC232" s="222"/>
      <c r="AD232" s="222"/>
      <c r="AE232" s="378"/>
      <c r="AF232" s="374"/>
      <c r="AG232" s="155"/>
      <c r="AH232" s="26"/>
    </row>
    <row r="233" spans="1:34" ht="19.5" customHeight="1" x14ac:dyDescent="0.25">
      <c r="A233" s="662">
        <v>45540</v>
      </c>
      <c r="B233" s="28" t="s">
        <v>9000</v>
      </c>
      <c r="C233" s="353" t="str">
        <f>+IFERROR(INDEX('Mã KH'!$C$2:$C$4988,MATCH('Xuất trả -T5'!$B233,'Mã KH'!$A$2:$A$4988,0)),"")</f>
        <v>78 Cầu Trì, Phường Sơn Lộc, Thị xã Sơn Tây, HN</v>
      </c>
      <c r="D233" s="349">
        <v>9103691260</v>
      </c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>
        <v>3</v>
      </c>
      <c r="Y233" s="222"/>
      <c r="Z233" s="222">
        <v>1</v>
      </c>
      <c r="AA233" s="222"/>
      <c r="AB233" s="222">
        <v>1</v>
      </c>
      <c r="AC233" s="222"/>
      <c r="AD233" s="222"/>
      <c r="AE233" s="378"/>
      <c r="AF233" s="374"/>
      <c r="AG233" s="155"/>
      <c r="AH233" s="26"/>
    </row>
    <row r="234" spans="1:34" ht="19.5" customHeight="1" x14ac:dyDescent="0.25">
      <c r="A234" s="662">
        <v>45540</v>
      </c>
      <c r="B234" s="28" t="s">
        <v>9769</v>
      </c>
      <c r="C234" s="353" t="str">
        <f>+IFERROR(INDEX('Mã KH'!$C$2:$C$4988,MATCH('Xuất trả -T5'!$B234,'Mã KH'!$A$2:$A$4988,0)),"")</f>
        <v>161 Phố Phú Nhi 2, Phường Phú Thịnh, Thị xã Sơn Tây, HN</v>
      </c>
      <c r="D234" s="349">
        <v>9103688890</v>
      </c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>
        <v>1</v>
      </c>
      <c r="Q234" s="222"/>
      <c r="R234" s="222"/>
      <c r="S234" s="222"/>
      <c r="T234" s="222"/>
      <c r="U234" s="222"/>
      <c r="V234" s="222"/>
      <c r="W234" s="222">
        <v>2</v>
      </c>
      <c r="X234" s="222"/>
      <c r="Y234" s="222"/>
      <c r="Z234" s="222"/>
      <c r="AA234" s="222"/>
      <c r="AB234" s="222"/>
      <c r="AC234" s="222"/>
      <c r="AD234" s="222"/>
      <c r="AE234" s="378"/>
      <c r="AF234" s="374"/>
      <c r="AG234" s="155"/>
      <c r="AH234" s="26"/>
    </row>
    <row r="235" spans="1:34" ht="19.5" customHeight="1" x14ac:dyDescent="0.25">
      <c r="A235" s="662">
        <v>45540</v>
      </c>
      <c r="B235" s="28" t="s">
        <v>8765</v>
      </c>
      <c r="C235" s="353" t="str">
        <f>+IFERROR(INDEX('Mã KH'!$C$2:$C$4988,MATCH('Xuất trả -T5'!$B235,'Mã KH'!$A$2:$A$4988,0)),"")</f>
        <v>Xóm 8, thôn Thụy Khuê, xã Sài Sơn, huyện Quốc Oai, HN</v>
      </c>
      <c r="D235" s="349">
        <v>9103688217</v>
      </c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>
        <v>4</v>
      </c>
      <c r="Y235" s="222"/>
      <c r="Z235" s="222"/>
      <c r="AA235" s="222"/>
      <c r="AB235" s="222"/>
      <c r="AC235" s="222"/>
      <c r="AD235" s="222"/>
      <c r="AE235" s="378"/>
      <c r="AF235" s="374"/>
      <c r="AG235" s="155"/>
      <c r="AH235" s="26"/>
    </row>
    <row r="236" spans="1:34" ht="19.5" customHeight="1" x14ac:dyDescent="0.25">
      <c r="A236" s="662">
        <v>45540</v>
      </c>
      <c r="B236" s="28" t="s">
        <v>8814</v>
      </c>
      <c r="C236" s="353" t="str">
        <f>+IFERROR(INDEX('Mã KH'!$C$2:$C$4988,MATCH('Xuất trả -T5'!$B236,'Mã KH'!$A$2:$A$4988,0)),"")</f>
        <v>TM 11-A, Tầng 1, Tòa CT9A (Bamboo Garden), KĐT Quốc Oai, xã Sài Sơn, 
huyện Quốc Oai, HN</v>
      </c>
      <c r="D236" s="349">
        <v>9103687644</v>
      </c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>
        <v>1</v>
      </c>
      <c r="Y236" s="222"/>
      <c r="Z236" s="222"/>
      <c r="AA236" s="222"/>
      <c r="AB236" s="222"/>
      <c r="AC236" s="222"/>
      <c r="AD236" s="222"/>
      <c r="AE236" s="378"/>
      <c r="AF236" s="374"/>
      <c r="AG236" s="155"/>
      <c r="AH236" s="26"/>
    </row>
    <row r="237" spans="1:34" ht="19.5" customHeight="1" x14ac:dyDescent="0.25">
      <c r="A237" s="662">
        <v>45540</v>
      </c>
      <c r="B237" s="28" t="s">
        <v>8140</v>
      </c>
      <c r="C237" s="353" t="str">
        <f>+IFERROR(INDEX('Mã KH'!$C$2:$C$4988,MATCH('Xuất trả -T5'!$B237,'Mã KH'!$A$2:$A$4988,0)),"")</f>
        <v>Số 24 ngõ 1 phố Đỗ Nhuận, phường Xuân Đỉnh, quận Bắc Từ Liêm, HN</v>
      </c>
      <c r="D237" s="349">
        <v>9103694681</v>
      </c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>
        <v>2</v>
      </c>
      <c r="AA237" s="222"/>
      <c r="AB237" s="222"/>
      <c r="AC237" s="222"/>
      <c r="AD237" s="222"/>
      <c r="AE237" s="378"/>
      <c r="AF237" s="374"/>
      <c r="AG237" s="155"/>
      <c r="AH237" s="26"/>
    </row>
    <row r="238" spans="1:34" ht="19.5" customHeight="1" x14ac:dyDescent="0.25">
      <c r="A238" s="662">
        <v>45540</v>
      </c>
      <c r="B238" s="28" t="s">
        <v>17177</v>
      </c>
      <c r="C238" s="353" t="str">
        <f>+IFERROR(INDEX('Mã KH'!$C$2:$C$4988,MATCH('Xuất trả -T5'!$B238,'Mã KH'!$A$2:$A$4988,0)),"")</f>
        <v>Số 41 phố Nguyễn Ngọc Vũ, phường Trung Hòa, quận Cầu Giấy, Hà Nội</v>
      </c>
      <c r="D238" s="349">
        <v>9103695621</v>
      </c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>
        <v>2</v>
      </c>
      <c r="X238" s="222"/>
      <c r="Y238" s="222"/>
      <c r="Z238" s="222"/>
      <c r="AA238" s="222"/>
      <c r="AB238" s="222"/>
      <c r="AC238" s="222"/>
      <c r="AD238" s="222"/>
      <c r="AE238" s="378"/>
      <c r="AF238" s="374"/>
      <c r="AG238" s="155"/>
      <c r="AH238" s="26"/>
    </row>
    <row r="239" spans="1:34" ht="19.5" customHeight="1" x14ac:dyDescent="0.25">
      <c r="A239" s="662">
        <v>45540</v>
      </c>
      <c r="B239" s="28" t="s">
        <v>17618</v>
      </c>
      <c r="C239" s="353" t="str">
        <f>+IFERROR(INDEX('Mã KH'!$C$2:$C$4988,MATCH('Xuất trả -T5'!$B239,'Mã KH'!$A$2:$A$4988,0)),"")</f>
        <v>Cụm 5, xã Phụng Thượng, Huyện Phúc Thọ, HN</v>
      </c>
      <c r="D239" s="349">
        <v>9103692605</v>
      </c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>
        <v>2</v>
      </c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378"/>
      <c r="AF239" s="374"/>
      <c r="AG239" s="155"/>
      <c r="AH239" s="26"/>
    </row>
    <row r="240" spans="1:34" ht="19.5" customHeight="1" x14ac:dyDescent="0.25">
      <c r="A240" s="662">
        <v>45540</v>
      </c>
      <c r="B240" s="28" t="s">
        <v>9633</v>
      </c>
      <c r="C240" s="353" t="str">
        <f>+IFERROR(INDEX('Mã KH'!$C$2:$C$4988,MATCH('Xuất trả -T5'!$B240,'Mã KH'!$A$2:$A$4988,0)),"")</f>
        <v>288 Đường Xuân Khanh, Phường Xuân Khanh, Thị xã Sơn Tây, HN</v>
      </c>
      <c r="D240" s="349">
        <v>9103693618</v>
      </c>
      <c r="E240" s="222"/>
      <c r="F240" s="222"/>
      <c r="G240" s="222"/>
      <c r="H240" s="222"/>
      <c r="I240" s="222"/>
      <c r="J240" s="222">
        <v>2</v>
      </c>
      <c r="K240" s="222"/>
      <c r="L240" s="222"/>
      <c r="M240" s="222"/>
      <c r="N240" s="222"/>
      <c r="O240" s="222"/>
      <c r="P240" s="222">
        <v>3</v>
      </c>
      <c r="Q240" s="222"/>
      <c r="R240" s="222"/>
      <c r="S240" s="222"/>
      <c r="T240" s="222"/>
      <c r="U240" s="222"/>
      <c r="V240" s="222"/>
      <c r="W240" s="222">
        <v>1</v>
      </c>
      <c r="X240" s="222"/>
      <c r="Y240" s="222"/>
      <c r="Z240" s="222"/>
      <c r="AA240" s="222"/>
      <c r="AB240" s="222"/>
      <c r="AC240" s="222"/>
      <c r="AD240" s="222"/>
      <c r="AE240" s="378"/>
      <c r="AF240" s="374"/>
      <c r="AG240" s="155"/>
      <c r="AH240" s="26"/>
    </row>
    <row r="241" spans="1:34" ht="19.5" customHeight="1" x14ac:dyDescent="0.25">
      <c r="A241" s="233"/>
      <c r="B241" s="28"/>
      <c r="C241" s="372" t="s">
        <v>17601</v>
      </c>
      <c r="D241" s="349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378"/>
      <c r="AF241" s="374"/>
      <c r="AG241" s="155"/>
      <c r="AH241" s="26"/>
    </row>
    <row r="242" spans="1:34" ht="19.5" customHeight="1" x14ac:dyDescent="0.25">
      <c r="A242" s="662">
        <v>45570</v>
      </c>
      <c r="B242" s="28" t="s">
        <v>17763</v>
      </c>
      <c r="C242" s="353" t="str">
        <f>+IFERROR(INDEX('Mã KH'!$C$2:$C$4988,MATCH('Xuất trả -T5'!$B242,'Mã KH'!$A$2:$A$4988,0)),"")</f>
        <v xml:space="preserve">30/36 Miếu Đầm , Mễ Trì Thượng , Quận Nam Từ Liêm ,TP Hà Nội </v>
      </c>
      <c r="D242" s="349" t="s">
        <v>17050</v>
      </c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>
        <v>1</v>
      </c>
      <c r="P242" s="222"/>
      <c r="Q242" s="222"/>
      <c r="R242" s="222"/>
      <c r="S242" s="222"/>
      <c r="T242" s="222"/>
      <c r="U242" s="222">
        <v>1</v>
      </c>
      <c r="V242" s="222"/>
      <c r="W242" s="222">
        <v>1</v>
      </c>
      <c r="X242" s="222"/>
      <c r="Y242" s="222"/>
      <c r="Z242" s="222"/>
      <c r="AA242" s="222"/>
      <c r="AB242" s="222"/>
      <c r="AC242" s="222"/>
      <c r="AD242" s="222"/>
      <c r="AE242" s="378"/>
      <c r="AF242" s="374"/>
      <c r="AG242" s="155"/>
      <c r="AH242" s="26"/>
    </row>
    <row r="243" spans="1:34" ht="19.5" customHeight="1" x14ac:dyDescent="0.25">
      <c r="A243" s="662">
        <v>45570</v>
      </c>
      <c r="B243" s="28" t="s">
        <v>17313</v>
      </c>
      <c r="C243" s="353" t="str">
        <f>+IFERROR(INDEX('Mã KH'!$C$2:$C$4988,MATCH('Xuất trả -T5'!$B243,'Mã KH'!$A$2:$A$4988,0)),"")</f>
        <v xml:space="preserve">Số 80-82 Triều Khúc , Tân Triều , quận Thanh Xuân ,TP Hà Nội </v>
      </c>
      <c r="D243" s="349" t="s">
        <v>17050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>
        <v>2</v>
      </c>
      <c r="X243" s="222"/>
      <c r="Y243" s="222"/>
      <c r="Z243" s="222"/>
      <c r="AA243" s="222"/>
      <c r="AB243" s="222"/>
      <c r="AC243" s="222"/>
      <c r="AD243" s="222"/>
      <c r="AE243" s="378"/>
      <c r="AF243" s="374"/>
      <c r="AG243" s="155"/>
      <c r="AH243" s="26"/>
    </row>
    <row r="244" spans="1:34" ht="19.5" customHeight="1" x14ac:dyDescent="0.25">
      <c r="A244" s="662">
        <v>45570</v>
      </c>
      <c r="B244" s="28" t="s">
        <v>17763</v>
      </c>
      <c r="C244" s="353" t="str">
        <f>+IFERROR(INDEX('Mã KH'!$C$2:$C$4988,MATCH('Xuất trả -T5'!$B244,'Mã KH'!$A$2:$A$4988,0)),"")</f>
        <v xml:space="preserve">30/36 Miếu Đầm , Mễ Trì Thượng , Quận Nam Từ Liêm ,TP Hà Nội </v>
      </c>
      <c r="D244" s="349" t="s">
        <v>17050</v>
      </c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>
        <v>1</v>
      </c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378"/>
      <c r="AF244" s="374"/>
      <c r="AG244" s="155"/>
      <c r="AH244" s="26"/>
    </row>
    <row r="245" spans="1:34" ht="19.5" customHeight="1" x14ac:dyDescent="0.25">
      <c r="A245" s="662">
        <v>45570</v>
      </c>
      <c r="B245" s="28" t="s">
        <v>17764</v>
      </c>
      <c r="C245" s="353" t="str">
        <f>+IFERROR(INDEX('Mã KH'!$C$2:$C$4988,MATCH('Xuất trả -T5'!$B245,'Mã KH'!$A$2:$A$4988,0)),"")</f>
        <v xml:space="preserve">phú lãm , hà đông </v>
      </c>
      <c r="D245" s="349" t="s">
        <v>17050</v>
      </c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>
        <v>2</v>
      </c>
      <c r="V245" s="222"/>
      <c r="W245" s="222">
        <v>3</v>
      </c>
      <c r="X245" s="222"/>
      <c r="Y245" s="222"/>
      <c r="Z245" s="222"/>
      <c r="AA245" s="222"/>
      <c r="AB245" s="222"/>
      <c r="AC245" s="222"/>
      <c r="AD245" s="222"/>
      <c r="AE245" s="378"/>
      <c r="AF245" s="374"/>
      <c r="AG245" s="155"/>
      <c r="AH245" s="26"/>
    </row>
    <row r="246" spans="1:34" ht="19.5" customHeight="1" x14ac:dyDescent="0.25">
      <c r="A246" s="662">
        <v>45570</v>
      </c>
      <c r="B246" s="28" t="s">
        <v>17051</v>
      </c>
      <c r="C246" s="353" t="str">
        <f>+IFERROR(INDEX('Mã KH'!$C$2:$C$4988,MATCH('Xuất trả -T5'!$B246,'Mã KH'!$A$2:$A$4988,0)),"")</f>
        <v xml:space="preserve">75 La Khê , Hà Đông , Hà Nội </v>
      </c>
      <c r="D246" s="349" t="s">
        <v>17050</v>
      </c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>
        <v>1</v>
      </c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378"/>
      <c r="AF246" s="374"/>
      <c r="AG246" s="155"/>
      <c r="AH246" s="26"/>
    </row>
    <row r="247" spans="1:34" ht="19.5" customHeight="1" x14ac:dyDescent="0.25">
      <c r="A247" s="662">
        <v>45570</v>
      </c>
      <c r="B247" s="28" t="s">
        <v>17764</v>
      </c>
      <c r="C247" s="353" t="str">
        <f>+IFERROR(INDEX('Mã KH'!$C$2:$C$4988,MATCH('Xuất trả -T5'!$B247,'Mã KH'!$A$2:$A$4988,0)),"")</f>
        <v xml:space="preserve">phú lãm , hà đông </v>
      </c>
      <c r="D247" s="349" t="s">
        <v>17050</v>
      </c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>
        <v>1</v>
      </c>
      <c r="P247" s="222"/>
      <c r="Q247" s="222"/>
      <c r="R247" s="222"/>
      <c r="S247" s="222"/>
      <c r="T247" s="222"/>
      <c r="U247" s="222">
        <v>2</v>
      </c>
      <c r="V247" s="222"/>
      <c r="W247" s="222">
        <v>2</v>
      </c>
      <c r="X247" s="222"/>
      <c r="Y247" s="222"/>
      <c r="Z247" s="222"/>
      <c r="AA247" s="222"/>
      <c r="AB247" s="222"/>
      <c r="AC247" s="222"/>
      <c r="AD247" s="222"/>
      <c r="AE247" s="378"/>
      <c r="AF247" s="374"/>
      <c r="AG247" s="155"/>
      <c r="AH247" s="26"/>
    </row>
    <row r="248" spans="1:34" ht="19.5" customHeight="1" x14ac:dyDescent="0.25">
      <c r="A248" s="662">
        <v>45570</v>
      </c>
      <c r="B248" s="28" t="s">
        <v>16948</v>
      </c>
      <c r="C248" s="353" t="str">
        <f>+IFERROR(INDEX('Mã KH'!$C$2:$C$4988,MATCH('Xuất trả -T5'!$B248,'Mã KH'!$A$2:$A$4988,0)),"")</f>
        <v xml:space="preserve">T1 tòa Mipec Kiến Hưng , Hà đông </v>
      </c>
      <c r="D248" s="349" t="s">
        <v>17771</v>
      </c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>
        <v>4</v>
      </c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378"/>
      <c r="AF248" s="374"/>
      <c r="AG248" s="155"/>
      <c r="AH248" s="26"/>
    </row>
    <row r="249" spans="1:34" ht="19.5" customHeight="1" x14ac:dyDescent="0.25">
      <c r="A249" s="662">
        <v>45570</v>
      </c>
      <c r="B249" s="28" t="s">
        <v>17107</v>
      </c>
      <c r="C249" s="353" t="str">
        <f>+IFERROR(INDEX('Mã KH'!$C$2:$C$4988,MATCH('Xuất trả -T5'!$B249,'Mã KH'!$A$2:$A$4988,0)),"")</f>
        <v>153-155 Đê La Thành, phường Nam Đồng, Quận Đống Đa, HN</v>
      </c>
      <c r="D249" s="349">
        <v>9103698976</v>
      </c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>
        <v>1</v>
      </c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378"/>
      <c r="AF249" s="374"/>
      <c r="AG249" s="155"/>
      <c r="AH249" s="26"/>
    </row>
    <row r="250" spans="1:34" ht="19.5" customHeight="1" x14ac:dyDescent="0.25">
      <c r="A250" s="662">
        <v>45570</v>
      </c>
      <c r="B250" s="28" t="s">
        <v>17126</v>
      </c>
      <c r="C250" s="353" t="str">
        <f>+IFERROR(INDEX('Mã KH'!$C$2:$C$4988,MATCH('Xuất trả -T5'!$B250,'Mã KH'!$A$2:$A$4988,0)),"")</f>
        <v>Số 166 phố Kim Hoa, phường Phương Liên, quận Đống Đa, Hà Nội</v>
      </c>
      <c r="D250" s="349">
        <v>9103698839</v>
      </c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>
        <v>1</v>
      </c>
      <c r="AC250" s="222"/>
      <c r="AD250" s="222"/>
      <c r="AE250" s="378"/>
      <c r="AF250" s="374"/>
      <c r="AG250" s="155"/>
      <c r="AH250" s="26"/>
    </row>
    <row r="251" spans="1:34" ht="19.5" customHeight="1" x14ac:dyDescent="0.25">
      <c r="A251" s="662">
        <v>45570</v>
      </c>
      <c r="B251" s="28" t="s">
        <v>17630</v>
      </c>
      <c r="C251" s="353" t="str">
        <f>+IFERROR(INDEX('Mã KH'!$C$2:$C$4988,MATCH('Xuất trả -T5'!$B251,'Mã KH'!$A$2:$A$4988,0)),"")</f>
        <v>Số 17B phố Đoàn Thị Điểm, phường Quốc Tử Giám, quận Đống Đa, Hà Nội</v>
      </c>
      <c r="D251" s="349">
        <v>9103700250</v>
      </c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>
        <v>2</v>
      </c>
      <c r="AA251" s="222"/>
      <c r="AB251" s="222"/>
      <c r="AC251" s="222"/>
      <c r="AD251" s="222"/>
      <c r="AE251" s="378"/>
      <c r="AF251" s="374"/>
      <c r="AG251" s="155"/>
      <c r="AH251" s="26"/>
    </row>
    <row r="252" spans="1:34" ht="19.5" customHeight="1" x14ac:dyDescent="0.25">
      <c r="A252" s="662">
        <v>45570</v>
      </c>
      <c r="B252" s="28" t="s">
        <v>17765</v>
      </c>
      <c r="C252" s="353" t="str">
        <f>+IFERROR(INDEX('Mã KH'!$C$2:$C$4988,MATCH('Xuất trả -T5'!$B252,'Mã KH'!$A$2:$A$4988,0)),"")</f>
        <v>28 phố Tôn Đức Thắng, P. Cát Linh, Q. Đống Đa, Hà Nội</v>
      </c>
      <c r="D252" s="349">
        <v>9103699877</v>
      </c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>
        <v>1</v>
      </c>
      <c r="X252" s="222"/>
      <c r="Y252" s="222"/>
      <c r="Z252" s="222"/>
      <c r="AA252" s="222"/>
      <c r="AB252" s="222"/>
      <c r="AC252" s="222"/>
      <c r="AD252" s="222"/>
      <c r="AE252" s="378"/>
      <c r="AF252" s="374"/>
      <c r="AG252" s="155"/>
      <c r="AH252" s="26"/>
    </row>
    <row r="253" spans="1:34" ht="19.5" customHeight="1" x14ac:dyDescent="0.25">
      <c r="A253" s="662">
        <v>45570</v>
      </c>
      <c r="B253" s="28" t="s">
        <v>17127</v>
      </c>
      <c r="C253" s="353" t="str">
        <f>+IFERROR(INDEX('Mã KH'!$C$2:$C$4988,MATCH('Xuất trả -T5'!$B253,'Mã KH'!$A$2:$A$4988,0)),"")</f>
        <v>Số 281 phố Khâm Thiên, phường Thổ Quan, quận Đống Đa, Hà Nội</v>
      </c>
      <c r="D253" s="349">
        <v>9103699118</v>
      </c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>
        <v>1</v>
      </c>
      <c r="Q253" s="222"/>
      <c r="R253" s="222"/>
      <c r="S253" s="222"/>
      <c r="T253" s="222"/>
      <c r="U253" s="222"/>
      <c r="V253" s="222"/>
      <c r="W253" s="222"/>
      <c r="X253" s="222">
        <v>1</v>
      </c>
      <c r="Y253" s="222"/>
      <c r="Z253" s="222"/>
      <c r="AA253" s="222"/>
      <c r="AB253" s="222"/>
      <c r="AC253" s="222"/>
      <c r="AD253" s="222"/>
      <c r="AE253" s="378"/>
      <c r="AF253" s="374"/>
      <c r="AG253" s="155"/>
      <c r="AH253" s="26"/>
    </row>
    <row r="254" spans="1:34" ht="19.5" customHeight="1" x14ac:dyDescent="0.25">
      <c r="A254" s="662">
        <v>45570</v>
      </c>
      <c r="B254" s="28" t="s">
        <v>17120</v>
      </c>
      <c r="C254" s="353" t="str">
        <f>+IFERROR(INDEX('Mã KH'!$C$2:$C$4988,MATCH('Xuất trả -T5'!$B254,'Mã KH'!$A$2:$A$4988,0)),"")</f>
        <v>116 C2 Trung Tự, Đ. Phạm Ngọc Thạch, P.Kim Liên, Q.Đống đa, HN</v>
      </c>
      <c r="D254" s="349">
        <v>9103688862</v>
      </c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>
        <v>4</v>
      </c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378"/>
      <c r="AF254" s="374"/>
      <c r="AG254" s="155"/>
      <c r="AH254" s="26"/>
    </row>
    <row r="255" spans="1:34" ht="19.5" customHeight="1" x14ac:dyDescent="0.25">
      <c r="A255" s="662">
        <v>45570</v>
      </c>
      <c r="B255" s="28" t="s">
        <v>17115</v>
      </c>
      <c r="C255" s="353" t="str">
        <f>+IFERROR(INDEX('Mã KH'!$C$2:$C$4988,MATCH('Xuất trả -T5'!$B255,'Mã KH'!$A$2:$A$4988,0)),"")</f>
        <v>Số 230 ngõ Văn Chương, phố Khâm Thiên, phường Văn Chương, quận Đống Đa, Hà Nội</v>
      </c>
      <c r="D255" s="349">
        <v>9103699511</v>
      </c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>
        <v>3</v>
      </c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378"/>
      <c r="AF255" s="374"/>
      <c r="AG255" s="155"/>
      <c r="AH255" s="26"/>
    </row>
    <row r="256" spans="1:34" ht="19.5" customHeight="1" x14ac:dyDescent="0.25">
      <c r="A256" s="662">
        <v>45570</v>
      </c>
      <c r="B256" s="28" t="s">
        <v>8564</v>
      </c>
      <c r="C256" s="353" t="str">
        <f>+IFERROR(INDEX('Mã KH'!$C$2:$C$4988,MATCH('Xuất trả -T5'!$B256,'Mã KH'!$A$2:$A$4988,0)),"")</f>
        <v>"Kiot 60-62, Tầng 1, Toà B1.4-HH01C, KĐT Thanh Hà-Cienco 5, xã Cự Khê, 
huyện Thanh Oai, Hà Nội"</v>
      </c>
      <c r="D256" s="349">
        <v>9103697472</v>
      </c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>
        <v>2</v>
      </c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378"/>
      <c r="AF256" s="374"/>
      <c r="AG256" s="155"/>
      <c r="AH256" s="26"/>
    </row>
    <row r="257" spans="1:34" ht="19.5" customHeight="1" x14ac:dyDescent="0.25">
      <c r="A257" s="662">
        <v>45570</v>
      </c>
      <c r="B257" s="28" t="s">
        <v>17571</v>
      </c>
      <c r="C257" s="353" t="str">
        <f>+IFERROR(INDEX('Mã KH'!$C$2:$C$4988,MATCH('Xuất trả -T5'!$B257,'Mã KH'!$A$2:$A$4988,0)),"")</f>
        <v>E4.1.9 (SH09), tầng 1, Tòa nhà E4, thuộc tòa CT2 KĐTM Mỹ Đình - Mễ Trì (Dự án Emerald), đường Đình Thôn,
 phường Mỹ Đình 1, quận Nam Từ Liêm, HN</v>
      </c>
      <c r="D257" s="349">
        <v>9103697238</v>
      </c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>
        <v>2</v>
      </c>
      <c r="X257" s="222"/>
      <c r="Y257" s="222"/>
      <c r="Z257" s="222"/>
      <c r="AA257" s="222"/>
      <c r="AB257" s="222"/>
      <c r="AC257" s="222"/>
      <c r="AD257" s="222"/>
      <c r="AE257" s="378"/>
      <c r="AF257" s="374"/>
      <c r="AG257" s="155"/>
      <c r="AH257" s="26"/>
    </row>
    <row r="258" spans="1:34" ht="19.5" customHeight="1" x14ac:dyDescent="0.25">
      <c r="A258" s="662">
        <v>45570</v>
      </c>
      <c r="B258" s="28" t="s">
        <v>17336</v>
      </c>
      <c r="C258" s="353" t="str">
        <f>+IFERROR(INDEX('Mã KH'!$C$2:$C$4988,MATCH('Xuất trả -T5'!$B258,'Mã KH'!$A$2:$A$4988,0)),"")</f>
        <v>Số 36 Đình Thôn, Phường Mỹ Đình 1, Quận Nam Từ Liêm, Hà Nội</v>
      </c>
      <c r="D258" s="349">
        <v>9103698478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>
        <v>1</v>
      </c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378"/>
      <c r="AF258" s="374"/>
      <c r="AG258" s="155"/>
      <c r="AH258" s="26"/>
    </row>
    <row r="259" spans="1:34" ht="19.5" customHeight="1" x14ac:dyDescent="0.25">
      <c r="A259" s="662">
        <v>45570</v>
      </c>
      <c r="B259" s="28" t="s">
        <v>17039</v>
      </c>
      <c r="C259" s="353" t="str">
        <f>+IFERROR(INDEX('Mã KH'!$C$2:$C$4988,MATCH('Xuất trả -T5'!$B259,'Mã KH'!$A$2:$A$4988,0)),"")</f>
        <v>Tầng 1, Khu nhà ở kết hợp thương mại và dịch vụ, số 6 Lê Văn Thiêm, phường Thanh Xuân Trung, quận Thanh Xuân, Hà Nội</v>
      </c>
      <c r="D259" s="349">
        <v>9103700014</v>
      </c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>
        <v>2</v>
      </c>
      <c r="Q259" s="222"/>
      <c r="R259" s="222"/>
      <c r="S259" s="222"/>
      <c r="T259" s="222"/>
      <c r="U259" s="222"/>
      <c r="V259" s="222"/>
      <c r="W259" s="222"/>
      <c r="X259" s="222">
        <v>2</v>
      </c>
      <c r="Y259" s="222"/>
      <c r="Z259" s="222"/>
      <c r="AA259" s="222"/>
      <c r="AB259" s="222"/>
      <c r="AC259" s="222"/>
      <c r="AD259" s="222"/>
      <c r="AE259" s="378"/>
      <c r="AF259" s="374"/>
      <c r="AG259" s="155"/>
      <c r="AH259" s="26"/>
    </row>
    <row r="260" spans="1:34" ht="19.5" customHeight="1" x14ac:dyDescent="0.25">
      <c r="A260" s="662">
        <v>45570</v>
      </c>
      <c r="B260" s="28" t="s">
        <v>6713</v>
      </c>
      <c r="C260" s="353" t="str">
        <f>+IFERROR(INDEX('Mã KH'!$C$2:$C$4988,MATCH('Xuất trả -T5'!$B260,'Mã KH'!$A$2:$A$4988,0)),"")</f>
        <v>Tầng 1, Tòa 17T4 Dự án Hapulico Complex, Số 01 đường Nguyễn Huy Tưởng, Phường Thanh Xuân Trung, Quận Thanh Xuân, HN</v>
      </c>
      <c r="D260" s="349">
        <v>10303</v>
      </c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>
        <v>4</v>
      </c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>
        <v>2</v>
      </c>
      <c r="AA260" s="222"/>
      <c r="AB260" s="222"/>
      <c r="AC260" s="222"/>
      <c r="AD260" s="222"/>
      <c r="AE260" s="378"/>
      <c r="AF260" s="374"/>
      <c r="AG260" s="155"/>
      <c r="AH260" s="26"/>
    </row>
    <row r="261" spans="1:34" ht="19.5" customHeight="1" x14ac:dyDescent="0.25">
      <c r="A261" s="662">
        <v>45570</v>
      </c>
      <c r="B261" s="28" t="s">
        <v>8858</v>
      </c>
      <c r="C261" s="353" t="str">
        <f>+IFERROR(INDEX('Mã KH'!$C$2:$C$4988,MATCH('Xuất trả -T5'!$B261,'Mã KH'!$A$2:$A$4988,0)),"")</f>
        <v>Ki ốt số: 54-56, tầng 1, tòa nhà B1.4-HH02-2C, Khu đô thị Thanh Hà – 
Cienco5, xã Cự Khê, huyện Thanh Oai, HN</v>
      </c>
      <c r="D261" s="349">
        <v>9103697343</v>
      </c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>
        <v>3</v>
      </c>
      <c r="P261" s="222"/>
      <c r="Q261" s="222"/>
      <c r="R261" s="222"/>
      <c r="S261" s="222"/>
      <c r="T261" s="222"/>
      <c r="U261" s="222"/>
      <c r="V261" s="222"/>
      <c r="W261" s="222"/>
      <c r="X261" s="222">
        <v>1</v>
      </c>
      <c r="Y261" s="222"/>
      <c r="Z261" s="222"/>
      <c r="AA261" s="222"/>
      <c r="AB261" s="222"/>
      <c r="AC261" s="222"/>
      <c r="AD261" s="222"/>
      <c r="AE261" s="378"/>
      <c r="AF261" s="374"/>
      <c r="AG261" s="155"/>
      <c r="AH261" s="26"/>
    </row>
    <row r="262" spans="1:34" ht="19.5" customHeight="1" x14ac:dyDescent="0.25">
      <c r="A262" s="662">
        <v>45570</v>
      </c>
      <c r="B262" s="28" t="s">
        <v>8950</v>
      </c>
      <c r="C262" s="353" t="str">
        <f>+IFERROR(INDEX('Mã KH'!$C$2:$C$4988,MATCH('Xuất trả -T5'!$B262,'Mã KH'!$A$2:$A$4988,0)),"")</f>
        <v>Ki ốt số 02-04, tầng 1 thuộc tòa nhà B2.1.HH03B, Khu đô thị Thanh Hà - 
Cienco5, xã Cự Khê, huyện Thanh Oai, HN</v>
      </c>
      <c r="D262" s="349">
        <v>9103697161</v>
      </c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>
        <v>1</v>
      </c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378"/>
      <c r="AF262" s="374"/>
      <c r="AG262" s="155"/>
      <c r="AH262" s="26"/>
    </row>
    <row r="263" spans="1:34" ht="19.5" customHeight="1" x14ac:dyDescent="0.25">
      <c r="A263" s="662">
        <v>45570</v>
      </c>
      <c r="B263" s="28" t="s">
        <v>17372</v>
      </c>
      <c r="C263" s="353" t="str">
        <f>+IFERROR(INDEX('Mã KH'!$C$2:$C$4988,MATCH('Xuất trả -T5'!$B263,'Mã KH'!$A$2:$A$4988,0)),"")</f>
        <v xml:space="preserve">kiot số 22-24 , tòa nhà B1.3 -HH03A , KĐT Thanh Hà , Thanh Oai </v>
      </c>
      <c r="D263" s="349">
        <v>9103697607</v>
      </c>
      <c r="E263" s="222"/>
      <c r="F263" s="222"/>
      <c r="G263" s="222"/>
      <c r="H263" s="222"/>
      <c r="I263" s="222"/>
      <c r="J263" s="222">
        <v>2</v>
      </c>
      <c r="K263" s="222"/>
      <c r="L263" s="222"/>
      <c r="M263" s="222"/>
      <c r="N263" s="222"/>
      <c r="O263" s="222">
        <v>5</v>
      </c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378"/>
      <c r="AF263" s="374"/>
      <c r="AG263" s="155"/>
      <c r="AH263" s="26"/>
    </row>
    <row r="264" spans="1:34" ht="19.5" customHeight="1" x14ac:dyDescent="0.25">
      <c r="A264" s="662">
        <v>45570</v>
      </c>
      <c r="B264" s="28" t="s">
        <v>17766</v>
      </c>
      <c r="C264" s="353" t="str">
        <f>+IFERROR(INDEX('Mã KH'!$C$2:$C$4988,MATCH('Xuất trả -T5'!$B264,'Mã KH'!$A$2:$A$4988,0)),"")</f>
        <v>197+198 tổ 6 Vũ Trọng Phụng, Phường Thanh Xuân Trung, Thanh Xuân, Hà Nội</v>
      </c>
      <c r="D264" s="349">
        <v>10649</v>
      </c>
      <c r="E264" s="222"/>
      <c r="F264" s="222"/>
      <c r="G264" s="222"/>
      <c r="H264" s="222"/>
      <c r="I264" s="222"/>
      <c r="J264" s="222">
        <v>2</v>
      </c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378"/>
      <c r="AF264" s="374"/>
      <c r="AG264" s="155"/>
      <c r="AH264" s="26"/>
    </row>
    <row r="265" spans="1:34" ht="19.5" customHeight="1" x14ac:dyDescent="0.25">
      <c r="A265" s="662">
        <v>45570</v>
      </c>
      <c r="B265" s="28" t="s">
        <v>9703</v>
      </c>
      <c r="C265" s="353" t="str">
        <f>+IFERROR(INDEX('Mã KH'!$C$2:$C$4988,MATCH('Xuất trả -T5'!$B265,'Mã KH'!$A$2:$A$4988,0)),"")</f>
        <v>Số 94, Thôn Dũng Tiến, Xã Kim Thư, Huyện Thanh Oai, HN</v>
      </c>
      <c r="D265" s="349">
        <v>9103696673</v>
      </c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>
        <v>2</v>
      </c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378"/>
      <c r="AF265" s="374"/>
      <c r="AG265" s="155"/>
      <c r="AH265" s="26"/>
    </row>
    <row r="266" spans="1:34" ht="19.5" customHeight="1" x14ac:dyDescent="0.25">
      <c r="A266" s="662">
        <v>45570</v>
      </c>
      <c r="B266" s="28" t="s">
        <v>17124</v>
      </c>
      <c r="C266" s="353" t="str">
        <f>+IFERROR(INDEX('Mã KH'!$C$2:$C$4988,MATCH('Xuất trả -T5'!$B266,'Mã KH'!$A$2:$A$4988,0)),"")</f>
        <v>103 ngõ 4 Phương Mai, P.Phương Mai, Q.Đống Đa, TP.Hà Nội</v>
      </c>
      <c r="D266" s="349">
        <v>9103697325</v>
      </c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>
        <v>1</v>
      </c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>
        <v>1</v>
      </c>
      <c r="AA266" s="222"/>
      <c r="AB266" s="222"/>
      <c r="AC266" s="222"/>
      <c r="AD266" s="222"/>
      <c r="AE266" s="378"/>
      <c r="AF266" s="374"/>
      <c r="AG266" s="155"/>
      <c r="AH266" s="26"/>
    </row>
    <row r="267" spans="1:34" ht="19.5" customHeight="1" x14ac:dyDescent="0.25">
      <c r="A267" s="662">
        <v>45570</v>
      </c>
      <c r="B267" s="28" t="s">
        <v>8808</v>
      </c>
      <c r="C267" s="353" t="str">
        <f>+IFERROR(INDEX('Mã KH'!$C$2:$C$4988,MATCH('Xuất trả -T5'!$B267,'Mã KH'!$A$2:$A$4988,0)),"")</f>
        <v>543 Thanh Lương, xã Bích Hòa, huyện Thanh Oai, HN</v>
      </c>
      <c r="D267" s="349">
        <v>9103615485</v>
      </c>
      <c r="E267" s="222"/>
      <c r="F267" s="222"/>
      <c r="G267" s="222"/>
      <c r="H267" s="222"/>
      <c r="I267" s="222"/>
      <c r="J267" s="222">
        <v>2</v>
      </c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378"/>
      <c r="AF267" s="374"/>
      <c r="AG267" s="155"/>
      <c r="AH267" s="26"/>
    </row>
    <row r="268" spans="1:34" ht="19.5" customHeight="1" x14ac:dyDescent="0.25">
      <c r="A268" s="662">
        <v>45570</v>
      </c>
      <c r="B268" s="28" t="s">
        <v>16842</v>
      </c>
      <c r="C268" s="353" t="str">
        <f>+IFERROR(INDEX('Mã KH'!$C$2:$C$4988,MATCH('Xuất trả -T5'!$B268,'Mã KH'!$A$2:$A$4988,0)),"")</f>
        <v xml:space="preserve">K -market goldmark s1 -01 , tòa nhà sapjia 1 , goldmark city , 136 hồ tùng mậu , bắc từ liêm </v>
      </c>
      <c r="D268" s="349" t="s">
        <v>17221</v>
      </c>
      <c r="E268" s="222"/>
      <c r="F268" s="222">
        <v>1</v>
      </c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>
        <v>1</v>
      </c>
      <c r="AC268" s="222"/>
      <c r="AD268" s="222"/>
      <c r="AE268" s="378"/>
      <c r="AF268" s="374"/>
      <c r="AG268" s="155"/>
      <c r="AH268" s="26"/>
    </row>
    <row r="269" spans="1:34" ht="19.5" customHeight="1" x14ac:dyDescent="0.25">
      <c r="A269" s="662">
        <v>45570</v>
      </c>
      <c r="B269" s="28" t="s">
        <v>16842</v>
      </c>
      <c r="C269" s="353" t="str">
        <f>+IFERROR(INDEX('Mã KH'!$C$2:$C$4988,MATCH('Xuất trả -T5'!$B269,'Mã KH'!$A$2:$A$4988,0)),"")</f>
        <v xml:space="preserve">K -market goldmark s1 -01 , tòa nhà sapjia 1 , goldmark city , 136 hồ tùng mậu , bắc từ liêm </v>
      </c>
      <c r="D269" s="349" t="s">
        <v>17221</v>
      </c>
      <c r="E269" s="222"/>
      <c r="F269" s="222">
        <v>1</v>
      </c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378"/>
      <c r="AF269" s="374"/>
      <c r="AG269" s="155"/>
      <c r="AH269" s="26"/>
    </row>
    <row r="270" spans="1:34" ht="19.5" customHeight="1" x14ac:dyDescent="0.25">
      <c r="A270" s="662">
        <v>45570</v>
      </c>
      <c r="B270" s="28" t="s">
        <v>17767</v>
      </c>
      <c r="C270" s="353" t="str">
        <f>+IFERROR(INDEX('Mã KH'!$C$2:$C$4988,MATCH('Xuất trả -T5'!$B270,'Mã KH'!$A$2:$A$4988,0)),"")</f>
        <v>17 Ngõ 75 Hồ Tùng Mậu, Phường Mai Dịch, Quận Cầu Giấy, HN</v>
      </c>
      <c r="D270" s="349">
        <v>9103698614</v>
      </c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>
        <v>2</v>
      </c>
      <c r="Y270" s="222"/>
      <c r="Z270" s="222"/>
      <c r="AA270" s="222"/>
      <c r="AB270" s="222"/>
      <c r="AC270" s="222"/>
      <c r="AD270" s="222"/>
      <c r="AE270" s="378"/>
      <c r="AF270" s="374"/>
      <c r="AG270" s="155"/>
      <c r="AH270" s="26"/>
    </row>
    <row r="271" spans="1:34" ht="19.5" customHeight="1" x14ac:dyDescent="0.25">
      <c r="A271" s="662">
        <v>45570</v>
      </c>
      <c r="B271" s="28" t="s">
        <v>17768</v>
      </c>
      <c r="C271" s="353" t="str">
        <f>+IFERROR(INDEX('Mã KH'!$C$2:$C$4988,MATCH('Xuất trả -T5'!$B271,'Mã KH'!$A$2:$A$4988,0)),"")</f>
        <v>Số 26 ngõ 58 Trần Bình, phường Mai Dịch, Q. Cầu Giấy, Hà Nội</v>
      </c>
      <c r="D271" s="349">
        <v>9103698761</v>
      </c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>
        <v>1</v>
      </c>
      <c r="Y271" s="222"/>
      <c r="Z271" s="222"/>
      <c r="AA271" s="222"/>
      <c r="AB271" s="222"/>
      <c r="AC271" s="222"/>
      <c r="AD271" s="222"/>
      <c r="AE271" s="378"/>
      <c r="AF271" s="374"/>
      <c r="AG271" s="155"/>
      <c r="AH271" s="26"/>
    </row>
    <row r="272" spans="1:34" ht="19.5" customHeight="1" x14ac:dyDescent="0.25">
      <c r="A272" s="662">
        <v>45570</v>
      </c>
      <c r="B272" s="28" t="s">
        <v>17769</v>
      </c>
      <c r="C272" s="353" t="str">
        <f>+IFERROR(INDEX('Mã KH'!$C$2:$C$4988,MATCH('Xuất trả -T5'!$B272,'Mã KH'!$A$2:$A$4988,0)),"")</f>
        <v>N4-A5 nhà số 4 thuộc dự án Khu nhà ở để bán, phường Mỹ Đình 2, quận Nam Từ Liêm, Hà Nội</v>
      </c>
      <c r="D272" s="349">
        <v>9103697651</v>
      </c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>
        <v>1</v>
      </c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378"/>
      <c r="AF272" s="374"/>
      <c r="AG272" s="155"/>
      <c r="AH272" s="26"/>
    </row>
    <row r="273" spans="1:34" ht="19.5" customHeight="1" x14ac:dyDescent="0.25">
      <c r="A273" s="662">
        <v>45570</v>
      </c>
      <c r="B273" s="28" t="s">
        <v>17175</v>
      </c>
      <c r="C273" s="353" t="str">
        <f>+IFERROR(INDEX('Mã KH'!$C$2:$C$4988,MATCH('Xuất trả -T5'!$B273,'Mã KH'!$A$2:$A$4988,0)),"")</f>
        <v>96 Trần Bình</v>
      </c>
      <c r="D273" s="349">
        <v>9103697839</v>
      </c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>
        <v>1</v>
      </c>
      <c r="Y273" s="222"/>
      <c r="Z273" s="222"/>
      <c r="AA273" s="222"/>
      <c r="AB273" s="222"/>
      <c r="AC273" s="222"/>
      <c r="AD273" s="222"/>
      <c r="AE273" s="378"/>
      <c r="AF273" s="374"/>
      <c r="AG273" s="155"/>
      <c r="AH273" s="26"/>
    </row>
    <row r="274" spans="1:34" ht="19.5" customHeight="1" x14ac:dyDescent="0.25">
      <c r="A274" s="662">
        <v>45570</v>
      </c>
      <c r="B274" s="28" t="s">
        <v>17770</v>
      </c>
      <c r="C274" s="353" t="str">
        <f>+IFERROR(INDEX('Mã KH'!$C$2:$C$4988,MATCH('Xuất trả -T5'!$B274,'Mã KH'!$A$2:$A$4988,0)),"")</f>
        <v>Tầng 1, nhà CT9, khu đô thị Mỹ Đình, phường Mỹ Đình 1, quận Nam Từ Liêm, Hà Nội</v>
      </c>
      <c r="D274" s="349">
        <v>9103696831</v>
      </c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>
        <v>1</v>
      </c>
      <c r="AA274" s="222"/>
      <c r="AB274" s="222"/>
      <c r="AC274" s="222"/>
      <c r="AD274" s="222"/>
      <c r="AE274" s="378"/>
      <c r="AF274" s="374"/>
      <c r="AG274" s="155"/>
      <c r="AH274" s="26"/>
    </row>
    <row r="275" spans="1:34" ht="19.5" customHeight="1" x14ac:dyDescent="0.25">
      <c r="A275" s="662">
        <v>45570</v>
      </c>
      <c r="B275" s="28" t="s">
        <v>17573</v>
      </c>
      <c r="C275" s="353" t="str">
        <f>+IFERROR(INDEX('Mã KH'!$C$2:$C$4988,MATCH('Xuất trả -T5'!$B275,'Mã KH'!$A$2:$A$4988,0)),"")</f>
        <v>89 Lê Đức Thọ, Mỹ Đình 2, Nam Từ Liêm, Hà Nội</v>
      </c>
      <c r="D275" s="349">
        <v>9103699490</v>
      </c>
      <c r="E275" s="222"/>
      <c r="F275" s="222"/>
      <c r="G275" s="222"/>
      <c r="H275" s="222"/>
      <c r="I275" s="222">
        <v>3</v>
      </c>
      <c r="J275" s="222">
        <v>2</v>
      </c>
      <c r="K275" s="222"/>
      <c r="L275" s="222"/>
      <c r="M275" s="222"/>
      <c r="N275" s="222"/>
      <c r="O275" s="222">
        <v>2</v>
      </c>
      <c r="P275" s="222"/>
      <c r="Q275" s="222"/>
      <c r="R275" s="222"/>
      <c r="S275" s="222"/>
      <c r="T275" s="222"/>
      <c r="U275" s="222">
        <v>6</v>
      </c>
      <c r="V275" s="222"/>
      <c r="W275" s="222">
        <v>1</v>
      </c>
      <c r="X275" s="222">
        <v>1</v>
      </c>
      <c r="Y275" s="222"/>
      <c r="Z275" s="222"/>
      <c r="AA275" s="222"/>
      <c r="AB275" s="222"/>
      <c r="AC275" s="222"/>
      <c r="AD275" s="222"/>
      <c r="AE275" s="378"/>
      <c r="AF275" s="374"/>
      <c r="AG275" s="155"/>
      <c r="AH275" s="26"/>
    </row>
    <row r="276" spans="1:34" ht="19.5" customHeight="1" x14ac:dyDescent="0.25">
      <c r="A276" s="233"/>
      <c r="B276" s="28"/>
      <c r="C276" s="353" t="str">
        <f>+IFERROR(INDEX('Mã KH'!$C$2:$C$4988,MATCH('Xuất trả -T5'!$B276,'Mã KH'!$A$2:$A$4988,0)),"")</f>
        <v/>
      </c>
      <c r="D276" s="349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378"/>
      <c r="AF276" s="374"/>
      <c r="AG276" s="155"/>
      <c r="AH276" s="26"/>
    </row>
    <row r="277" spans="1:34" ht="19.5" customHeight="1" x14ac:dyDescent="0.25">
      <c r="A277" s="233"/>
      <c r="B277" s="28"/>
      <c r="C277" s="353" t="str">
        <f>+IFERROR(INDEX('Mã KH'!$C$2:$C$4988,MATCH('Xuất trả -T5'!$B277,'Mã KH'!$A$2:$A$4988,0)),"")</f>
        <v/>
      </c>
      <c r="D277" s="349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378"/>
      <c r="AF277" s="374"/>
      <c r="AG277" s="155"/>
      <c r="AH277" s="26"/>
    </row>
    <row r="278" spans="1:34" ht="19.5" customHeight="1" x14ac:dyDescent="0.25">
      <c r="A278" s="233"/>
      <c r="B278" s="28"/>
      <c r="C278" s="353" t="str">
        <f>+IFERROR(INDEX('Mã KH'!$C$2:$C$4988,MATCH('Xuất trả -T5'!$B278,'Mã KH'!$A$2:$A$4988,0)),"")</f>
        <v/>
      </c>
      <c r="D278" s="349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  <c r="AA278" s="222"/>
      <c r="AB278" s="222"/>
      <c r="AC278" s="222"/>
      <c r="AD278" s="222"/>
      <c r="AE278" s="378"/>
      <c r="AF278" s="374"/>
      <c r="AG278" s="155"/>
      <c r="AH278" s="26"/>
    </row>
    <row r="279" spans="1:34" ht="19.5" customHeight="1" x14ac:dyDescent="0.25">
      <c r="A279" s="233"/>
      <c r="B279" s="28"/>
      <c r="C279" s="353" t="str">
        <f>+IFERROR(INDEX('Mã KH'!$C$2:$C$4988,MATCH('Xuất trả -T5'!$B279,'Mã KH'!$A$2:$A$4988,0)),"")</f>
        <v/>
      </c>
      <c r="D279" s="349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  <c r="AA279" s="222"/>
      <c r="AB279" s="222"/>
      <c r="AC279" s="222"/>
      <c r="AD279" s="222"/>
      <c r="AE279" s="378"/>
      <c r="AF279" s="374"/>
      <c r="AG279" s="155"/>
      <c r="AH279" s="26"/>
    </row>
    <row r="280" spans="1:34" ht="19.5" customHeight="1" x14ac:dyDescent="0.25">
      <c r="A280" s="233"/>
      <c r="B280" s="28"/>
      <c r="C280" s="353" t="str">
        <f>+IFERROR(INDEX('Mã KH'!$C$2:$C$4988,MATCH('Xuất trả -T5'!$B280,'Mã KH'!$A$2:$A$4988,0)),"")</f>
        <v/>
      </c>
      <c r="D280" s="349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  <c r="AA280" s="222"/>
      <c r="AB280" s="222"/>
      <c r="AC280" s="222"/>
      <c r="AD280" s="222"/>
      <c r="AE280" s="378"/>
      <c r="AF280" s="374"/>
      <c r="AG280" s="155"/>
      <c r="AH280" s="26"/>
    </row>
    <row r="281" spans="1:34" ht="19.5" customHeight="1" x14ac:dyDescent="0.25">
      <c r="A281" s="233"/>
      <c r="B281" s="28"/>
      <c r="C281" s="353" t="str">
        <f>+IFERROR(INDEX('Mã KH'!$C$2:$C$4988,MATCH('Xuất trả -T5'!$B281,'Mã KH'!$A$2:$A$4988,0)),"")</f>
        <v/>
      </c>
      <c r="D281" s="349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  <c r="AA281" s="222"/>
      <c r="AB281" s="222"/>
      <c r="AC281" s="222"/>
      <c r="AD281" s="222"/>
      <c r="AE281" s="378"/>
      <c r="AF281" s="374"/>
      <c r="AG281" s="155"/>
      <c r="AH281" s="26"/>
    </row>
    <row r="282" spans="1:34" ht="19.5" customHeight="1" x14ac:dyDescent="0.25">
      <c r="A282" s="233"/>
      <c r="B282" s="28"/>
      <c r="C282" s="353" t="str">
        <f>+IFERROR(INDEX('Mã KH'!$C$2:$C$4988,MATCH('Xuất trả -T5'!$B282,'Mã KH'!$A$2:$A$4988,0)),"")</f>
        <v/>
      </c>
      <c r="D282" s="349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  <c r="AA282" s="222"/>
      <c r="AB282" s="222"/>
      <c r="AC282" s="222"/>
      <c r="AD282" s="222"/>
      <c r="AE282" s="378"/>
      <c r="AF282" s="374"/>
      <c r="AG282" s="155"/>
      <c r="AH282" s="26"/>
    </row>
    <row r="283" spans="1:34" ht="19.5" customHeight="1" x14ac:dyDescent="0.25">
      <c r="A283" s="233"/>
      <c r="B283" s="28"/>
      <c r="C283" s="353" t="str">
        <f>+IFERROR(INDEX('Mã KH'!$C$2:$C$4988,MATCH('Xuất trả -T5'!$B283,'Mã KH'!$A$2:$A$4988,0)),"")</f>
        <v/>
      </c>
      <c r="D283" s="349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  <c r="AA283" s="222"/>
      <c r="AB283" s="222"/>
      <c r="AC283" s="222"/>
      <c r="AD283" s="222"/>
      <c r="AE283" s="378"/>
      <c r="AF283" s="374"/>
      <c r="AG283" s="155"/>
      <c r="AH283" s="26"/>
    </row>
    <row r="284" spans="1:34" ht="19.5" customHeight="1" x14ac:dyDescent="0.25">
      <c r="A284" s="233"/>
      <c r="B284" s="28"/>
      <c r="C284" s="353" t="str">
        <f>+IFERROR(INDEX('Mã KH'!$C$2:$C$4988,MATCH('Xuất trả -T5'!$B284,'Mã KH'!$A$2:$A$4988,0)),"")</f>
        <v/>
      </c>
      <c r="D284" s="349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  <c r="AA284" s="222"/>
      <c r="AB284" s="222"/>
      <c r="AC284" s="222"/>
      <c r="AD284" s="222"/>
      <c r="AE284" s="378"/>
      <c r="AF284" s="374"/>
      <c r="AG284" s="155"/>
      <c r="AH284" s="26"/>
    </row>
    <row r="285" spans="1:34" ht="19.5" customHeight="1" x14ac:dyDescent="0.25">
      <c r="A285" s="233"/>
      <c r="B285" s="28"/>
      <c r="C285" s="353" t="str">
        <f>+IFERROR(INDEX('Mã KH'!$C$2:$C$4988,MATCH('Xuất trả -T5'!$B285,'Mã KH'!$A$2:$A$4988,0)),"")</f>
        <v/>
      </c>
      <c r="D285" s="349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  <c r="AA285" s="222"/>
      <c r="AB285" s="222"/>
      <c r="AC285" s="222"/>
      <c r="AD285" s="222"/>
      <c r="AE285" s="378"/>
      <c r="AF285" s="374"/>
      <c r="AG285" s="155"/>
      <c r="AH285" s="26"/>
    </row>
    <row r="286" spans="1:34" ht="19.5" customHeight="1" x14ac:dyDescent="0.25">
      <c r="A286" s="233"/>
      <c r="B286" s="28"/>
      <c r="C286" s="353" t="str">
        <f>+IFERROR(INDEX('Mã KH'!$C$2:$C$4988,MATCH('Xuất trả -T5'!$B286,'Mã KH'!$A$2:$A$4988,0)),"")</f>
        <v/>
      </c>
      <c r="D286" s="349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378"/>
      <c r="AF286" s="374"/>
      <c r="AG286" s="155"/>
      <c r="AH286" s="26"/>
    </row>
    <row r="287" spans="1:34" ht="19.5" customHeight="1" x14ac:dyDescent="0.25">
      <c r="A287" s="233"/>
      <c r="B287" s="28"/>
      <c r="C287" s="353" t="str">
        <f>+IFERROR(INDEX('Mã KH'!$C$2:$C$4988,MATCH('Xuất trả -T5'!$B287,'Mã KH'!$A$2:$A$4988,0)),"")</f>
        <v/>
      </c>
      <c r="D287" s="349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378"/>
      <c r="AF287" s="374"/>
      <c r="AG287" s="155"/>
      <c r="AH287" s="26"/>
    </row>
    <row r="288" spans="1:34" ht="19.5" customHeight="1" x14ac:dyDescent="0.25">
      <c r="A288" s="233"/>
      <c r="B288" s="28"/>
      <c r="C288" s="353" t="str">
        <f>+IFERROR(INDEX('Mã KH'!$C$2:$C$4988,MATCH('Xuất trả -T5'!$B288,'Mã KH'!$A$2:$A$4988,0)),"")</f>
        <v/>
      </c>
      <c r="D288" s="349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378"/>
      <c r="AF288" s="374"/>
      <c r="AG288" s="155"/>
      <c r="AH288" s="26"/>
    </row>
    <row r="289" spans="1:34" ht="19.5" customHeight="1" x14ac:dyDescent="0.25">
      <c r="A289" s="233"/>
      <c r="B289" s="28"/>
      <c r="C289" s="353" t="str">
        <f>+IFERROR(INDEX('Mã KH'!$C$2:$C$4988,MATCH('Xuất trả -T5'!$B289,'Mã KH'!$A$2:$A$4988,0)),"")</f>
        <v/>
      </c>
      <c r="D289" s="349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378"/>
      <c r="AF289" s="374"/>
      <c r="AG289" s="155"/>
      <c r="AH289" s="26"/>
    </row>
    <row r="290" spans="1:34" ht="19.5" customHeight="1" x14ac:dyDescent="0.25">
      <c r="A290" s="233"/>
      <c r="B290" s="28"/>
      <c r="C290" s="353" t="str">
        <f>+IFERROR(INDEX('Mã KH'!$C$2:$C$4988,MATCH('Xuất trả -T5'!$B290,'Mã KH'!$A$2:$A$4988,0)),"")</f>
        <v/>
      </c>
      <c r="D290" s="349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378"/>
      <c r="AF290" s="374"/>
      <c r="AG290" s="155"/>
      <c r="AH290" s="26"/>
    </row>
    <row r="291" spans="1:34" ht="19.5" customHeight="1" x14ac:dyDescent="0.25">
      <c r="A291" s="233"/>
      <c r="B291" s="28"/>
      <c r="C291" s="353" t="str">
        <f>+IFERROR(INDEX('Mã KH'!$C$2:$C$4988,MATCH('Xuất trả -T5'!$B291,'Mã KH'!$A$2:$A$4988,0)),"")</f>
        <v/>
      </c>
      <c r="D291" s="349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  <c r="AA291" s="222"/>
      <c r="AB291" s="222"/>
      <c r="AC291" s="222"/>
      <c r="AD291" s="222"/>
      <c r="AE291" s="378"/>
      <c r="AF291" s="374"/>
      <c r="AG291" s="155"/>
      <c r="AH291" s="26"/>
    </row>
    <row r="292" spans="1:34" ht="19.5" customHeight="1" x14ac:dyDescent="0.25">
      <c r="A292" s="233"/>
      <c r="B292" s="28"/>
      <c r="C292" s="353" t="str">
        <f>+IFERROR(INDEX('Mã KH'!$C$2:$C$4988,MATCH('Xuất trả -T5'!$B292,'Mã KH'!$A$2:$A$4988,0)),"")</f>
        <v/>
      </c>
      <c r="D292" s="349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  <c r="AA292" s="222"/>
      <c r="AB292" s="222"/>
      <c r="AC292" s="222"/>
      <c r="AD292" s="222"/>
      <c r="AE292" s="378"/>
      <c r="AF292" s="374"/>
      <c r="AG292" s="155"/>
      <c r="AH292" s="26"/>
    </row>
    <row r="293" spans="1:34" ht="19.5" customHeight="1" x14ac:dyDescent="0.25">
      <c r="A293" s="233"/>
      <c r="B293" s="28"/>
      <c r="C293" s="353" t="str">
        <f>+IFERROR(INDEX('Mã KH'!$C$2:$C$4988,MATCH('Xuất trả -T5'!$B293,'Mã KH'!$A$2:$A$4988,0)),"")</f>
        <v/>
      </c>
      <c r="D293" s="349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  <c r="AA293" s="222"/>
      <c r="AB293" s="222"/>
      <c r="AC293" s="222"/>
      <c r="AD293" s="222"/>
      <c r="AE293" s="378"/>
      <c r="AF293" s="374"/>
      <c r="AG293" s="155"/>
      <c r="AH293" s="26"/>
    </row>
    <row r="294" spans="1:34" ht="19.5" customHeight="1" x14ac:dyDescent="0.25">
      <c r="A294" s="233"/>
      <c r="B294" s="28"/>
      <c r="C294" s="353" t="str">
        <f>+IFERROR(INDEX('Mã KH'!$C$2:$C$4988,MATCH('Xuất trả -T5'!$B294,'Mã KH'!$A$2:$A$4988,0)),"")</f>
        <v/>
      </c>
      <c r="D294" s="349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378"/>
      <c r="AF294" s="374"/>
      <c r="AG294" s="155"/>
      <c r="AH294" s="26"/>
    </row>
    <row r="295" spans="1:34" ht="19.5" customHeight="1" x14ac:dyDescent="0.25">
      <c r="A295" s="233"/>
      <c r="B295" s="28"/>
      <c r="C295" s="353" t="str">
        <f>+IFERROR(INDEX('Mã KH'!$C$2:$C$4988,MATCH('Xuất trả -T5'!$B295,'Mã KH'!$A$2:$A$4988,0)),"")</f>
        <v/>
      </c>
      <c r="D295" s="349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  <c r="AA295" s="222"/>
      <c r="AB295" s="222"/>
      <c r="AC295" s="222"/>
      <c r="AD295" s="222"/>
      <c r="AE295" s="378"/>
      <c r="AF295" s="374"/>
      <c r="AG295" s="155"/>
      <c r="AH295" s="26"/>
    </row>
    <row r="296" spans="1:34" ht="19.5" customHeight="1" x14ac:dyDescent="0.25">
      <c r="A296" s="233"/>
      <c r="B296" s="28"/>
      <c r="C296" s="353" t="str">
        <f>+IFERROR(INDEX('Mã KH'!$C$2:$C$4988,MATCH('Xuất trả -T5'!$B296,'Mã KH'!$A$2:$A$4988,0)),"")</f>
        <v/>
      </c>
      <c r="D296" s="349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378"/>
      <c r="AF296" s="374"/>
      <c r="AG296" s="155"/>
      <c r="AH296" s="26"/>
    </row>
    <row r="297" spans="1:34" ht="19.5" customHeight="1" x14ac:dyDescent="0.25">
      <c r="A297" s="233"/>
      <c r="B297" s="28"/>
      <c r="C297" s="353" t="str">
        <f>+IFERROR(INDEX('Mã KH'!$C$2:$C$4988,MATCH('Xuất trả -T5'!$B297,'Mã KH'!$A$2:$A$4988,0)),"")</f>
        <v/>
      </c>
      <c r="D297" s="349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  <c r="AA297" s="222"/>
      <c r="AB297" s="222"/>
      <c r="AC297" s="222"/>
      <c r="AD297" s="222"/>
      <c r="AE297" s="378"/>
      <c r="AF297" s="374"/>
      <c r="AG297" s="155"/>
      <c r="AH297" s="26"/>
    </row>
    <row r="298" spans="1:34" ht="19.5" customHeight="1" x14ac:dyDescent="0.25">
      <c r="A298" s="233"/>
      <c r="B298" s="28"/>
      <c r="C298" s="353" t="str">
        <f>+IFERROR(INDEX('Mã KH'!$C$2:$C$4988,MATCH('Xuất trả -T5'!$B298,'Mã KH'!$A$2:$A$4988,0)),"")</f>
        <v/>
      </c>
      <c r="D298" s="349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378"/>
      <c r="AF298" s="374"/>
      <c r="AG298" s="155"/>
      <c r="AH298" s="26"/>
    </row>
    <row r="299" spans="1:34" ht="19.5" customHeight="1" x14ac:dyDescent="0.25">
      <c r="A299" s="233"/>
      <c r="B299" s="28"/>
      <c r="C299" s="353" t="str">
        <f>+IFERROR(INDEX('Mã KH'!$C$2:$C$4988,MATCH('Xuất trả -T5'!$B299,'Mã KH'!$A$2:$A$4988,0)),"")</f>
        <v/>
      </c>
      <c r="D299" s="349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378"/>
      <c r="AF299" s="374"/>
      <c r="AG299" s="155"/>
      <c r="AH299" s="26"/>
    </row>
    <row r="300" spans="1:34" ht="19.5" customHeight="1" x14ac:dyDescent="0.25">
      <c r="A300" s="233"/>
      <c r="B300" s="28"/>
      <c r="C300" s="353" t="str">
        <f>+IFERROR(INDEX('Mã KH'!$C$2:$C$4988,MATCH('Xuất trả -T5'!$B300,'Mã KH'!$A$2:$A$4988,0)),"")</f>
        <v/>
      </c>
      <c r="D300" s="349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378"/>
      <c r="AF300" s="374"/>
      <c r="AG300" s="155"/>
      <c r="AH300" s="26"/>
    </row>
    <row r="301" spans="1:34" ht="19.5" customHeight="1" x14ac:dyDescent="0.25">
      <c r="A301" s="233"/>
      <c r="B301" s="28"/>
      <c r="C301" s="353" t="str">
        <f>+IFERROR(INDEX('Mã KH'!$C$2:$C$4988,MATCH('Xuất trả -T5'!$B301,'Mã KH'!$A$2:$A$4988,0)),"")</f>
        <v/>
      </c>
      <c r="D301" s="349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378"/>
      <c r="AF301" s="374"/>
      <c r="AG301" s="155"/>
      <c r="AH301" s="26"/>
    </row>
    <row r="302" spans="1:34" ht="19.5" customHeight="1" x14ac:dyDescent="0.25">
      <c r="A302" s="233"/>
      <c r="B302" s="28"/>
      <c r="C302" s="353" t="str">
        <f>+IFERROR(INDEX('Mã KH'!$C$2:$C$4988,MATCH('Xuất trả -T5'!$B302,'Mã KH'!$A$2:$A$4988,0)),"")</f>
        <v/>
      </c>
      <c r="D302" s="349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378"/>
      <c r="AF302" s="374"/>
      <c r="AG302" s="155"/>
      <c r="AH302" s="26"/>
    </row>
    <row r="303" spans="1:34" ht="19.5" customHeight="1" x14ac:dyDescent="0.25">
      <c r="A303" s="233"/>
      <c r="B303" s="28"/>
      <c r="C303" s="353" t="str">
        <f>+IFERROR(INDEX('Mã KH'!$C$2:$C$4988,MATCH('Xuất trả -T5'!$B303,'Mã KH'!$A$2:$A$4988,0)),"")</f>
        <v/>
      </c>
      <c r="D303" s="349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378"/>
      <c r="AF303" s="374"/>
      <c r="AG303" s="155"/>
      <c r="AH303" s="26"/>
    </row>
    <row r="304" spans="1:34" ht="19.5" customHeight="1" x14ac:dyDescent="0.25">
      <c r="A304" s="233"/>
      <c r="B304" s="28"/>
      <c r="C304" s="353" t="str">
        <f>+IFERROR(INDEX('Mã KH'!$C$2:$C$4988,MATCH('Xuất trả -T5'!$B304,'Mã KH'!$A$2:$A$4988,0)),"")</f>
        <v/>
      </c>
      <c r="D304" s="349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378"/>
      <c r="AF304" s="374"/>
      <c r="AG304" s="155"/>
      <c r="AH304" s="26"/>
    </row>
    <row r="305" spans="1:34" ht="19.5" customHeight="1" x14ac:dyDescent="0.25">
      <c r="A305" s="233"/>
      <c r="B305" s="28"/>
      <c r="C305" s="353" t="str">
        <f>+IFERROR(INDEX('Mã KH'!$C$2:$C$4988,MATCH('Xuất trả -T5'!$B305,'Mã KH'!$A$2:$A$4988,0)),"")</f>
        <v/>
      </c>
      <c r="D305" s="349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  <c r="AA305" s="222"/>
      <c r="AB305" s="222"/>
      <c r="AC305" s="222"/>
      <c r="AD305" s="222"/>
      <c r="AE305" s="378"/>
      <c r="AF305" s="374"/>
      <c r="AG305" s="155"/>
      <c r="AH305" s="26"/>
    </row>
    <row r="306" spans="1:34" ht="19.5" customHeight="1" x14ac:dyDescent="0.25">
      <c r="A306" s="233"/>
      <c r="B306" s="28"/>
      <c r="C306" s="353" t="str">
        <f>+IFERROR(INDEX('Mã KH'!$C$2:$C$4988,MATCH('Xuất trả -T5'!$B306,'Mã KH'!$A$2:$A$4988,0)),"")</f>
        <v/>
      </c>
      <c r="D306" s="349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22"/>
      <c r="AD306" s="222"/>
      <c r="AE306" s="378"/>
      <c r="AF306" s="374"/>
      <c r="AG306" s="155"/>
      <c r="AH306" s="26"/>
    </row>
    <row r="307" spans="1:34" ht="19.5" customHeight="1" x14ac:dyDescent="0.25">
      <c r="A307" s="233"/>
      <c r="B307" s="28"/>
      <c r="C307" s="353" t="str">
        <f>+IFERROR(INDEX('Mã KH'!$C$2:$C$4988,MATCH('Xuất trả -T5'!$B307,'Mã KH'!$A$2:$A$4988,0)),"")</f>
        <v/>
      </c>
      <c r="D307" s="349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  <c r="AA307" s="222"/>
      <c r="AB307" s="222"/>
      <c r="AC307" s="222"/>
      <c r="AD307" s="222"/>
      <c r="AE307" s="378"/>
      <c r="AF307" s="374"/>
      <c r="AG307" s="155"/>
      <c r="AH307" s="26"/>
    </row>
    <row r="308" spans="1:34" ht="19.5" customHeight="1" x14ac:dyDescent="0.25">
      <c r="A308" s="233"/>
      <c r="B308" s="28"/>
      <c r="C308" s="353" t="str">
        <f>+IFERROR(INDEX('Mã KH'!$C$2:$C$4988,MATCH('Xuất trả -T5'!$B308,'Mã KH'!$A$2:$A$4988,0)),"")</f>
        <v/>
      </c>
      <c r="D308" s="349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22"/>
      <c r="AE308" s="378"/>
      <c r="AF308" s="374"/>
      <c r="AG308" s="155"/>
      <c r="AH308" s="26"/>
    </row>
    <row r="309" spans="1:34" ht="19.5" customHeight="1" x14ac:dyDescent="0.25">
      <c r="A309" s="233"/>
      <c r="B309" s="28"/>
      <c r="C309" s="353" t="str">
        <f>+IFERROR(INDEX('Mã KH'!$C$2:$C$4988,MATCH('Xuất trả -T5'!$B309,'Mã KH'!$A$2:$A$4988,0)),"")</f>
        <v/>
      </c>
      <c r="D309" s="349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  <c r="AA309" s="222"/>
      <c r="AB309" s="222"/>
      <c r="AC309" s="222"/>
      <c r="AD309" s="222"/>
      <c r="AE309" s="378"/>
      <c r="AF309" s="374"/>
      <c r="AG309" s="155"/>
      <c r="AH309" s="26"/>
    </row>
    <row r="310" spans="1:34" ht="19.5" customHeight="1" x14ac:dyDescent="0.25">
      <c r="A310" s="233"/>
      <c r="B310" s="28"/>
      <c r="C310" s="353" t="str">
        <f>+IFERROR(INDEX('Mã KH'!$C$2:$C$4988,MATCH('Xuất trả -T5'!$B310,'Mã KH'!$A$2:$A$4988,0)),"")</f>
        <v/>
      </c>
      <c r="D310" s="349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  <c r="AA310" s="222"/>
      <c r="AB310" s="222"/>
      <c r="AC310" s="222"/>
      <c r="AD310" s="222"/>
      <c r="AE310" s="378"/>
      <c r="AF310" s="374"/>
      <c r="AG310" s="155"/>
      <c r="AH310" s="26"/>
    </row>
    <row r="311" spans="1:34" ht="19.5" customHeight="1" x14ac:dyDescent="0.25">
      <c r="A311" s="233"/>
      <c r="B311" s="28"/>
      <c r="C311" s="353" t="str">
        <f>+IFERROR(INDEX('Mã KH'!$C$2:$C$4988,MATCH('Xuất trả -T5'!$B311,'Mã KH'!$A$2:$A$4988,0)),"")</f>
        <v/>
      </c>
      <c r="D311" s="349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  <c r="AA311" s="222"/>
      <c r="AB311" s="222"/>
      <c r="AC311" s="222"/>
      <c r="AD311" s="222"/>
      <c r="AE311" s="378"/>
      <c r="AF311" s="374"/>
      <c r="AG311" s="155"/>
      <c r="AH311" s="26"/>
    </row>
    <row r="312" spans="1:34" ht="19.5" customHeight="1" x14ac:dyDescent="0.25">
      <c r="A312" s="233"/>
      <c r="B312" s="28"/>
      <c r="C312" s="353" t="str">
        <f>+IFERROR(INDEX('Mã KH'!$C$2:$C$4988,MATCH('Xuất trả -T5'!$B312,'Mã KH'!$A$2:$A$4988,0)),"")</f>
        <v/>
      </c>
      <c r="D312" s="349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378"/>
      <c r="AF312" s="374"/>
      <c r="AG312" s="155"/>
      <c r="AH312" s="26"/>
    </row>
    <row r="313" spans="1:34" ht="19.5" customHeight="1" x14ac:dyDescent="0.25">
      <c r="A313" s="233"/>
      <c r="B313" s="28"/>
      <c r="C313" s="353" t="str">
        <f>+IFERROR(INDEX('Mã KH'!$C$2:$C$4988,MATCH('Xuất trả -T5'!$B313,'Mã KH'!$A$2:$A$4988,0)),"")</f>
        <v/>
      </c>
      <c r="D313" s="349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E313" s="378"/>
      <c r="AF313" s="374"/>
      <c r="AG313" s="155"/>
      <c r="AH313" s="26"/>
    </row>
    <row r="314" spans="1:34" ht="19.5" customHeight="1" x14ac:dyDescent="0.25">
      <c r="A314" s="233"/>
      <c r="B314" s="28"/>
      <c r="C314" s="353" t="str">
        <f>+IFERROR(INDEX('Mã KH'!$C$2:$C$4988,MATCH('Xuất trả -T5'!$B314,'Mã KH'!$A$2:$A$4988,0)),"")</f>
        <v/>
      </c>
      <c r="D314" s="349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378"/>
      <c r="AF314" s="374"/>
      <c r="AG314" s="155"/>
      <c r="AH314" s="26"/>
    </row>
    <row r="315" spans="1:34" ht="19.5" customHeight="1" x14ac:dyDescent="0.25">
      <c r="A315" s="233"/>
      <c r="B315" s="28"/>
      <c r="C315" s="353" t="str">
        <f>+IFERROR(INDEX('Mã KH'!$C$2:$C$4988,MATCH('Xuất trả -T5'!$B315,'Mã KH'!$A$2:$A$4988,0)),"")</f>
        <v/>
      </c>
      <c r="D315" s="349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378"/>
      <c r="AF315" s="374"/>
      <c r="AG315" s="155"/>
      <c r="AH315" s="26"/>
    </row>
    <row r="316" spans="1:34" ht="19.5" customHeight="1" x14ac:dyDescent="0.25">
      <c r="A316" s="233"/>
      <c r="B316" s="28"/>
      <c r="C316" s="353" t="str">
        <f>+IFERROR(INDEX('Mã KH'!$C$2:$C$4988,MATCH('Xuất trả -T5'!$B316,'Mã KH'!$A$2:$A$4988,0)),"")</f>
        <v/>
      </c>
      <c r="D316" s="349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378"/>
      <c r="AF316" s="374"/>
      <c r="AG316" s="155"/>
      <c r="AH316" s="26"/>
    </row>
    <row r="317" spans="1:34" ht="19.5" customHeight="1" x14ac:dyDescent="0.25">
      <c r="A317" s="233"/>
      <c r="B317" s="28"/>
      <c r="C317" s="353" t="str">
        <f>+IFERROR(INDEX('Mã KH'!$C$2:$C$4988,MATCH('Xuất trả -T5'!$B317,'Mã KH'!$A$2:$A$4988,0)),"")</f>
        <v/>
      </c>
      <c r="D317" s="349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378"/>
      <c r="AF317" s="374"/>
      <c r="AG317" s="155"/>
      <c r="AH317" s="26"/>
    </row>
    <row r="318" spans="1:34" ht="19.5" customHeight="1" x14ac:dyDescent="0.25">
      <c r="A318" s="233"/>
      <c r="B318" s="28"/>
      <c r="C318" s="353" t="str">
        <f>+IFERROR(INDEX('Mã KH'!$C$2:$C$4988,MATCH('Xuất trả -T5'!$B318,'Mã KH'!$A$2:$A$4988,0)),"")</f>
        <v/>
      </c>
      <c r="D318" s="349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378"/>
      <c r="AF318" s="374"/>
      <c r="AG318" s="155"/>
      <c r="AH318" s="26"/>
    </row>
    <row r="319" spans="1:34" ht="19.5" customHeight="1" x14ac:dyDescent="0.25">
      <c r="A319" s="233"/>
      <c r="B319" s="28"/>
      <c r="C319" s="353" t="str">
        <f>+IFERROR(INDEX('Mã KH'!$C$2:$C$4988,MATCH('Xuất trả -T5'!$B319,'Mã KH'!$A$2:$A$4988,0)),"")</f>
        <v/>
      </c>
      <c r="D319" s="349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  <c r="AA319" s="222"/>
      <c r="AB319" s="222"/>
      <c r="AC319" s="222"/>
      <c r="AD319" s="222"/>
      <c r="AE319" s="378"/>
      <c r="AF319" s="374"/>
      <c r="AG319" s="155"/>
      <c r="AH319" s="26"/>
    </row>
    <row r="320" spans="1:34" ht="19.5" customHeight="1" x14ac:dyDescent="0.25">
      <c r="A320" s="233"/>
      <c r="B320" s="28"/>
      <c r="C320" s="353" t="str">
        <f>+IFERROR(INDEX('Mã KH'!$C$2:$C$4988,MATCH('Xuất trả -T5'!$B320,'Mã KH'!$A$2:$A$4988,0)),"")</f>
        <v/>
      </c>
      <c r="D320" s="349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  <c r="AA320" s="222"/>
      <c r="AB320" s="222"/>
      <c r="AC320" s="222"/>
      <c r="AD320" s="222"/>
      <c r="AE320" s="378"/>
      <c r="AF320" s="374"/>
      <c r="AG320" s="155"/>
      <c r="AH320" s="26"/>
    </row>
    <row r="321" spans="1:34" ht="19.5" customHeight="1" x14ac:dyDescent="0.25">
      <c r="A321" s="233"/>
      <c r="B321" s="28"/>
      <c r="C321" s="353" t="str">
        <f>+IFERROR(INDEX('Mã KH'!$C$2:$C$4988,MATCH('Xuất trả -T5'!$B321,'Mã KH'!$A$2:$A$4988,0)),"")</f>
        <v/>
      </c>
      <c r="D321" s="349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  <c r="AA321" s="222"/>
      <c r="AB321" s="222"/>
      <c r="AC321" s="222"/>
      <c r="AD321" s="222"/>
      <c r="AE321" s="378"/>
      <c r="AF321" s="374"/>
      <c r="AG321" s="155"/>
      <c r="AH321" s="26"/>
    </row>
    <row r="322" spans="1:34" ht="19.5" customHeight="1" x14ac:dyDescent="0.25">
      <c r="A322" s="233"/>
      <c r="B322" s="28"/>
      <c r="C322" s="353" t="str">
        <f>+IFERROR(INDEX('Mã KH'!$C$2:$C$4988,MATCH('Xuất trả -T5'!$B322,'Mã KH'!$A$2:$A$4988,0)),"")</f>
        <v/>
      </c>
      <c r="D322" s="349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  <c r="AA322" s="222"/>
      <c r="AB322" s="222"/>
      <c r="AC322" s="222"/>
      <c r="AD322" s="222"/>
      <c r="AE322" s="378"/>
      <c r="AF322" s="374"/>
      <c r="AG322" s="155"/>
      <c r="AH322" s="26"/>
    </row>
    <row r="323" spans="1:34" ht="19.5" customHeight="1" x14ac:dyDescent="0.25">
      <c r="A323" s="233"/>
      <c r="B323" s="28"/>
      <c r="C323" s="353" t="str">
        <f>+IFERROR(INDEX('Mã KH'!$C$2:$C$4988,MATCH('Xuất trả -T5'!$B323,'Mã KH'!$A$2:$A$4988,0)),"")</f>
        <v/>
      </c>
      <c r="D323" s="349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  <c r="AA323" s="222"/>
      <c r="AB323" s="222"/>
      <c r="AC323" s="222"/>
      <c r="AD323" s="222"/>
      <c r="AE323" s="378"/>
      <c r="AF323" s="374"/>
      <c r="AG323" s="155"/>
      <c r="AH323" s="26"/>
    </row>
    <row r="324" spans="1:34" ht="19.5" customHeight="1" x14ac:dyDescent="0.25">
      <c r="A324" s="233"/>
      <c r="B324" s="28"/>
      <c r="C324" s="353" t="str">
        <f>+IFERROR(INDEX('Mã KH'!$C$2:$C$4988,MATCH('Xuất trả -T5'!$B324,'Mã KH'!$A$2:$A$4988,0)),"")</f>
        <v/>
      </c>
      <c r="D324" s="349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  <c r="AA324" s="222"/>
      <c r="AB324" s="222"/>
      <c r="AC324" s="222"/>
      <c r="AD324" s="222"/>
      <c r="AE324" s="378"/>
      <c r="AF324" s="374"/>
      <c r="AG324" s="155"/>
      <c r="AH324" s="26"/>
    </row>
    <row r="325" spans="1:34" ht="19.5" customHeight="1" x14ac:dyDescent="0.25">
      <c r="A325" s="233"/>
      <c r="B325" s="28"/>
      <c r="C325" s="353" t="str">
        <f>+IFERROR(INDEX('Mã KH'!$C$2:$C$4988,MATCH('Xuất trả -T5'!$B325,'Mã KH'!$A$2:$A$4988,0)),"")</f>
        <v/>
      </c>
      <c r="D325" s="349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  <c r="AA325" s="222"/>
      <c r="AB325" s="222"/>
      <c r="AC325" s="222"/>
      <c r="AD325" s="222"/>
      <c r="AE325" s="378"/>
      <c r="AF325" s="374"/>
      <c r="AG325" s="155"/>
      <c r="AH325" s="26"/>
    </row>
    <row r="326" spans="1:34" ht="19.5" customHeight="1" x14ac:dyDescent="0.25">
      <c r="A326" s="233"/>
      <c r="B326" s="28"/>
      <c r="C326" s="353" t="str">
        <f>+IFERROR(INDEX('Mã KH'!$C$2:$C$4988,MATCH('Xuất trả -T5'!$B326,'Mã KH'!$A$2:$A$4988,0)),"")</f>
        <v/>
      </c>
      <c r="D326" s="349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  <c r="AA326" s="222"/>
      <c r="AB326" s="222"/>
      <c r="AC326" s="222"/>
      <c r="AD326" s="222"/>
      <c r="AE326" s="378"/>
      <c r="AF326" s="374"/>
      <c r="AG326" s="155"/>
      <c r="AH326" s="26"/>
    </row>
    <row r="327" spans="1:34" ht="19.5" customHeight="1" x14ac:dyDescent="0.25">
      <c r="A327" s="233"/>
      <c r="B327" s="28"/>
      <c r="C327" s="353" t="str">
        <f>+IFERROR(INDEX('Mã KH'!$C$2:$C$4988,MATCH('Xuất trả -T5'!$B327,'Mã KH'!$A$2:$A$4988,0)),"")</f>
        <v/>
      </c>
      <c r="D327" s="349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  <c r="AA327" s="222"/>
      <c r="AB327" s="222"/>
      <c r="AC327" s="222"/>
      <c r="AD327" s="222"/>
      <c r="AE327" s="378"/>
      <c r="AF327" s="374"/>
      <c r="AG327" s="155"/>
      <c r="AH327" s="26"/>
    </row>
    <row r="328" spans="1:34" ht="19.5" customHeight="1" x14ac:dyDescent="0.25">
      <c r="A328" s="233"/>
      <c r="B328" s="28"/>
      <c r="C328" s="353" t="str">
        <f>+IFERROR(INDEX('Mã KH'!$C$2:$C$4988,MATCH('Xuất trả -T5'!$B328,'Mã KH'!$A$2:$A$4988,0)),"")</f>
        <v/>
      </c>
      <c r="D328" s="349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378"/>
      <c r="AF328" s="374"/>
      <c r="AG328" s="155"/>
      <c r="AH328" s="26"/>
    </row>
    <row r="329" spans="1:34" ht="19.5" customHeight="1" x14ac:dyDescent="0.25">
      <c r="A329" s="233"/>
      <c r="B329" s="28"/>
      <c r="C329" s="353" t="str">
        <f>+IFERROR(INDEX('Mã KH'!$C$2:$C$4988,MATCH('Xuất trả -T5'!$B329,'Mã KH'!$A$2:$A$4988,0)),"")</f>
        <v/>
      </c>
      <c r="D329" s="349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378"/>
      <c r="AF329" s="374"/>
      <c r="AG329" s="155"/>
      <c r="AH329" s="26"/>
    </row>
    <row r="330" spans="1:34" ht="19.5" customHeight="1" x14ac:dyDescent="0.25">
      <c r="A330" s="233"/>
      <c r="B330" s="28"/>
      <c r="C330" s="353" t="str">
        <f>+IFERROR(INDEX('Mã KH'!$C$2:$C$4988,MATCH('Xuất trả -T5'!$B330,'Mã KH'!$A$2:$A$4988,0)),"")</f>
        <v/>
      </c>
      <c r="D330" s="349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378"/>
      <c r="AF330" s="374"/>
      <c r="AG330" s="155"/>
      <c r="AH330" s="26"/>
    </row>
    <row r="331" spans="1:34" ht="19.5" customHeight="1" x14ac:dyDescent="0.25">
      <c r="A331" s="233"/>
      <c r="B331" s="28"/>
      <c r="C331" s="353" t="str">
        <f>+IFERROR(INDEX('Mã KH'!$C$2:$C$4988,MATCH('Xuất trả -T5'!$B331,'Mã KH'!$A$2:$A$4988,0)),"")</f>
        <v/>
      </c>
      <c r="D331" s="349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378"/>
      <c r="AF331" s="374"/>
      <c r="AG331" s="155"/>
      <c r="AH331" s="26"/>
    </row>
    <row r="332" spans="1:34" ht="19.5" customHeight="1" x14ac:dyDescent="0.25">
      <c r="A332" s="233"/>
      <c r="B332" s="28"/>
      <c r="C332" s="353" t="str">
        <f>+IFERROR(INDEX('Mã KH'!$C$2:$C$4988,MATCH('Xuất trả -T5'!$B332,'Mã KH'!$A$2:$A$4988,0)),"")</f>
        <v/>
      </c>
      <c r="D332" s="349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378"/>
      <c r="AF332" s="374"/>
      <c r="AG332" s="155"/>
      <c r="AH332" s="26"/>
    </row>
    <row r="333" spans="1:34" ht="19.5" customHeight="1" x14ac:dyDescent="0.25">
      <c r="A333" s="233"/>
      <c r="B333" s="28"/>
      <c r="C333" s="353" t="str">
        <f>+IFERROR(INDEX('Mã KH'!$C$2:$C$4988,MATCH('Xuất trả -T5'!$B333,'Mã KH'!$A$2:$A$4988,0)),"")</f>
        <v/>
      </c>
      <c r="D333" s="349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  <c r="AA333" s="222"/>
      <c r="AB333" s="222"/>
      <c r="AC333" s="222"/>
      <c r="AD333" s="222"/>
      <c r="AE333" s="378"/>
      <c r="AF333" s="374"/>
      <c r="AG333" s="155"/>
      <c r="AH333" s="26"/>
    </row>
    <row r="334" spans="1:34" ht="19.5" customHeight="1" x14ac:dyDescent="0.25">
      <c r="A334" s="233"/>
      <c r="B334" s="28"/>
      <c r="C334" s="353" t="str">
        <f>+IFERROR(INDEX('Mã KH'!$C$2:$C$4988,MATCH('Xuất trả -T5'!$B334,'Mã KH'!$A$2:$A$4988,0)),"")</f>
        <v/>
      </c>
      <c r="D334" s="349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  <c r="AA334" s="222"/>
      <c r="AB334" s="222"/>
      <c r="AC334" s="222"/>
      <c r="AD334" s="222"/>
      <c r="AE334" s="378"/>
      <c r="AF334" s="374"/>
      <c r="AG334" s="155"/>
      <c r="AH334" s="26"/>
    </row>
    <row r="335" spans="1:34" ht="19.5" customHeight="1" x14ac:dyDescent="0.25">
      <c r="A335" s="233"/>
      <c r="B335" s="28"/>
      <c r="C335" s="353" t="str">
        <f>+IFERROR(INDEX('Mã KH'!$C$2:$C$4988,MATCH('Xuất trả -T5'!$B335,'Mã KH'!$A$2:$A$4988,0)),"")</f>
        <v/>
      </c>
      <c r="D335" s="349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  <c r="AA335" s="222"/>
      <c r="AB335" s="222"/>
      <c r="AC335" s="222"/>
      <c r="AD335" s="222"/>
      <c r="AE335" s="378"/>
      <c r="AF335" s="374"/>
      <c r="AG335" s="155"/>
      <c r="AH335" s="26"/>
    </row>
    <row r="336" spans="1:34" ht="19.5" customHeight="1" x14ac:dyDescent="0.25">
      <c r="A336" s="233"/>
      <c r="B336" s="28"/>
      <c r="C336" s="353" t="str">
        <f>+IFERROR(INDEX('Mã KH'!$C$2:$C$4988,MATCH('Xuất trả -T5'!$B336,'Mã KH'!$A$2:$A$4988,0)),"")</f>
        <v/>
      </c>
      <c r="D336" s="349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  <c r="AA336" s="222"/>
      <c r="AB336" s="222"/>
      <c r="AC336" s="222"/>
      <c r="AD336" s="222"/>
      <c r="AE336" s="378"/>
      <c r="AF336" s="374"/>
      <c r="AG336" s="155"/>
      <c r="AH336" s="26"/>
    </row>
    <row r="337" spans="1:34" ht="19.5" customHeight="1" x14ac:dyDescent="0.25">
      <c r="A337" s="233"/>
      <c r="B337" s="28"/>
      <c r="C337" s="353" t="str">
        <f>+IFERROR(INDEX('Mã KH'!$C$2:$C$4988,MATCH('Xuất trả -T5'!$B337,'Mã KH'!$A$2:$A$4988,0)),"")</f>
        <v/>
      </c>
      <c r="D337" s="349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  <c r="AA337" s="222"/>
      <c r="AB337" s="222"/>
      <c r="AC337" s="222"/>
      <c r="AD337" s="222"/>
      <c r="AE337" s="378"/>
      <c r="AF337" s="374"/>
      <c r="AG337" s="155"/>
      <c r="AH337" s="26"/>
    </row>
    <row r="338" spans="1:34" ht="19.5" customHeight="1" x14ac:dyDescent="0.25">
      <c r="A338" s="233"/>
      <c r="B338" s="28"/>
      <c r="C338" s="353" t="str">
        <f>+IFERROR(INDEX('Mã KH'!$C$2:$C$4988,MATCH('Xuất trả -T5'!$B338,'Mã KH'!$A$2:$A$4988,0)),"")</f>
        <v/>
      </c>
      <c r="D338" s="349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222"/>
      <c r="AC338" s="222"/>
      <c r="AD338" s="222"/>
      <c r="AE338" s="378"/>
      <c r="AF338" s="374"/>
      <c r="AG338" s="155"/>
      <c r="AH338" s="26"/>
    </row>
    <row r="339" spans="1:34" ht="19.5" customHeight="1" x14ac:dyDescent="0.25">
      <c r="A339" s="233"/>
      <c r="B339" s="28"/>
      <c r="C339" s="353" t="str">
        <f>+IFERROR(INDEX('Mã KH'!$C$2:$C$4988,MATCH('Xuất trả -T5'!$B339,'Mã KH'!$A$2:$A$4988,0)),"")</f>
        <v/>
      </c>
      <c r="D339" s="349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378"/>
      <c r="AF339" s="374"/>
      <c r="AG339" s="155"/>
      <c r="AH339" s="26"/>
    </row>
    <row r="340" spans="1:34" ht="19.5" customHeight="1" x14ac:dyDescent="0.25">
      <c r="A340" s="233"/>
      <c r="B340" s="28"/>
      <c r="C340" s="353" t="str">
        <f>+IFERROR(INDEX('Mã KH'!$C$2:$C$4988,MATCH('Xuất trả -T5'!$B340,'Mã KH'!$A$2:$A$4988,0)),"")</f>
        <v/>
      </c>
      <c r="D340" s="349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  <c r="AA340" s="222"/>
      <c r="AB340" s="222"/>
      <c r="AC340" s="222"/>
      <c r="AD340" s="222"/>
      <c r="AE340" s="378"/>
      <c r="AF340" s="374"/>
      <c r="AG340" s="155"/>
      <c r="AH340" s="26"/>
    </row>
    <row r="341" spans="1:34" ht="19.5" customHeight="1" x14ac:dyDescent="0.25">
      <c r="A341" s="233"/>
      <c r="B341" s="28"/>
      <c r="C341" s="353" t="str">
        <f>+IFERROR(INDEX('Mã KH'!$C$2:$C$4988,MATCH('Xuất trả -T5'!$B341,'Mã KH'!$A$2:$A$4988,0)),"")</f>
        <v/>
      </c>
      <c r="D341" s="349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378"/>
      <c r="AF341" s="374"/>
      <c r="AG341" s="155"/>
      <c r="AH341" s="26"/>
    </row>
    <row r="342" spans="1:34" ht="19.5" customHeight="1" x14ac:dyDescent="0.25">
      <c r="A342" s="233"/>
      <c r="B342" s="28"/>
      <c r="C342" s="353" t="str">
        <f>+IFERROR(INDEX('Mã KH'!$C$2:$C$4988,MATCH('Xuất trả -T5'!$B342,'Mã KH'!$A$2:$A$4988,0)),"")</f>
        <v/>
      </c>
      <c r="D342" s="349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378"/>
      <c r="AF342" s="374"/>
      <c r="AG342" s="155"/>
      <c r="AH342" s="26"/>
    </row>
    <row r="343" spans="1:34" ht="19.5" customHeight="1" x14ac:dyDescent="0.25">
      <c r="A343" s="233"/>
      <c r="B343" s="28"/>
      <c r="C343" s="353" t="str">
        <f>+IFERROR(INDEX('Mã KH'!$C$2:$C$4988,MATCH('Xuất trả -T5'!$B343,'Mã KH'!$A$2:$A$4988,0)),"")</f>
        <v/>
      </c>
      <c r="D343" s="349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378"/>
      <c r="AF343" s="374"/>
      <c r="AG343" s="155"/>
      <c r="AH343" s="26"/>
    </row>
    <row r="344" spans="1:34" ht="19.5" customHeight="1" x14ac:dyDescent="0.25">
      <c r="A344" s="233"/>
      <c r="B344" s="28"/>
      <c r="C344" s="353" t="str">
        <f>+IFERROR(INDEX('Mã KH'!$C$2:$C$4988,MATCH('Xuất trả -T5'!$B344,'Mã KH'!$A$2:$A$4988,0)),"")</f>
        <v/>
      </c>
      <c r="D344" s="349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378"/>
      <c r="AF344" s="374"/>
      <c r="AG344" s="155"/>
      <c r="AH344" s="26"/>
    </row>
    <row r="345" spans="1:34" ht="19.5" customHeight="1" x14ac:dyDescent="0.25">
      <c r="A345" s="233"/>
      <c r="B345" s="28"/>
      <c r="C345" s="353" t="str">
        <f>+IFERROR(INDEX('Mã KH'!$C$2:$C$4988,MATCH('Xuất trả -T5'!$B345,'Mã KH'!$A$2:$A$4988,0)),"")</f>
        <v/>
      </c>
      <c r="D345" s="349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378"/>
      <c r="AF345" s="374"/>
      <c r="AG345" s="155"/>
      <c r="AH345" s="26"/>
    </row>
    <row r="346" spans="1:34" ht="19.5" customHeight="1" x14ac:dyDescent="0.25">
      <c r="A346" s="233"/>
      <c r="B346" s="28"/>
      <c r="C346" s="353" t="str">
        <f>+IFERROR(INDEX('Mã KH'!$C$2:$C$4988,MATCH('Xuất trả -T5'!$B346,'Mã KH'!$A$2:$A$4988,0)),"")</f>
        <v/>
      </c>
      <c r="D346" s="349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378"/>
      <c r="AF346" s="374"/>
      <c r="AG346" s="155"/>
      <c r="AH346" s="26"/>
    </row>
    <row r="347" spans="1:34" ht="19.5" customHeight="1" x14ac:dyDescent="0.25">
      <c r="A347" s="233"/>
      <c r="B347" s="28"/>
      <c r="C347" s="353" t="str">
        <f>+IFERROR(INDEX('Mã KH'!$C$2:$C$4988,MATCH('Xuất trả -T5'!$B347,'Mã KH'!$A$2:$A$4988,0)),"")</f>
        <v/>
      </c>
      <c r="D347" s="349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  <c r="AA347" s="222"/>
      <c r="AB347" s="222"/>
      <c r="AC347" s="222"/>
      <c r="AD347" s="222"/>
      <c r="AE347" s="378"/>
      <c r="AF347" s="374"/>
      <c r="AG347" s="155"/>
      <c r="AH347" s="26"/>
    </row>
    <row r="348" spans="1:34" ht="19.5" customHeight="1" x14ac:dyDescent="0.25">
      <c r="A348" s="233"/>
      <c r="B348" s="28"/>
      <c r="C348" s="353" t="str">
        <f>+IFERROR(INDEX('Mã KH'!$C$2:$C$4988,MATCH('Xuất trả -T5'!$B348,'Mã KH'!$A$2:$A$4988,0)),"")</f>
        <v/>
      </c>
      <c r="D348" s="349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378"/>
      <c r="AF348" s="374"/>
      <c r="AG348" s="155"/>
      <c r="AH348" s="26"/>
    </row>
    <row r="349" spans="1:34" ht="19.5" customHeight="1" x14ac:dyDescent="0.25">
      <c r="A349" s="233"/>
      <c r="B349" s="28"/>
      <c r="C349" s="353" t="str">
        <f>+IFERROR(INDEX('Mã KH'!$C$2:$C$4988,MATCH('Xuất trả -T5'!$B349,'Mã KH'!$A$2:$A$4988,0)),"")</f>
        <v/>
      </c>
      <c r="D349" s="349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378"/>
      <c r="AF349" s="374"/>
      <c r="AG349" s="155"/>
      <c r="AH349" s="26"/>
    </row>
    <row r="350" spans="1:34" ht="19.5" customHeight="1" x14ac:dyDescent="0.25">
      <c r="A350" s="233"/>
      <c r="B350" s="28"/>
      <c r="C350" s="353" t="str">
        <f>+IFERROR(INDEX('Mã KH'!$C$2:$C$4988,MATCH('Xuất trả -T5'!$B350,'Mã KH'!$A$2:$A$4988,0)),"")</f>
        <v/>
      </c>
      <c r="D350" s="349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378"/>
      <c r="AF350" s="374"/>
      <c r="AG350" s="155"/>
      <c r="AH350" s="26"/>
    </row>
    <row r="351" spans="1:34" ht="19.5" customHeight="1" x14ac:dyDescent="0.25">
      <c r="A351" s="233"/>
      <c r="B351" s="28"/>
      <c r="C351" s="353" t="str">
        <f>+IFERROR(INDEX('Mã KH'!$C$2:$C$4988,MATCH('Xuất trả -T5'!$B351,'Mã KH'!$A$2:$A$4988,0)),"")</f>
        <v/>
      </c>
      <c r="D351" s="349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378"/>
      <c r="AF351" s="374"/>
      <c r="AG351" s="155"/>
      <c r="AH351" s="26"/>
    </row>
    <row r="352" spans="1:34" ht="19.5" customHeight="1" x14ac:dyDescent="0.25">
      <c r="A352" s="233"/>
      <c r="B352" s="28"/>
      <c r="C352" s="353" t="str">
        <f>+IFERROR(INDEX('Mã KH'!$C$2:$C$4988,MATCH('Xuất trả -T5'!$B352,'Mã KH'!$A$2:$A$4988,0)),"")</f>
        <v/>
      </c>
      <c r="D352" s="349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378"/>
      <c r="AF352" s="374"/>
      <c r="AG352" s="155"/>
      <c r="AH352" s="26"/>
    </row>
    <row r="353" spans="1:34" ht="19.5" customHeight="1" x14ac:dyDescent="0.25">
      <c r="A353" s="233"/>
      <c r="B353" s="28"/>
      <c r="C353" s="353" t="str">
        <f>+IFERROR(INDEX('Mã KH'!$C$2:$C$4988,MATCH('Xuất trả -T5'!$B353,'Mã KH'!$A$2:$A$4988,0)),"")</f>
        <v/>
      </c>
      <c r="D353" s="349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378"/>
      <c r="AF353" s="374"/>
      <c r="AG353" s="155"/>
      <c r="AH353" s="26"/>
    </row>
    <row r="354" spans="1:34" ht="19.5" customHeight="1" x14ac:dyDescent="0.25">
      <c r="A354" s="233"/>
      <c r="B354" s="28"/>
      <c r="C354" s="353" t="str">
        <f>+IFERROR(INDEX('Mã KH'!$C$2:$C$4988,MATCH('Xuất trả -T5'!$B354,'Mã KH'!$A$2:$A$4988,0)),"")</f>
        <v/>
      </c>
      <c r="D354" s="349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378"/>
      <c r="AF354" s="374"/>
      <c r="AG354" s="155"/>
      <c r="AH354" s="26"/>
    </row>
    <row r="355" spans="1:34" ht="19.5" customHeight="1" x14ac:dyDescent="0.25">
      <c r="A355" s="233"/>
      <c r="B355" s="28"/>
      <c r="C355" s="353" t="str">
        <f>+IFERROR(INDEX('Mã KH'!$C$2:$C$4988,MATCH('Xuất trả -T5'!$B355,'Mã KH'!$A$2:$A$4988,0)),"")</f>
        <v/>
      </c>
      <c r="D355" s="349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  <c r="AA355" s="222"/>
      <c r="AB355" s="222"/>
      <c r="AC355" s="222"/>
      <c r="AD355" s="222"/>
      <c r="AE355" s="378"/>
      <c r="AF355" s="374"/>
      <c r="AG355" s="155"/>
      <c r="AH355" s="26"/>
    </row>
    <row r="356" spans="1:34" ht="19.5" customHeight="1" x14ac:dyDescent="0.25">
      <c r="A356" s="233"/>
      <c r="B356" s="28"/>
      <c r="C356" s="353" t="str">
        <f>+IFERROR(INDEX('Mã KH'!$C$2:$C$4988,MATCH('Xuất trả -T5'!$B356,'Mã KH'!$A$2:$A$4988,0)),"")</f>
        <v/>
      </c>
      <c r="D356" s="349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378"/>
      <c r="AF356" s="374"/>
      <c r="AG356" s="155"/>
      <c r="AH356" s="26"/>
    </row>
    <row r="357" spans="1:34" ht="19.5" customHeight="1" x14ac:dyDescent="0.25">
      <c r="A357" s="233"/>
      <c r="B357" s="28"/>
      <c r="C357" s="353" t="str">
        <f>+IFERROR(INDEX('Mã KH'!$C$2:$C$4988,MATCH('Xuất trả -T5'!$B357,'Mã KH'!$A$2:$A$4988,0)),"")</f>
        <v/>
      </c>
      <c r="D357" s="349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378"/>
      <c r="AF357" s="374"/>
      <c r="AG357" s="155"/>
      <c r="AH357" s="26"/>
    </row>
    <row r="358" spans="1:34" ht="19.5" customHeight="1" x14ac:dyDescent="0.25">
      <c r="A358" s="233"/>
      <c r="B358" s="28"/>
      <c r="C358" s="353" t="str">
        <f>+IFERROR(INDEX('Mã KH'!$C$2:$C$4988,MATCH('Xuất trả -T5'!$B358,'Mã KH'!$A$2:$A$4988,0)),"")</f>
        <v/>
      </c>
      <c r="D358" s="349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378"/>
      <c r="AF358" s="374"/>
      <c r="AG358" s="155"/>
      <c r="AH358" s="26"/>
    </row>
    <row r="359" spans="1:34" ht="19.5" customHeight="1" x14ac:dyDescent="0.25">
      <c r="A359" s="233"/>
      <c r="B359" s="28"/>
      <c r="C359" s="353" t="str">
        <f>+IFERROR(INDEX('Mã KH'!$C$2:$C$4988,MATCH('Xuất trả -T5'!$B359,'Mã KH'!$A$2:$A$4988,0)),"")</f>
        <v/>
      </c>
      <c r="D359" s="349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378"/>
      <c r="AF359" s="374"/>
      <c r="AG359" s="155"/>
      <c r="AH359" s="26"/>
    </row>
    <row r="360" spans="1:34" ht="19.5" customHeight="1" x14ac:dyDescent="0.25">
      <c r="A360" s="233"/>
      <c r="B360" s="28"/>
      <c r="C360" s="353" t="str">
        <f>+IFERROR(INDEX('Mã KH'!$C$2:$C$4988,MATCH('Xuất trả -T5'!$B360,'Mã KH'!$A$2:$A$4988,0)),"")</f>
        <v/>
      </c>
      <c r="D360" s="349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378"/>
      <c r="AF360" s="374"/>
      <c r="AG360" s="155"/>
      <c r="AH360" s="26"/>
    </row>
    <row r="361" spans="1:34" ht="19.5" customHeight="1" x14ac:dyDescent="0.25">
      <c r="A361" s="233"/>
      <c r="B361" s="28"/>
      <c r="C361" s="353" t="str">
        <f>+IFERROR(INDEX('Mã KH'!$C$2:$C$4988,MATCH('Xuất trả -T5'!$B361,'Mã KH'!$A$2:$A$4988,0)),"")</f>
        <v/>
      </c>
      <c r="D361" s="349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378"/>
      <c r="AF361" s="374"/>
      <c r="AG361" s="155"/>
      <c r="AH361" s="26"/>
    </row>
    <row r="362" spans="1:34" ht="19.5" customHeight="1" x14ac:dyDescent="0.25">
      <c r="A362" s="233"/>
      <c r="B362" s="28"/>
      <c r="C362" s="353" t="str">
        <f>+IFERROR(INDEX('Mã KH'!$C$2:$C$4988,MATCH('Xuất trả -T5'!$B362,'Mã KH'!$A$2:$A$4988,0)),"")</f>
        <v/>
      </c>
      <c r="D362" s="349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  <c r="AA362" s="222"/>
      <c r="AB362" s="222"/>
      <c r="AC362" s="222"/>
      <c r="AD362" s="222"/>
      <c r="AE362" s="378"/>
      <c r="AF362" s="374"/>
      <c r="AG362" s="155"/>
      <c r="AH362" s="26"/>
    </row>
    <row r="363" spans="1:34" ht="19.5" customHeight="1" x14ac:dyDescent="0.25">
      <c r="A363" s="233"/>
      <c r="B363" s="28"/>
      <c r="C363" s="353" t="str">
        <f>+IFERROR(INDEX('Mã KH'!$C$2:$C$4988,MATCH('Xuất trả -T5'!$B363,'Mã KH'!$A$2:$A$4988,0)),"")</f>
        <v/>
      </c>
      <c r="D363" s="349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  <c r="AA363" s="222"/>
      <c r="AB363" s="222"/>
      <c r="AC363" s="222"/>
      <c r="AD363" s="222"/>
      <c r="AE363" s="378"/>
      <c r="AF363" s="374"/>
      <c r="AG363" s="155"/>
      <c r="AH363" s="26"/>
    </row>
    <row r="364" spans="1:34" ht="19.5" customHeight="1" x14ac:dyDescent="0.25">
      <c r="A364" s="233"/>
      <c r="B364" s="28"/>
      <c r="C364" s="353" t="str">
        <f>+IFERROR(INDEX('Mã KH'!$C$2:$C$4988,MATCH('Xuất trả -T5'!$B364,'Mã KH'!$A$2:$A$4988,0)),"")</f>
        <v/>
      </c>
      <c r="D364" s="349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378"/>
      <c r="AF364" s="374"/>
      <c r="AG364" s="155"/>
      <c r="AH364" s="26"/>
    </row>
    <row r="365" spans="1:34" ht="19.5" customHeight="1" x14ac:dyDescent="0.25">
      <c r="A365" s="233"/>
      <c r="B365" s="28"/>
      <c r="C365" s="353" t="str">
        <f>+IFERROR(INDEX('Mã KH'!$C$2:$C$4988,MATCH('Xuất trả -T5'!$B365,'Mã KH'!$A$2:$A$4988,0)),"")</f>
        <v/>
      </c>
      <c r="D365" s="349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378"/>
      <c r="AF365" s="374"/>
      <c r="AG365" s="155"/>
      <c r="AH365" s="26"/>
    </row>
    <row r="366" spans="1:34" ht="19.5" customHeight="1" x14ac:dyDescent="0.25">
      <c r="A366" s="233"/>
      <c r="B366" s="28"/>
      <c r="C366" s="353" t="str">
        <f>+IFERROR(INDEX('Mã KH'!$C$2:$C$4988,MATCH('Xuất trả -T5'!$B366,'Mã KH'!$A$2:$A$4988,0)),"")</f>
        <v/>
      </c>
      <c r="D366" s="349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378"/>
      <c r="AF366" s="374"/>
      <c r="AG366" s="155"/>
      <c r="AH366" s="26"/>
    </row>
    <row r="367" spans="1:34" ht="19.5" customHeight="1" x14ac:dyDescent="0.25">
      <c r="A367" s="233"/>
      <c r="B367" s="28"/>
      <c r="C367" s="353" t="str">
        <f>+IFERROR(INDEX('Mã KH'!$C$2:$C$4988,MATCH('Xuất trả -T5'!$B367,'Mã KH'!$A$2:$A$4988,0)),"")</f>
        <v/>
      </c>
      <c r="D367" s="349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378"/>
      <c r="AF367" s="374"/>
      <c r="AG367" s="155"/>
      <c r="AH367" s="26"/>
    </row>
    <row r="368" spans="1:34" ht="19.5" customHeight="1" x14ac:dyDescent="0.25">
      <c r="A368" s="233"/>
      <c r="B368" s="28"/>
      <c r="C368" s="353" t="str">
        <f>+IFERROR(INDEX('Mã KH'!$C$2:$C$4988,MATCH('Xuất trả -T5'!$B368,'Mã KH'!$A$2:$A$4988,0)),"")</f>
        <v/>
      </c>
      <c r="D368" s="349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378"/>
      <c r="AF368" s="374"/>
      <c r="AG368" s="155"/>
      <c r="AH368" s="26"/>
    </row>
    <row r="369" spans="1:34" ht="19.5" customHeight="1" x14ac:dyDescent="0.25">
      <c r="A369" s="233"/>
      <c r="B369" s="28"/>
      <c r="C369" s="353" t="str">
        <f>+IFERROR(INDEX('Mã KH'!$C$2:$C$4988,MATCH('Xuất trả -T5'!$B369,'Mã KH'!$A$2:$A$4988,0)),"")</f>
        <v/>
      </c>
      <c r="D369" s="349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378"/>
      <c r="AF369" s="374"/>
      <c r="AG369" s="155"/>
      <c r="AH369" s="26"/>
    </row>
    <row r="370" spans="1:34" ht="19.5" customHeight="1" x14ac:dyDescent="0.25">
      <c r="A370" s="233"/>
      <c r="B370" s="28"/>
      <c r="C370" s="353" t="str">
        <f>+IFERROR(INDEX('Mã KH'!$C$2:$C$4988,MATCH('Xuất trả -T5'!$B370,'Mã KH'!$A$2:$A$4988,0)),"")</f>
        <v/>
      </c>
      <c r="D370" s="349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378"/>
      <c r="AF370" s="374"/>
      <c r="AG370" s="155"/>
      <c r="AH370" s="26"/>
    </row>
    <row r="371" spans="1:34" ht="19.5" customHeight="1" x14ac:dyDescent="0.25">
      <c r="A371" s="233"/>
      <c r="B371" s="28"/>
      <c r="C371" s="353" t="str">
        <f>+IFERROR(INDEX('Mã KH'!$C$2:$C$4988,MATCH('Xuất trả -T5'!$B371,'Mã KH'!$A$2:$A$4988,0)),"")</f>
        <v/>
      </c>
      <c r="D371" s="349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378"/>
      <c r="AF371" s="374"/>
      <c r="AG371" s="155"/>
      <c r="AH371" s="26"/>
    </row>
    <row r="372" spans="1:34" ht="19.5" customHeight="1" x14ac:dyDescent="0.25">
      <c r="A372" s="233"/>
      <c r="B372" s="28"/>
      <c r="C372" s="353" t="str">
        <f>+IFERROR(INDEX('Mã KH'!$C$2:$C$4988,MATCH('Xuất trả -T5'!$B372,'Mã KH'!$A$2:$A$4988,0)),"")</f>
        <v/>
      </c>
      <c r="D372" s="349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378"/>
      <c r="AF372" s="374"/>
      <c r="AG372" s="155"/>
      <c r="AH372" s="26"/>
    </row>
    <row r="373" spans="1:34" ht="19.5" customHeight="1" x14ac:dyDescent="0.25">
      <c r="A373" s="233"/>
      <c r="B373" s="28"/>
      <c r="C373" s="353" t="str">
        <f>+IFERROR(INDEX('Mã KH'!$C$2:$C$4988,MATCH('Xuất trả -T5'!$B373,'Mã KH'!$A$2:$A$4988,0)),"")</f>
        <v/>
      </c>
      <c r="D373" s="349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378"/>
      <c r="AF373" s="374"/>
      <c r="AG373" s="155"/>
      <c r="AH373" s="26"/>
    </row>
    <row r="374" spans="1:34" ht="19.5" customHeight="1" x14ac:dyDescent="0.25">
      <c r="A374" s="233"/>
      <c r="B374" s="28"/>
      <c r="C374" s="353" t="str">
        <f>+IFERROR(INDEX('Mã KH'!$C$2:$C$4988,MATCH('Xuất trả -T5'!$B374,'Mã KH'!$A$2:$A$4988,0)),"")</f>
        <v/>
      </c>
      <c r="D374" s="349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378"/>
      <c r="AF374" s="374"/>
      <c r="AG374" s="155"/>
      <c r="AH374" s="26"/>
    </row>
    <row r="375" spans="1:34" ht="19.5" customHeight="1" x14ac:dyDescent="0.25">
      <c r="A375" s="233"/>
      <c r="B375" s="28"/>
      <c r="C375" s="353" t="str">
        <f>+IFERROR(INDEX('Mã KH'!$C$2:$C$4988,MATCH('Xuất trả -T5'!$B375,'Mã KH'!$A$2:$A$4988,0)),"")</f>
        <v/>
      </c>
      <c r="D375" s="349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  <c r="AA375" s="222"/>
      <c r="AB375" s="222"/>
      <c r="AC375" s="222"/>
      <c r="AD375" s="222"/>
      <c r="AE375" s="378"/>
      <c r="AF375" s="374"/>
      <c r="AG375" s="155"/>
      <c r="AH375" s="26"/>
    </row>
    <row r="376" spans="1:34" ht="19.5" customHeight="1" x14ac:dyDescent="0.25">
      <c r="A376" s="233"/>
      <c r="B376" s="28"/>
      <c r="C376" s="353" t="str">
        <f>+IFERROR(INDEX('Mã KH'!$C$2:$C$4988,MATCH('Xuất trả -T5'!$B376,'Mã KH'!$A$2:$A$4988,0)),"")</f>
        <v/>
      </c>
      <c r="D376" s="349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  <c r="AA376" s="222"/>
      <c r="AB376" s="222"/>
      <c r="AC376" s="222"/>
      <c r="AD376" s="222"/>
      <c r="AE376" s="378"/>
      <c r="AF376" s="374"/>
      <c r="AG376" s="155"/>
      <c r="AH376" s="26"/>
    </row>
    <row r="377" spans="1:34" ht="19.5" customHeight="1" x14ac:dyDescent="0.25">
      <c r="A377" s="233"/>
      <c r="B377" s="28"/>
      <c r="C377" s="353" t="str">
        <f>+IFERROR(INDEX('Mã KH'!$C$2:$C$4988,MATCH('Xuất trả -T5'!$B377,'Mã KH'!$A$2:$A$4988,0)),"")</f>
        <v/>
      </c>
      <c r="D377" s="349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  <c r="AA377" s="222"/>
      <c r="AB377" s="222"/>
      <c r="AC377" s="222"/>
      <c r="AD377" s="222"/>
      <c r="AE377" s="378"/>
      <c r="AF377" s="374"/>
      <c r="AG377" s="155"/>
      <c r="AH377" s="26"/>
    </row>
    <row r="378" spans="1:34" ht="19.5" customHeight="1" x14ac:dyDescent="0.25">
      <c r="A378" s="233"/>
      <c r="B378" s="28"/>
      <c r="C378" s="353" t="str">
        <f>+IFERROR(INDEX('Mã KH'!$C$2:$C$4988,MATCH('Xuất trả -T5'!$B378,'Mã KH'!$A$2:$A$4988,0)),"")</f>
        <v/>
      </c>
      <c r="D378" s="349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  <c r="AA378" s="222"/>
      <c r="AB378" s="222"/>
      <c r="AC378" s="222"/>
      <c r="AD378" s="222"/>
      <c r="AE378" s="378"/>
      <c r="AF378" s="374"/>
      <c r="AG378" s="155"/>
      <c r="AH378" s="26"/>
    </row>
    <row r="379" spans="1:34" ht="19.5" customHeight="1" x14ac:dyDescent="0.25">
      <c r="A379" s="233"/>
      <c r="B379" s="28"/>
      <c r="C379" s="353" t="str">
        <f>+IFERROR(INDEX('Mã KH'!$C$2:$C$4988,MATCH('Xuất trả -T5'!$B379,'Mã KH'!$A$2:$A$4988,0)),"")</f>
        <v/>
      </c>
      <c r="D379" s="349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  <c r="AA379" s="222"/>
      <c r="AB379" s="222"/>
      <c r="AC379" s="222"/>
      <c r="AD379" s="222"/>
      <c r="AE379" s="378"/>
      <c r="AF379" s="374"/>
      <c r="AG379" s="155"/>
      <c r="AH379" s="26"/>
    </row>
    <row r="380" spans="1:34" ht="19.5" customHeight="1" x14ac:dyDescent="0.25">
      <c r="A380" s="233"/>
      <c r="B380" s="28"/>
      <c r="C380" s="353" t="str">
        <f>+IFERROR(INDEX('Mã KH'!$C$2:$C$4988,MATCH('Xuất trả -T5'!$B380,'Mã KH'!$A$2:$A$4988,0)),"")</f>
        <v/>
      </c>
      <c r="D380" s="349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  <c r="AA380" s="222"/>
      <c r="AB380" s="222"/>
      <c r="AC380" s="222"/>
      <c r="AD380" s="222"/>
      <c r="AE380" s="378"/>
      <c r="AF380" s="374"/>
      <c r="AG380" s="155"/>
      <c r="AH380" s="26"/>
    </row>
    <row r="381" spans="1:34" ht="19.5" customHeight="1" x14ac:dyDescent="0.25">
      <c r="A381" s="233"/>
      <c r="B381" s="28"/>
      <c r="C381" s="353" t="str">
        <f>+IFERROR(INDEX('Mã KH'!$C$2:$C$4988,MATCH('Xuất trả -T5'!$B381,'Mã KH'!$A$2:$A$4988,0)),"")</f>
        <v/>
      </c>
      <c r="D381" s="349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  <c r="AA381" s="222"/>
      <c r="AB381" s="222"/>
      <c r="AC381" s="222"/>
      <c r="AD381" s="222"/>
      <c r="AE381" s="378"/>
      <c r="AF381" s="374"/>
      <c r="AG381" s="155"/>
      <c r="AH381" s="26"/>
    </row>
    <row r="382" spans="1:34" ht="19.5" customHeight="1" x14ac:dyDescent="0.25">
      <c r="A382" s="233"/>
      <c r="B382" s="28"/>
      <c r="C382" s="353" t="str">
        <f>+IFERROR(INDEX('Mã KH'!$C$2:$C$4988,MATCH('Xuất trả -T5'!$B382,'Mã KH'!$A$2:$A$4988,0)),"")</f>
        <v/>
      </c>
      <c r="D382" s="349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  <c r="AA382" s="222"/>
      <c r="AB382" s="222"/>
      <c r="AC382" s="222"/>
      <c r="AD382" s="222"/>
      <c r="AE382" s="378"/>
      <c r="AF382" s="374"/>
      <c r="AG382" s="155"/>
      <c r="AH382" s="26"/>
    </row>
    <row r="383" spans="1:34" ht="19.5" customHeight="1" x14ac:dyDescent="0.25">
      <c r="A383" s="233"/>
      <c r="B383" s="28"/>
      <c r="C383" s="353" t="str">
        <f>+IFERROR(INDEX('Mã KH'!$C$2:$C$4988,MATCH('Xuất trả -T5'!$B383,'Mã KH'!$A$2:$A$4988,0)),"")</f>
        <v/>
      </c>
      <c r="D383" s="349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  <c r="AA383" s="222"/>
      <c r="AB383" s="222"/>
      <c r="AC383" s="222"/>
      <c r="AD383" s="222"/>
      <c r="AE383" s="378"/>
      <c r="AF383" s="374"/>
      <c r="AG383" s="155"/>
      <c r="AH383" s="26"/>
    </row>
    <row r="384" spans="1:34" ht="19.5" customHeight="1" x14ac:dyDescent="0.25">
      <c r="A384" s="233"/>
      <c r="B384" s="28"/>
      <c r="C384" s="353" t="str">
        <f>+IFERROR(INDEX('Mã KH'!$C$2:$C$4988,MATCH('Xuất trả -T5'!$B384,'Mã KH'!$A$2:$A$4988,0)),"")</f>
        <v/>
      </c>
      <c r="D384" s="349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378"/>
      <c r="AF384" s="374"/>
      <c r="AG384" s="155"/>
      <c r="AH384" s="26"/>
    </row>
    <row r="385" spans="1:34" ht="19.5" customHeight="1" x14ac:dyDescent="0.25">
      <c r="A385" s="233"/>
      <c r="B385" s="28"/>
      <c r="C385" s="353" t="str">
        <f>+IFERROR(INDEX('Mã KH'!$C$2:$C$4988,MATCH('Xuất trả -T5'!$B385,'Mã KH'!$A$2:$A$4988,0)),"")</f>
        <v/>
      </c>
      <c r="D385" s="349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378"/>
      <c r="AF385" s="374"/>
      <c r="AG385" s="155"/>
      <c r="AH385" s="26"/>
    </row>
    <row r="386" spans="1:34" ht="19.5" customHeight="1" x14ac:dyDescent="0.25">
      <c r="A386" s="233"/>
      <c r="B386" s="28"/>
      <c r="C386" s="353" t="str">
        <f>+IFERROR(INDEX('Mã KH'!$C$2:$C$4988,MATCH('Xuất trả -T5'!$B386,'Mã KH'!$A$2:$A$4988,0)),"")</f>
        <v/>
      </c>
      <c r="D386" s="349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378"/>
      <c r="AF386" s="374"/>
      <c r="AG386" s="155"/>
      <c r="AH386" s="26"/>
    </row>
    <row r="387" spans="1:34" ht="19.5" customHeight="1" x14ac:dyDescent="0.25">
      <c r="A387" s="233"/>
      <c r="B387" s="28"/>
      <c r="C387" s="353" t="str">
        <f>+IFERROR(INDEX('Mã KH'!$C$2:$C$4988,MATCH('Xuất trả -T5'!$B387,'Mã KH'!$A$2:$A$4988,0)),"")</f>
        <v/>
      </c>
      <c r="D387" s="349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378"/>
      <c r="AF387" s="374"/>
      <c r="AG387" s="155"/>
      <c r="AH387" s="26"/>
    </row>
    <row r="388" spans="1:34" ht="19.5" customHeight="1" x14ac:dyDescent="0.25">
      <c r="A388" s="233"/>
      <c r="B388" s="28"/>
      <c r="C388" s="353" t="str">
        <f>+IFERROR(INDEX('Mã KH'!$C$2:$C$4988,MATCH('Xuất trả -T5'!$B388,'Mã KH'!$A$2:$A$4988,0)),"")</f>
        <v/>
      </c>
      <c r="D388" s="349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378"/>
      <c r="AF388" s="374"/>
      <c r="AG388" s="155"/>
      <c r="AH388" s="26"/>
    </row>
    <row r="389" spans="1:34" ht="19.5" customHeight="1" x14ac:dyDescent="0.25">
      <c r="A389" s="233"/>
      <c r="B389" s="28"/>
      <c r="C389" s="353" t="str">
        <f>+IFERROR(INDEX('Mã KH'!$C$2:$C$4988,MATCH('Xuất trả -T5'!$B389,'Mã KH'!$A$2:$A$4988,0)),"")</f>
        <v/>
      </c>
      <c r="D389" s="349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  <c r="AA389" s="222"/>
      <c r="AB389" s="222"/>
      <c r="AC389" s="222"/>
      <c r="AD389" s="222"/>
      <c r="AE389" s="378"/>
      <c r="AF389" s="374"/>
      <c r="AG389" s="155"/>
      <c r="AH389" s="26"/>
    </row>
    <row r="390" spans="1:34" ht="19.5" customHeight="1" x14ac:dyDescent="0.25">
      <c r="A390" s="233"/>
      <c r="B390" s="28"/>
      <c r="C390" s="353" t="str">
        <f>+IFERROR(INDEX('Mã KH'!$C$2:$C$4988,MATCH('Xuất trả -T5'!$B390,'Mã KH'!$A$2:$A$4988,0)),"")</f>
        <v/>
      </c>
      <c r="D390" s="349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  <c r="AA390" s="222"/>
      <c r="AB390" s="222"/>
      <c r="AC390" s="222"/>
      <c r="AD390" s="222"/>
      <c r="AE390" s="378"/>
      <c r="AF390" s="374"/>
      <c r="AG390" s="155"/>
      <c r="AH390" s="26"/>
    </row>
    <row r="391" spans="1:34" ht="19.5" customHeight="1" x14ac:dyDescent="0.25">
      <c r="A391" s="233"/>
      <c r="B391" s="28"/>
      <c r="C391" s="353" t="str">
        <f>+IFERROR(INDEX('Mã KH'!$C$2:$C$4988,MATCH('Xuất trả -T5'!$B391,'Mã KH'!$A$2:$A$4988,0)),"")</f>
        <v/>
      </c>
      <c r="D391" s="349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  <c r="AA391" s="222"/>
      <c r="AB391" s="222"/>
      <c r="AC391" s="222"/>
      <c r="AD391" s="222"/>
      <c r="AE391" s="378"/>
      <c r="AF391" s="374"/>
      <c r="AG391" s="155"/>
      <c r="AH391" s="26"/>
    </row>
    <row r="392" spans="1:34" ht="19.5" customHeight="1" x14ac:dyDescent="0.25">
      <c r="A392" s="233"/>
      <c r="B392" s="28"/>
      <c r="C392" s="353" t="str">
        <f>+IFERROR(INDEX('Mã KH'!$C$2:$C$4988,MATCH('Xuất trả -T5'!$B392,'Mã KH'!$A$2:$A$4988,0)),"")</f>
        <v/>
      </c>
      <c r="D392" s="349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  <c r="AA392" s="222"/>
      <c r="AB392" s="222"/>
      <c r="AC392" s="222"/>
      <c r="AD392" s="222"/>
      <c r="AE392" s="378"/>
      <c r="AF392" s="374"/>
      <c r="AG392" s="155"/>
      <c r="AH392" s="26"/>
    </row>
    <row r="393" spans="1:34" ht="19.5" customHeight="1" x14ac:dyDescent="0.25">
      <c r="A393" s="233"/>
      <c r="B393" s="28"/>
      <c r="C393" s="353" t="str">
        <f>+IFERROR(INDEX('Mã KH'!$C$2:$C$4988,MATCH('Xuất trả -T5'!$B393,'Mã KH'!$A$2:$A$4988,0)),"")</f>
        <v/>
      </c>
      <c r="D393" s="349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  <c r="AA393" s="222"/>
      <c r="AB393" s="222"/>
      <c r="AC393" s="222"/>
      <c r="AD393" s="222"/>
      <c r="AE393" s="378"/>
      <c r="AF393" s="374"/>
      <c r="AG393" s="155"/>
      <c r="AH393" s="26"/>
    </row>
    <row r="394" spans="1:34" ht="19.5" customHeight="1" x14ac:dyDescent="0.25">
      <c r="A394" s="233"/>
      <c r="B394" s="28"/>
      <c r="C394" s="353" t="str">
        <f>+IFERROR(INDEX('Mã KH'!$C$2:$C$4988,MATCH('Xuất trả -T5'!$B394,'Mã KH'!$A$2:$A$4988,0)),"")</f>
        <v/>
      </c>
      <c r="D394" s="349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  <c r="AA394" s="222"/>
      <c r="AB394" s="222"/>
      <c r="AC394" s="222"/>
      <c r="AD394" s="222"/>
      <c r="AE394" s="378"/>
      <c r="AF394" s="374"/>
      <c r="AG394" s="155"/>
      <c r="AH394" s="26"/>
    </row>
    <row r="395" spans="1:34" ht="19.5" customHeight="1" x14ac:dyDescent="0.25">
      <c r="A395" s="233"/>
      <c r="B395" s="28"/>
      <c r="C395" s="353" t="str">
        <f>+IFERROR(INDEX('Mã KH'!$C$2:$C$4988,MATCH('Xuất trả -T5'!$B395,'Mã KH'!$A$2:$A$4988,0)),"")</f>
        <v/>
      </c>
      <c r="D395" s="349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  <c r="AA395" s="222"/>
      <c r="AB395" s="222"/>
      <c r="AC395" s="222"/>
      <c r="AD395" s="222"/>
      <c r="AE395" s="378"/>
      <c r="AF395" s="374"/>
      <c r="AG395" s="155"/>
      <c r="AH395" s="26"/>
    </row>
    <row r="396" spans="1:34" ht="19.5" customHeight="1" x14ac:dyDescent="0.25">
      <c r="A396" s="233"/>
      <c r="B396" s="28"/>
      <c r="C396" s="353" t="str">
        <f>+IFERROR(INDEX('Mã KH'!$C$2:$C$4988,MATCH('Xuất trả -T5'!$B396,'Mã KH'!$A$2:$A$4988,0)),"")</f>
        <v/>
      </c>
      <c r="D396" s="349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  <c r="AA396" s="222"/>
      <c r="AB396" s="222"/>
      <c r="AC396" s="222"/>
      <c r="AD396" s="222"/>
      <c r="AE396" s="378"/>
      <c r="AF396" s="374"/>
      <c r="AG396" s="155"/>
      <c r="AH396" s="26"/>
    </row>
    <row r="397" spans="1:34" ht="19.5" customHeight="1" x14ac:dyDescent="0.25">
      <c r="A397" s="233"/>
      <c r="B397" s="28"/>
      <c r="C397" s="353" t="str">
        <f>+IFERROR(INDEX('Mã KH'!$C$2:$C$4988,MATCH('Xuất trả -T5'!$B397,'Mã KH'!$A$2:$A$4988,0)),"")</f>
        <v/>
      </c>
      <c r="D397" s="349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  <c r="AA397" s="222"/>
      <c r="AB397" s="222"/>
      <c r="AC397" s="222"/>
      <c r="AD397" s="222"/>
      <c r="AE397" s="378"/>
      <c r="AF397" s="374"/>
      <c r="AG397" s="155"/>
      <c r="AH397" s="26"/>
    </row>
    <row r="398" spans="1:34" ht="19.5" customHeight="1" x14ac:dyDescent="0.25">
      <c r="A398" s="233"/>
      <c r="B398" s="28"/>
      <c r="C398" s="353" t="str">
        <f>+IFERROR(INDEX('Mã KH'!$C$2:$C$4988,MATCH('Xuất trả -T5'!$B398,'Mã KH'!$A$2:$A$4988,0)),"")</f>
        <v/>
      </c>
      <c r="D398" s="349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378"/>
      <c r="AF398" s="374"/>
      <c r="AG398" s="155"/>
      <c r="AH398" s="26"/>
    </row>
    <row r="399" spans="1:34" ht="19.5" customHeight="1" x14ac:dyDescent="0.25">
      <c r="A399" s="233"/>
      <c r="B399" s="28"/>
      <c r="C399" s="353" t="str">
        <f>+IFERROR(INDEX('Mã KH'!$C$2:$C$4988,MATCH('Xuất trả -T5'!$B399,'Mã KH'!$A$2:$A$4988,0)),"")</f>
        <v/>
      </c>
      <c r="D399" s="349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378"/>
      <c r="AF399" s="374"/>
      <c r="AG399" s="155"/>
      <c r="AH399" s="26"/>
    </row>
    <row r="400" spans="1:34" ht="19.5" customHeight="1" x14ac:dyDescent="0.25">
      <c r="A400" s="233"/>
      <c r="B400" s="28"/>
      <c r="C400" s="353" t="str">
        <f>+IFERROR(INDEX('Mã KH'!$C$2:$C$4988,MATCH('Xuất trả -T5'!$B400,'Mã KH'!$A$2:$A$4988,0)),"")</f>
        <v/>
      </c>
      <c r="D400" s="349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378"/>
      <c r="AF400" s="374"/>
      <c r="AG400" s="155"/>
      <c r="AH400" s="26"/>
    </row>
    <row r="401" spans="1:34" ht="19.5" customHeight="1" x14ac:dyDescent="0.25">
      <c r="A401" s="233"/>
      <c r="B401" s="28"/>
      <c r="C401" s="353" t="str">
        <f>+IFERROR(INDEX('Mã KH'!$C$2:$C$4988,MATCH('Xuất trả -T5'!$B401,'Mã KH'!$A$2:$A$4988,0)),"")</f>
        <v/>
      </c>
      <c r="D401" s="349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378"/>
      <c r="AF401" s="374"/>
      <c r="AG401" s="155"/>
      <c r="AH401" s="26"/>
    </row>
    <row r="402" spans="1:34" ht="19.5" customHeight="1" x14ac:dyDescent="0.25">
      <c r="A402" s="233"/>
      <c r="B402" s="28"/>
      <c r="C402" s="353" t="str">
        <f>+IFERROR(INDEX('Mã KH'!$C$2:$C$4988,MATCH('Xuất trả -T5'!$B402,'Mã KH'!$A$2:$A$4988,0)),"")</f>
        <v/>
      </c>
      <c r="D402" s="349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378"/>
      <c r="AF402" s="374"/>
      <c r="AG402" s="155"/>
      <c r="AH402" s="26"/>
    </row>
    <row r="403" spans="1:34" ht="19.5" customHeight="1" x14ac:dyDescent="0.25">
      <c r="A403" s="233"/>
      <c r="B403" s="28"/>
      <c r="C403" s="353" t="str">
        <f>+IFERROR(INDEX('Mã KH'!$C$2:$C$4988,MATCH('Xuất trả -T5'!$B403,'Mã KH'!$A$2:$A$4988,0)),"")</f>
        <v/>
      </c>
      <c r="D403" s="349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378"/>
      <c r="AF403" s="374"/>
      <c r="AG403" s="155"/>
      <c r="AH403" s="26"/>
    </row>
    <row r="404" spans="1:34" ht="19.5" customHeight="1" x14ac:dyDescent="0.25">
      <c r="A404" s="233"/>
      <c r="B404" s="28"/>
      <c r="C404" s="353" t="str">
        <f>+IFERROR(INDEX('Mã KH'!$C$2:$C$4988,MATCH('Xuất trả -T5'!$B404,'Mã KH'!$A$2:$A$4988,0)),"")</f>
        <v/>
      </c>
      <c r="D404" s="349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378"/>
      <c r="AF404" s="374"/>
      <c r="AG404" s="155"/>
      <c r="AH404" s="26"/>
    </row>
    <row r="405" spans="1:34" ht="19.5" customHeight="1" x14ac:dyDescent="0.25">
      <c r="A405" s="233"/>
      <c r="B405" s="28"/>
      <c r="C405" s="353" t="str">
        <f>+IFERROR(INDEX('Mã KH'!$C$2:$C$4988,MATCH('Xuất trả -T5'!$B405,'Mã KH'!$A$2:$A$4988,0)),"")</f>
        <v/>
      </c>
      <c r="D405" s="349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378"/>
      <c r="AF405" s="374"/>
      <c r="AG405" s="155"/>
      <c r="AH405" s="26"/>
    </row>
    <row r="406" spans="1:34" ht="19.5" customHeight="1" x14ac:dyDescent="0.25">
      <c r="A406" s="233"/>
      <c r="B406" s="28"/>
      <c r="C406" s="353" t="str">
        <f>+IFERROR(INDEX('Mã KH'!$C$2:$C$4988,MATCH('Xuất trả -T5'!$B406,'Mã KH'!$A$2:$A$4988,0)),"")</f>
        <v/>
      </c>
      <c r="D406" s="349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378"/>
      <c r="AF406" s="374"/>
      <c r="AG406" s="155"/>
      <c r="AH406" s="26"/>
    </row>
    <row r="407" spans="1:34" ht="19.5" customHeight="1" x14ac:dyDescent="0.25">
      <c r="A407" s="233"/>
      <c r="B407" s="28"/>
      <c r="C407" s="353" t="str">
        <f>+IFERROR(INDEX('Mã KH'!$C$2:$C$4988,MATCH('Xuất trả -T5'!$B407,'Mã KH'!$A$2:$A$4988,0)),"")</f>
        <v/>
      </c>
      <c r="D407" s="349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378"/>
      <c r="AF407" s="374"/>
      <c r="AG407" s="155"/>
      <c r="AH407" s="26"/>
    </row>
    <row r="408" spans="1:34" ht="19.5" customHeight="1" x14ac:dyDescent="0.25">
      <c r="A408" s="233"/>
      <c r="B408" s="28"/>
      <c r="C408" s="353" t="str">
        <f>+IFERROR(INDEX('Mã KH'!$C$2:$C$4988,MATCH('Xuất trả -T5'!$B408,'Mã KH'!$A$2:$A$4988,0)),"")</f>
        <v/>
      </c>
      <c r="D408" s="349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378"/>
      <c r="AF408" s="374"/>
      <c r="AG408" s="155"/>
      <c r="AH408" s="26"/>
    </row>
    <row r="409" spans="1:34" ht="19.5" customHeight="1" x14ac:dyDescent="0.25">
      <c r="A409" s="233"/>
      <c r="B409" s="28"/>
      <c r="C409" s="353" t="str">
        <f>+IFERROR(INDEX('Mã KH'!$C$2:$C$4988,MATCH('Xuất trả -T5'!$B409,'Mã KH'!$A$2:$A$4988,0)),"")</f>
        <v/>
      </c>
      <c r="D409" s="349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378"/>
      <c r="AF409" s="374"/>
      <c r="AG409" s="155"/>
      <c r="AH409" s="26"/>
    </row>
    <row r="410" spans="1:34" ht="19.5" customHeight="1" x14ac:dyDescent="0.25">
      <c r="A410" s="233"/>
      <c r="B410" s="28"/>
      <c r="C410" s="353" t="str">
        <f>+IFERROR(INDEX('Mã KH'!$C$2:$C$4988,MATCH('Xuất trả -T5'!$B410,'Mã KH'!$A$2:$A$4988,0)),"")</f>
        <v/>
      </c>
      <c r="D410" s="349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378"/>
      <c r="AF410" s="374"/>
      <c r="AG410" s="155"/>
      <c r="AH410" s="26"/>
    </row>
    <row r="411" spans="1:34" ht="19.5" customHeight="1" x14ac:dyDescent="0.25">
      <c r="A411" s="233"/>
      <c r="B411" s="28"/>
      <c r="C411" s="353" t="str">
        <f>+IFERROR(INDEX('Mã KH'!$C$2:$C$4988,MATCH('Xuất trả -T5'!$B411,'Mã KH'!$A$2:$A$4988,0)),"")</f>
        <v/>
      </c>
      <c r="D411" s="349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  <c r="AA411" s="222"/>
      <c r="AB411" s="222"/>
      <c r="AC411" s="222"/>
      <c r="AD411" s="222"/>
      <c r="AE411" s="378"/>
      <c r="AF411" s="374"/>
      <c r="AG411" s="155"/>
      <c r="AH411" s="26"/>
    </row>
    <row r="412" spans="1:34" ht="19.5" customHeight="1" x14ac:dyDescent="0.25">
      <c r="A412" s="233"/>
      <c r="B412" s="28"/>
      <c r="C412" s="353" t="str">
        <f>+IFERROR(INDEX('Mã KH'!$C$2:$C$4988,MATCH('Xuất trả -T5'!$B412,'Mã KH'!$A$2:$A$4988,0)),"")</f>
        <v/>
      </c>
      <c r="D412" s="349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378"/>
      <c r="AF412" s="374"/>
      <c r="AG412" s="155"/>
      <c r="AH412" s="26"/>
    </row>
    <row r="413" spans="1:34" ht="19.5" customHeight="1" x14ac:dyDescent="0.25">
      <c r="A413" s="233"/>
      <c r="B413" s="28"/>
      <c r="C413" s="353" t="str">
        <f>+IFERROR(INDEX('Mã KH'!$C$2:$C$4988,MATCH('Xuất trả -T5'!$B413,'Mã KH'!$A$2:$A$4988,0)),"")</f>
        <v/>
      </c>
      <c r="D413" s="349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378"/>
      <c r="AF413" s="374"/>
      <c r="AG413" s="155"/>
      <c r="AH413" s="26"/>
    </row>
    <row r="414" spans="1:34" ht="19.5" customHeight="1" x14ac:dyDescent="0.25">
      <c r="A414" s="233"/>
      <c r="B414" s="28"/>
      <c r="C414" s="353" t="str">
        <f>+IFERROR(INDEX('Mã KH'!$C$2:$C$4988,MATCH('Xuất trả -T5'!$B414,'Mã KH'!$A$2:$A$4988,0)),"")</f>
        <v/>
      </c>
      <c r="D414" s="349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378"/>
      <c r="AF414" s="374"/>
      <c r="AG414" s="155"/>
      <c r="AH414" s="26"/>
    </row>
    <row r="415" spans="1:34" ht="19.5" customHeight="1" x14ac:dyDescent="0.25">
      <c r="A415" s="233"/>
      <c r="B415" s="28"/>
      <c r="C415" s="353" t="str">
        <f>+IFERROR(INDEX('Mã KH'!$C$2:$C$4988,MATCH('Xuất trả -T5'!$B415,'Mã KH'!$A$2:$A$4988,0)),"")</f>
        <v/>
      </c>
      <c r="D415" s="349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378"/>
      <c r="AF415" s="374"/>
      <c r="AG415" s="155"/>
      <c r="AH415" s="26"/>
    </row>
    <row r="416" spans="1:34" ht="19.5" customHeight="1" x14ac:dyDescent="0.25">
      <c r="A416" s="233"/>
      <c r="B416" s="28"/>
      <c r="C416" s="353" t="str">
        <f>+IFERROR(INDEX('Mã KH'!$C$2:$C$4988,MATCH('Xuất trả -T5'!$B416,'Mã KH'!$A$2:$A$4988,0)),"")</f>
        <v/>
      </c>
      <c r="D416" s="349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378"/>
      <c r="AF416" s="374"/>
      <c r="AG416" s="155"/>
      <c r="AH416" s="26"/>
    </row>
    <row r="417" spans="1:34" ht="19.5" customHeight="1" x14ac:dyDescent="0.25">
      <c r="A417" s="233"/>
      <c r="B417" s="28"/>
      <c r="C417" s="353" t="str">
        <f>+IFERROR(INDEX('Mã KH'!$C$2:$C$4988,MATCH('Xuất trả -T5'!$B417,'Mã KH'!$A$2:$A$4988,0)),"")</f>
        <v/>
      </c>
      <c r="D417" s="349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  <c r="AA417" s="222"/>
      <c r="AB417" s="222"/>
      <c r="AC417" s="222"/>
      <c r="AD417" s="222"/>
      <c r="AE417" s="378"/>
      <c r="AF417" s="374"/>
      <c r="AG417" s="155"/>
      <c r="AH417" s="26"/>
    </row>
    <row r="418" spans="1:34" ht="19.5" customHeight="1" x14ac:dyDescent="0.25">
      <c r="A418" s="233"/>
      <c r="B418" s="28"/>
      <c r="C418" s="353" t="str">
        <f>+IFERROR(INDEX('Mã KH'!$C$2:$C$4988,MATCH('Xuất trả -T5'!$B418,'Mã KH'!$A$2:$A$4988,0)),"")</f>
        <v/>
      </c>
      <c r="D418" s="349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  <c r="AA418" s="222"/>
      <c r="AB418" s="222"/>
      <c r="AC418" s="222"/>
      <c r="AD418" s="222"/>
      <c r="AE418" s="378"/>
      <c r="AF418" s="374"/>
      <c r="AG418" s="155"/>
      <c r="AH418" s="26"/>
    </row>
    <row r="419" spans="1:34" ht="19.5" customHeight="1" x14ac:dyDescent="0.25">
      <c r="A419" s="233"/>
      <c r="B419" s="28"/>
      <c r="C419" s="353" t="str">
        <f>+IFERROR(INDEX('Mã KH'!$C$2:$C$4988,MATCH('Xuất trả -T5'!$B419,'Mã KH'!$A$2:$A$4988,0)),"")</f>
        <v/>
      </c>
      <c r="D419" s="349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  <c r="AA419" s="222"/>
      <c r="AB419" s="222"/>
      <c r="AC419" s="222"/>
      <c r="AD419" s="222"/>
      <c r="AE419" s="378"/>
      <c r="AF419" s="374"/>
      <c r="AG419" s="155"/>
      <c r="AH419" s="26"/>
    </row>
    <row r="420" spans="1:34" ht="19.5" customHeight="1" x14ac:dyDescent="0.25">
      <c r="A420" s="233"/>
      <c r="B420" s="28"/>
      <c r="C420" s="353" t="str">
        <f>+IFERROR(INDEX('Mã KH'!$C$2:$C$4988,MATCH('Xuất trả -T5'!$B420,'Mã KH'!$A$2:$A$4988,0)),"")</f>
        <v/>
      </c>
      <c r="D420" s="349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  <c r="AA420" s="222"/>
      <c r="AB420" s="222"/>
      <c r="AC420" s="222"/>
      <c r="AD420" s="222"/>
      <c r="AE420" s="378"/>
      <c r="AF420" s="374"/>
      <c r="AG420" s="155"/>
      <c r="AH420" s="26"/>
    </row>
    <row r="421" spans="1:34" ht="19.5" customHeight="1" x14ac:dyDescent="0.25">
      <c r="A421" s="233"/>
      <c r="B421" s="28"/>
      <c r="C421" s="353" t="str">
        <f>+IFERROR(INDEX('Mã KH'!$C$2:$C$4988,MATCH('Xuất trả -T5'!$B421,'Mã KH'!$A$2:$A$4988,0)),"")</f>
        <v/>
      </c>
      <c r="D421" s="349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  <c r="AA421" s="222"/>
      <c r="AB421" s="222"/>
      <c r="AC421" s="222"/>
      <c r="AD421" s="222"/>
      <c r="AE421" s="378"/>
      <c r="AF421" s="374"/>
      <c r="AG421" s="155"/>
      <c r="AH421" s="26"/>
    </row>
    <row r="422" spans="1:34" ht="19.5" customHeight="1" x14ac:dyDescent="0.25">
      <c r="A422" s="233"/>
      <c r="B422" s="28"/>
      <c r="C422" s="353" t="str">
        <f>+IFERROR(INDEX('Mã KH'!$C$2:$C$4988,MATCH('Xuất trả -T5'!$B422,'Mã KH'!$A$2:$A$4988,0)),"")</f>
        <v/>
      </c>
      <c r="D422" s="349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  <c r="AA422" s="222"/>
      <c r="AB422" s="222"/>
      <c r="AC422" s="222"/>
      <c r="AD422" s="222"/>
      <c r="AE422" s="378"/>
      <c r="AF422" s="374"/>
      <c r="AG422" s="155"/>
      <c r="AH422" s="26"/>
    </row>
    <row r="423" spans="1:34" ht="19.5" customHeight="1" x14ac:dyDescent="0.25">
      <c r="A423" s="233"/>
      <c r="B423" s="28"/>
      <c r="C423" s="353" t="str">
        <f>+IFERROR(INDEX('Mã KH'!$C$2:$C$4988,MATCH('Xuất trả -T5'!$B423,'Mã KH'!$A$2:$A$4988,0)),"")</f>
        <v/>
      </c>
      <c r="D423" s="349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  <c r="AA423" s="222"/>
      <c r="AB423" s="222"/>
      <c r="AC423" s="222"/>
      <c r="AD423" s="222"/>
      <c r="AE423" s="378"/>
      <c r="AF423" s="374"/>
      <c r="AG423" s="155"/>
      <c r="AH423" s="26"/>
    </row>
    <row r="424" spans="1:34" ht="19.5" customHeight="1" x14ac:dyDescent="0.25">
      <c r="A424" s="233"/>
      <c r="B424" s="28"/>
      <c r="C424" s="353" t="str">
        <f>+IFERROR(INDEX('Mã KH'!$C$2:$C$4988,MATCH('Xuất trả -T5'!$B424,'Mã KH'!$A$2:$A$4988,0)),"")</f>
        <v/>
      </c>
      <c r="D424" s="349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  <c r="AA424" s="222"/>
      <c r="AB424" s="222"/>
      <c r="AC424" s="222"/>
      <c r="AD424" s="222"/>
      <c r="AE424" s="378"/>
      <c r="AF424" s="374"/>
      <c r="AG424" s="155"/>
      <c r="AH424" s="26"/>
    </row>
    <row r="425" spans="1:34" ht="19.5" customHeight="1" x14ac:dyDescent="0.25">
      <c r="A425" s="233"/>
      <c r="B425" s="28"/>
      <c r="C425" s="353" t="str">
        <f>+IFERROR(INDEX('Mã KH'!$C$2:$C$4988,MATCH('Xuất trả -T5'!$B425,'Mã KH'!$A$2:$A$4988,0)),"")</f>
        <v/>
      </c>
      <c r="D425" s="349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  <c r="AA425" s="222"/>
      <c r="AB425" s="222"/>
      <c r="AC425" s="222"/>
      <c r="AD425" s="222"/>
      <c r="AE425" s="378"/>
      <c r="AF425" s="374"/>
      <c r="AG425" s="155"/>
      <c r="AH425" s="26"/>
    </row>
    <row r="426" spans="1:34" ht="19.5" customHeight="1" x14ac:dyDescent="0.25">
      <c r="A426" s="233"/>
      <c r="B426" s="28"/>
      <c r="C426" s="353" t="str">
        <f>+IFERROR(INDEX('Mã KH'!$C$2:$C$4988,MATCH('Xuất trả -T5'!$B426,'Mã KH'!$A$2:$A$4988,0)),"")</f>
        <v/>
      </c>
      <c r="D426" s="349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  <c r="AA426" s="222"/>
      <c r="AB426" s="222"/>
      <c r="AC426" s="222"/>
      <c r="AD426" s="222"/>
      <c r="AE426" s="378"/>
      <c r="AF426" s="374"/>
      <c r="AG426" s="155"/>
      <c r="AH426" s="26"/>
    </row>
    <row r="427" spans="1:34" ht="19.5" customHeight="1" x14ac:dyDescent="0.25">
      <c r="A427" s="233"/>
      <c r="B427" s="28"/>
      <c r="C427" s="353" t="str">
        <f>+IFERROR(INDEX('Mã KH'!$C$2:$C$4988,MATCH('Xuất trả -T5'!$B427,'Mã KH'!$A$2:$A$4988,0)),"")</f>
        <v/>
      </c>
      <c r="D427" s="349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  <c r="AA427" s="222"/>
      <c r="AB427" s="222"/>
      <c r="AC427" s="222"/>
      <c r="AD427" s="222"/>
      <c r="AE427" s="378"/>
      <c r="AF427" s="374"/>
      <c r="AG427" s="155"/>
      <c r="AH427" s="26"/>
    </row>
    <row r="428" spans="1:34" ht="19.5" customHeight="1" x14ac:dyDescent="0.25">
      <c r="A428" s="233"/>
      <c r="B428" s="28"/>
      <c r="C428" s="353" t="str">
        <f>+IFERROR(INDEX('Mã KH'!$C$2:$C$4988,MATCH('Xuất trả -T5'!$B428,'Mã KH'!$A$2:$A$4988,0)),"")</f>
        <v/>
      </c>
      <c r="D428" s="349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  <c r="AA428" s="222"/>
      <c r="AB428" s="222"/>
      <c r="AC428" s="222"/>
      <c r="AD428" s="222"/>
      <c r="AE428" s="378"/>
      <c r="AF428" s="374"/>
      <c r="AG428" s="155"/>
      <c r="AH428" s="26"/>
    </row>
    <row r="429" spans="1:34" ht="19.5" customHeight="1" x14ac:dyDescent="0.25">
      <c r="A429" s="233"/>
      <c r="B429" s="28"/>
      <c r="C429" s="353" t="str">
        <f>+IFERROR(INDEX('Mã KH'!$C$2:$C$4988,MATCH('Xuất trả -T5'!$B429,'Mã KH'!$A$2:$A$4988,0)),"")</f>
        <v/>
      </c>
      <c r="D429" s="349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  <c r="AA429" s="222"/>
      <c r="AB429" s="222"/>
      <c r="AC429" s="222"/>
      <c r="AD429" s="222"/>
      <c r="AE429" s="378"/>
      <c r="AF429" s="374"/>
      <c r="AG429" s="155"/>
      <c r="AH429" s="26"/>
    </row>
    <row r="430" spans="1:34" ht="19.5" customHeight="1" x14ac:dyDescent="0.25">
      <c r="A430" s="233"/>
      <c r="B430" s="28"/>
      <c r="C430" s="353" t="str">
        <f>+IFERROR(INDEX('Mã KH'!$C$2:$C$4988,MATCH('Xuất trả -T5'!$B430,'Mã KH'!$A$2:$A$4988,0)),"")</f>
        <v/>
      </c>
      <c r="D430" s="349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  <c r="AA430" s="222"/>
      <c r="AB430" s="222"/>
      <c r="AC430" s="222"/>
      <c r="AD430" s="222"/>
      <c r="AE430" s="378"/>
      <c r="AF430" s="374"/>
      <c r="AG430" s="155"/>
      <c r="AH430" s="26"/>
    </row>
    <row r="431" spans="1:34" ht="19.5" customHeight="1" x14ac:dyDescent="0.25">
      <c r="A431" s="233"/>
      <c r="B431" s="28"/>
      <c r="C431" s="353" t="str">
        <f>+IFERROR(INDEX('Mã KH'!$C$2:$C$4988,MATCH('Xuất trả -T5'!$B431,'Mã KH'!$A$2:$A$4988,0)),"")</f>
        <v/>
      </c>
      <c r="D431" s="349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  <c r="AA431" s="222"/>
      <c r="AB431" s="222"/>
      <c r="AC431" s="222"/>
      <c r="AD431" s="222"/>
      <c r="AE431" s="378"/>
      <c r="AF431" s="374"/>
      <c r="AG431" s="155"/>
      <c r="AH431" s="26"/>
    </row>
    <row r="432" spans="1:34" ht="19.5" customHeight="1" x14ac:dyDescent="0.25">
      <c r="A432" s="233"/>
      <c r="B432" s="28"/>
      <c r="C432" s="353" t="str">
        <f>+IFERROR(INDEX('Mã KH'!$C$2:$C$4988,MATCH('Xuất trả -T5'!$B432,'Mã KH'!$A$2:$A$4988,0)),"")</f>
        <v/>
      </c>
      <c r="D432" s="349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  <c r="AA432" s="222"/>
      <c r="AB432" s="222"/>
      <c r="AC432" s="222"/>
      <c r="AD432" s="222"/>
      <c r="AE432" s="378"/>
      <c r="AF432" s="374"/>
      <c r="AG432" s="155"/>
      <c r="AH432" s="26"/>
    </row>
    <row r="433" spans="1:34" ht="19.5" customHeight="1" x14ac:dyDescent="0.25">
      <c r="A433" s="233"/>
      <c r="B433" s="28"/>
      <c r="C433" s="353" t="str">
        <f>+IFERROR(INDEX('Mã KH'!$C$2:$C$4988,MATCH('Xuất trả -T5'!$B433,'Mã KH'!$A$2:$A$4988,0)),"")</f>
        <v/>
      </c>
      <c r="D433" s="349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  <c r="AA433" s="222"/>
      <c r="AB433" s="222"/>
      <c r="AC433" s="222"/>
      <c r="AD433" s="222"/>
      <c r="AE433" s="378"/>
      <c r="AF433" s="374"/>
      <c r="AG433" s="155"/>
      <c r="AH433" s="26"/>
    </row>
    <row r="434" spans="1:34" ht="19.5" customHeight="1" x14ac:dyDescent="0.25">
      <c r="A434" s="233"/>
      <c r="B434" s="28"/>
      <c r="C434" s="353" t="str">
        <f>+IFERROR(INDEX('Mã KH'!$C$2:$C$4988,MATCH('Xuất trả -T5'!$B434,'Mã KH'!$A$2:$A$4988,0)),"")</f>
        <v/>
      </c>
      <c r="D434" s="349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  <c r="AA434" s="222"/>
      <c r="AB434" s="222"/>
      <c r="AC434" s="222"/>
      <c r="AD434" s="222"/>
      <c r="AE434" s="378"/>
      <c r="AF434" s="374"/>
      <c r="AG434" s="155"/>
      <c r="AH434" s="26"/>
    </row>
    <row r="435" spans="1:34" ht="19.5" customHeight="1" x14ac:dyDescent="0.25">
      <c r="A435" s="233"/>
      <c r="B435" s="28"/>
      <c r="C435" s="353" t="str">
        <f>+IFERROR(INDEX('Mã KH'!$C$2:$C$4988,MATCH('Xuất trả -T5'!$B435,'Mã KH'!$A$2:$A$4988,0)),"")</f>
        <v/>
      </c>
      <c r="D435" s="349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  <c r="AA435" s="222"/>
      <c r="AB435" s="222"/>
      <c r="AC435" s="222"/>
      <c r="AD435" s="222"/>
      <c r="AE435" s="378"/>
      <c r="AF435" s="374"/>
      <c r="AG435" s="155"/>
      <c r="AH435" s="26"/>
    </row>
    <row r="436" spans="1:34" ht="19.5" customHeight="1" x14ac:dyDescent="0.25">
      <c r="A436" s="233"/>
      <c r="B436" s="28"/>
      <c r="C436" s="353" t="str">
        <f>+IFERROR(INDEX('Mã KH'!$C$2:$C$4988,MATCH('Xuất trả -T5'!$B436,'Mã KH'!$A$2:$A$4988,0)),"")</f>
        <v/>
      </c>
      <c r="D436" s="349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  <c r="AA436" s="222"/>
      <c r="AB436" s="222"/>
      <c r="AC436" s="222"/>
      <c r="AD436" s="222"/>
      <c r="AE436" s="378"/>
      <c r="AF436" s="374"/>
      <c r="AG436" s="155"/>
      <c r="AH436" s="26"/>
    </row>
    <row r="437" spans="1:34" ht="19.5" customHeight="1" x14ac:dyDescent="0.25">
      <c r="A437" s="233"/>
      <c r="B437" s="28"/>
      <c r="C437" s="353" t="str">
        <f>+IFERROR(INDEX('Mã KH'!$C$2:$C$4988,MATCH('Xuất trả -T5'!$B437,'Mã KH'!$A$2:$A$4988,0)),"")</f>
        <v/>
      </c>
      <c r="D437" s="349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  <c r="AA437" s="222"/>
      <c r="AB437" s="222"/>
      <c r="AC437" s="222"/>
      <c r="AD437" s="222"/>
      <c r="AE437" s="378"/>
      <c r="AF437" s="374"/>
      <c r="AG437" s="155"/>
      <c r="AH437" s="26"/>
    </row>
    <row r="438" spans="1:34" ht="19.5" customHeight="1" x14ac:dyDescent="0.25">
      <c r="A438" s="233"/>
      <c r="B438" s="28"/>
      <c r="C438" s="353" t="str">
        <f>+IFERROR(INDEX('Mã KH'!$C$2:$C$4988,MATCH('Xuất trả -T5'!$B438,'Mã KH'!$A$2:$A$4988,0)),"")</f>
        <v/>
      </c>
      <c r="D438" s="349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  <c r="AA438" s="222"/>
      <c r="AB438" s="222"/>
      <c r="AC438" s="222"/>
      <c r="AD438" s="222"/>
      <c r="AE438" s="378"/>
      <c r="AF438" s="374"/>
      <c r="AG438" s="155"/>
      <c r="AH438" s="26"/>
    </row>
    <row r="439" spans="1:34" ht="19.5" customHeight="1" x14ac:dyDescent="0.25">
      <c r="A439" s="233"/>
      <c r="B439" s="28"/>
      <c r="C439" s="353" t="str">
        <f>+IFERROR(INDEX('Mã KH'!$C$2:$C$4988,MATCH('Xuất trả -T5'!$B439,'Mã KH'!$A$2:$A$4988,0)),"")</f>
        <v/>
      </c>
      <c r="D439" s="349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  <c r="AA439" s="222"/>
      <c r="AB439" s="222"/>
      <c r="AC439" s="222"/>
      <c r="AD439" s="222"/>
      <c r="AE439" s="378"/>
      <c r="AF439" s="374"/>
      <c r="AG439" s="155"/>
      <c r="AH439" s="26"/>
    </row>
    <row r="440" spans="1:34" ht="19.5" customHeight="1" x14ac:dyDescent="0.25">
      <c r="A440" s="233"/>
      <c r="B440" s="28"/>
      <c r="C440" s="353" t="str">
        <f>+IFERROR(INDEX('Mã KH'!$C$2:$C$4988,MATCH('Xuất trả -T5'!$B440,'Mã KH'!$A$2:$A$4988,0)),"")</f>
        <v/>
      </c>
      <c r="D440" s="349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  <c r="AA440" s="222"/>
      <c r="AB440" s="222"/>
      <c r="AC440" s="222"/>
      <c r="AD440" s="222"/>
      <c r="AE440" s="378"/>
      <c r="AF440" s="374"/>
      <c r="AG440" s="155"/>
      <c r="AH440" s="26"/>
    </row>
    <row r="441" spans="1:34" ht="19.5" customHeight="1" x14ac:dyDescent="0.25">
      <c r="A441" s="233"/>
      <c r="B441" s="28"/>
      <c r="C441" s="353" t="str">
        <f>+IFERROR(INDEX('Mã KH'!$C$2:$C$4988,MATCH('Xuất trả -T5'!$B441,'Mã KH'!$A$2:$A$4988,0)),"")</f>
        <v/>
      </c>
      <c r="D441" s="349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  <c r="AA441" s="222"/>
      <c r="AB441" s="222"/>
      <c r="AC441" s="222"/>
      <c r="AD441" s="222"/>
      <c r="AE441" s="378"/>
      <c r="AF441" s="374"/>
      <c r="AG441" s="155"/>
      <c r="AH441" s="26"/>
    </row>
    <row r="442" spans="1:34" ht="19.5" customHeight="1" x14ac:dyDescent="0.25">
      <c r="A442" s="233"/>
      <c r="B442" s="28"/>
      <c r="C442" s="353" t="str">
        <f>+IFERROR(INDEX('Mã KH'!$C$2:$C$4988,MATCH('Xuất trả -T5'!$B442,'Mã KH'!$A$2:$A$4988,0)),"")</f>
        <v/>
      </c>
      <c r="D442" s="349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  <c r="AA442" s="222"/>
      <c r="AB442" s="222"/>
      <c r="AC442" s="222"/>
      <c r="AD442" s="222"/>
      <c r="AE442" s="378"/>
      <c r="AF442" s="374"/>
      <c r="AG442" s="155"/>
      <c r="AH442" s="26"/>
    </row>
    <row r="443" spans="1:34" ht="19.5" customHeight="1" x14ac:dyDescent="0.25">
      <c r="A443" s="233"/>
      <c r="B443" s="28"/>
      <c r="C443" s="353" t="str">
        <f>+IFERROR(INDEX('Mã KH'!$C$2:$C$4988,MATCH('Xuất trả -T5'!$B443,'Mã KH'!$A$2:$A$4988,0)),"")</f>
        <v/>
      </c>
      <c r="D443" s="349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  <c r="AA443" s="222"/>
      <c r="AB443" s="222"/>
      <c r="AC443" s="222"/>
      <c r="AD443" s="222"/>
      <c r="AE443" s="378"/>
      <c r="AF443" s="374"/>
      <c r="AG443" s="155"/>
      <c r="AH443" s="26"/>
    </row>
    <row r="444" spans="1:34" ht="19.5" customHeight="1" x14ac:dyDescent="0.25">
      <c r="A444" s="233"/>
      <c r="B444" s="28"/>
      <c r="C444" s="353" t="str">
        <f>+IFERROR(INDEX('Mã KH'!$C$2:$C$4988,MATCH('Xuất trả -T5'!$B444,'Mã KH'!$A$2:$A$4988,0)),"")</f>
        <v/>
      </c>
      <c r="D444" s="349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  <c r="AA444" s="222"/>
      <c r="AB444" s="222"/>
      <c r="AC444" s="222"/>
      <c r="AD444" s="222"/>
      <c r="AE444" s="378"/>
      <c r="AF444" s="374"/>
      <c r="AG444" s="155"/>
      <c r="AH444" s="26"/>
    </row>
    <row r="445" spans="1:34" ht="19.5" customHeight="1" x14ac:dyDescent="0.25">
      <c r="A445" s="233"/>
      <c r="B445" s="28"/>
      <c r="C445" s="353" t="str">
        <f>+IFERROR(INDEX('Mã KH'!$C$2:$C$4988,MATCH('Xuất trả -T5'!$B445,'Mã KH'!$A$2:$A$4988,0)),"")</f>
        <v/>
      </c>
      <c r="D445" s="349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  <c r="AA445" s="222"/>
      <c r="AB445" s="222"/>
      <c r="AC445" s="222"/>
      <c r="AD445" s="222"/>
      <c r="AE445" s="378"/>
      <c r="AF445" s="374"/>
      <c r="AG445" s="155"/>
      <c r="AH445" s="26"/>
    </row>
    <row r="446" spans="1:34" ht="19.5" customHeight="1" x14ac:dyDescent="0.25">
      <c r="A446" s="233"/>
      <c r="B446" s="28"/>
      <c r="C446" s="353" t="str">
        <f>+IFERROR(INDEX('Mã KH'!$C$2:$C$4988,MATCH('Xuất trả -T5'!$B446,'Mã KH'!$A$2:$A$4988,0)),"")</f>
        <v/>
      </c>
      <c r="D446" s="349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  <c r="AA446" s="222"/>
      <c r="AB446" s="222"/>
      <c r="AC446" s="222"/>
      <c r="AD446" s="222"/>
      <c r="AE446" s="378"/>
      <c r="AF446" s="374"/>
      <c r="AG446" s="155"/>
      <c r="AH446" s="26"/>
    </row>
    <row r="447" spans="1:34" ht="19.5" customHeight="1" x14ac:dyDescent="0.25">
      <c r="A447" s="233"/>
      <c r="B447" s="28"/>
      <c r="C447" s="353" t="str">
        <f>+IFERROR(INDEX('Mã KH'!$C$2:$C$4988,MATCH('Xuất trả -T5'!$B447,'Mã KH'!$A$2:$A$4988,0)),"")</f>
        <v/>
      </c>
      <c r="D447" s="349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  <c r="AA447" s="222"/>
      <c r="AB447" s="222"/>
      <c r="AC447" s="222"/>
      <c r="AD447" s="222"/>
      <c r="AE447" s="378"/>
      <c r="AF447" s="374"/>
      <c r="AG447" s="155"/>
      <c r="AH447" s="26"/>
    </row>
    <row r="448" spans="1:34" ht="19.5" customHeight="1" x14ac:dyDescent="0.25">
      <c r="A448" s="233"/>
      <c r="B448" s="28"/>
      <c r="C448" s="353" t="str">
        <f>+IFERROR(INDEX('Mã KH'!$C$2:$C$4988,MATCH('Xuất trả -T5'!$B448,'Mã KH'!$A$2:$A$4988,0)),"")</f>
        <v/>
      </c>
      <c r="D448" s="349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  <c r="AA448" s="222"/>
      <c r="AB448" s="222"/>
      <c r="AC448" s="222"/>
      <c r="AD448" s="222"/>
      <c r="AE448" s="378"/>
      <c r="AF448" s="374"/>
      <c r="AG448" s="155"/>
      <c r="AH448" s="26"/>
    </row>
    <row r="449" spans="1:34" ht="19.5" customHeight="1" x14ac:dyDescent="0.25">
      <c r="A449" s="233"/>
      <c r="B449" s="28"/>
      <c r="C449" s="353" t="str">
        <f>+IFERROR(INDEX('Mã KH'!$C$2:$C$4988,MATCH('Xuất trả -T5'!$B449,'Mã KH'!$A$2:$A$4988,0)),"")</f>
        <v/>
      </c>
      <c r="D449" s="349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  <c r="AA449" s="222"/>
      <c r="AB449" s="222"/>
      <c r="AC449" s="222"/>
      <c r="AD449" s="222"/>
      <c r="AE449" s="378"/>
      <c r="AF449" s="374"/>
      <c r="AG449" s="155"/>
      <c r="AH449" s="26"/>
    </row>
    <row r="450" spans="1:34" ht="19.5" customHeight="1" x14ac:dyDescent="0.25">
      <c r="A450" s="233"/>
      <c r="B450" s="28"/>
      <c r="C450" s="353" t="str">
        <f>+IFERROR(INDEX('Mã KH'!$C$2:$C$4988,MATCH('Xuất trả -T5'!$B450,'Mã KH'!$A$2:$A$4988,0)),"")</f>
        <v/>
      </c>
      <c r="D450" s="349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  <c r="AA450" s="222"/>
      <c r="AB450" s="222"/>
      <c r="AC450" s="222"/>
      <c r="AD450" s="222"/>
      <c r="AE450" s="378"/>
      <c r="AF450" s="374"/>
      <c r="AG450" s="155"/>
      <c r="AH450" s="26"/>
    </row>
    <row r="451" spans="1:34" ht="19.5" customHeight="1" x14ac:dyDescent="0.25">
      <c r="A451" s="233"/>
      <c r="B451" s="28"/>
      <c r="C451" s="353" t="str">
        <f>+IFERROR(INDEX('Mã KH'!$C$2:$C$4988,MATCH('Xuất trả -T5'!$B451,'Mã KH'!$A$2:$A$4988,0)),"")</f>
        <v/>
      </c>
      <c r="D451" s="349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  <c r="AA451" s="222"/>
      <c r="AB451" s="222"/>
      <c r="AC451" s="222"/>
      <c r="AD451" s="222"/>
      <c r="AE451" s="378"/>
      <c r="AF451" s="374"/>
      <c r="AG451" s="155"/>
      <c r="AH451" s="26"/>
    </row>
    <row r="452" spans="1:34" ht="19.5" customHeight="1" x14ac:dyDescent="0.25">
      <c r="A452" s="233"/>
      <c r="B452" s="28"/>
      <c r="C452" s="353" t="str">
        <f>+IFERROR(INDEX('Mã KH'!$C$2:$C$4988,MATCH('Xuất trả -T5'!$B452,'Mã KH'!$A$2:$A$4988,0)),"")</f>
        <v/>
      </c>
      <c r="D452" s="349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  <c r="AA452" s="222"/>
      <c r="AB452" s="222"/>
      <c r="AC452" s="222"/>
      <c r="AD452" s="222"/>
      <c r="AE452" s="378"/>
      <c r="AF452" s="374"/>
      <c r="AG452" s="155"/>
      <c r="AH452" s="26"/>
    </row>
    <row r="453" spans="1:34" ht="19.5" customHeight="1" x14ac:dyDescent="0.25">
      <c r="A453" s="233"/>
      <c r="B453" s="28"/>
      <c r="C453" s="353" t="str">
        <f>+IFERROR(INDEX('Mã KH'!$C$2:$C$4988,MATCH('Xuất trả -T5'!$B453,'Mã KH'!$A$2:$A$4988,0)),"")</f>
        <v/>
      </c>
      <c r="D453" s="349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  <c r="AA453" s="222"/>
      <c r="AB453" s="222"/>
      <c r="AC453" s="222"/>
      <c r="AD453" s="222"/>
      <c r="AE453" s="378"/>
      <c r="AF453" s="374"/>
      <c r="AG453" s="155"/>
      <c r="AH453" s="26"/>
    </row>
    <row r="454" spans="1:34" ht="19.5" customHeight="1" x14ac:dyDescent="0.25">
      <c r="A454" s="233"/>
      <c r="B454" s="28"/>
      <c r="C454" s="353" t="str">
        <f>+IFERROR(INDEX('Mã KH'!$C$2:$C$4988,MATCH('Xuất trả -T5'!$B454,'Mã KH'!$A$2:$A$4988,0)),"")</f>
        <v/>
      </c>
      <c r="D454" s="349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378"/>
      <c r="AF454" s="374"/>
      <c r="AG454" s="155"/>
      <c r="AH454" s="26"/>
    </row>
    <row r="455" spans="1:34" ht="19.5" customHeight="1" x14ac:dyDescent="0.25">
      <c r="A455" s="233"/>
      <c r="B455" s="28"/>
      <c r="C455" s="353" t="str">
        <f>+IFERROR(INDEX('Mã KH'!$C$2:$C$4988,MATCH('Xuất trả -T5'!$B455,'Mã KH'!$A$2:$A$4988,0)),"")</f>
        <v/>
      </c>
      <c r="D455" s="349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378"/>
      <c r="AF455" s="374"/>
      <c r="AG455" s="155"/>
      <c r="AH455" s="26"/>
    </row>
    <row r="456" spans="1:34" ht="19.5" customHeight="1" x14ac:dyDescent="0.25">
      <c r="A456" s="233"/>
      <c r="B456" s="28"/>
      <c r="C456" s="353" t="str">
        <f>+IFERROR(INDEX('Mã KH'!$C$2:$C$4988,MATCH('Xuất trả -T5'!$B456,'Mã KH'!$A$2:$A$4988,0)),"")</f>
        <v/>
      </c>
      <c r="D456" s="349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378"/>
      <c r="AF456" s="374"/>
      <c r="AG456" s="155"/>
      <c r="AH456" s="26"/>
    </row>
    <row r="457" spans="1:34" ht="19.5" customHeight="1" x14ac:dyDescent="0.25">
      <c r="A457" s="233"/>
      <c r="B457" s="28"/>
      <c r="C457" s="353" t="str">
        <f>+IFERROR(INDEX('Mã KH'!$C$2:$C$4988,MATCH('Xuất trả -T5'!$B457,'Mã KH'!$A$2:$A$4988,0)),"")</f>
        <v/>
      </c>
      <c r="D457" s="349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378"/>
      <c r="AF457" s="374"/>
      <c r="AG457" s="155"/>
    </row>
    <row r="458" spans="1:34" ht="19.5" customHeight="1" x14ac:dyDescent="0.25">
      <c r="A458" s="233"/>
      <c r="B458" s="717" t="s">
        <v>2802</v>
      </c>
      <c r="C458" s="717"/>
      <c r="D458" s="85"/>
      <c r="E458" s="32">
        <f t="shared" ref="E458:AG458" si="0">SUM(E6:E457)</f>
        <v>7</v>
      </c>
      <c r="F458" s="32">
        <f t="shared" si="0"/>
        <v>7</v>
      </c>
      <c r="G458" s="32">
        <f t="shared" si="0"/>
        <v>0</v>
      </c>
      <c r="H458" s="32">
        <f t="shared" si="0"/>
        <v>0</v>
      </c>
      <c r="I458" s="32">
        <f t="shared" si="0"/>
        <v>6</v>
      </c>
      <c r="J458" s="32">
        <f t="shared" si="0"/>
        <v>71</v>
      </c>
      <c r="K458" s="32">
        <f t="shared" si="0"/>
        <v>13</v>
      </c>
      <c r="L458" s="32">
        <f t="shared" si="0"/>
        <v>18</v>
      </c>
      <c r="M458" s="32">
        <f t="shared" si="0"/>
        <v>0</v>
      </c>
      <c r="N458" s="32">
        <f t="shared" si="0"/>
        <v>27</v>
      </c>
      <c r="O458" s="32">
        <f t="shared" si="0"/>
        <v>289</v>
      </c>
      <c r="P458" s="32">
        <f t="shared" si="0"/>
        <v>44</v>
      </c>
      <c r="Q458" s="32">
        <f t="shared" si="0"/>
        <v>2</v>
      </c>
      <c r="R458" s="32">
        <f t="shared" si="0"/>
        <v>17</v>
      </c>
      <c r="S458" s="32">
        <f t="shared" si="0"/>
        <v>5</v>
      </c>
      <c r="T458" s="32">
        <f t="shared" si="0"/>
        <v>0</v>
      </c>
      <c r="U458" s="32">
        <f t="shared" si="0"/>
        <v>62</v>
      </c>
      <c r="V458" s="32">
        <f t="shared" si="0"/>
        <v>2</v>
      </c>
      <c r="W458" s="32">
        <f t="shared" si="0"/>
        <v>121</v>
      </c>
      <c r="X458" s="32">
        <f t="shared" si="0"/>
        <v>81</v>
      </c>
      <c r="Y458" s="32">
        <f t="shared" si="0"/>
        <v>0</v>
      </c>
      <c r="Z458" s="32">
        <f t="shared" si="0"/>
        <v>57</v>
      </c>
      <c r="AA458" s="32">
        <f t="shared" si="0"/>
        <v>4</v>
      </c>
      <c r="AB458" s="32">
        <f t="shared" si="0"/>
        <v>20</v>
      </c>
      <c r="AC458" s="32">
        <f t="shared" si="0"/>
        <v>0</v>
      </c>
      <c r="AD458" s="32">
        <f t="shared" si="0"/>
        <v>0</v>
      </c>
      <c r="AE458" s="32">
        <f t="shared" si="0"/>
        <v>0</v>
      </c>
      <c r="AF458" s="32">
        <f t="shared" si="0"/>
        <v>0</v>
      </c>
      <c r="AG458" s="32">
        <f t="shared" si="0"/>
        <v>0</v>
      </c>
    </row>
    <row r="459" spans="1:34" ht="19.5" customHeight="1" x14ac:dyDescent="0.25">
      <c r="A459" s="233"/>
      <c r="B459" s="783" t="s">
        <v>2848</v>
      </c>
      <c r="C459" s="783"/>
      <c r="D459" s="120"/>
      <c r="E459" s="471">
        <v>101989</v>
      </c>
      <c r="F459" s="476">
        <v>94013</v>
      </c>
      <c r="G459" s="476">
        <v>45788</v>
      </c>
      <c r="H459" s="476">
        <v>45080</v>
      </c>
      <c r="I459" s="473">
        <v>56848</v>
      </c>
      <c r="J459" s="473">
        <v>70000</v>
      </c>
      <c r="K459" s="473">
        <v>30645</v>
      </c>
      <c r="L459" s="473">
        <v>31977</v>
      </c>
      <c r="M459" s="473"/>
      <c r="N459" s="473">
        <v>111606</v>
      </c>
      <c r="O459" s="476">
        <v>111058</v>
      </c>
      <c r="P459" s="476">
        <v>73431</v>
      </c>
      <c r="Q459" s="476">
        <v>119066</v>
      </c>
      <c r="R459" s="476">
        <v>87787</v>
      </c>
      <c r="S459" s="476">
        <v>130922</v>
      </c>
      <c r="T459" s="476">
        <v>215677</v>
      </c>
      <c r="U459" s="476">
        <v>55595</v>
      </c>
      <c r="V459" s="476">
        <v>107205</v>
      </c>
      <c r="W459" s="476">
        <v>50182</v>
      </c>
      <c r="X459" s="476">
        <v>46000</v>
      </c>
      <c r="Y459" s="476">
        <v>90750</v>
      </c>
      <c r="Z459" s="476">
        <v>74250</v>
      </c>
      <c r="AA459" s="476">
        <v>61050</v>
      </c>
      <c r="AB459" s="476">
        <v>70950</v>
      </c>
      <c r="AC459" s="476">
        <v>59400</v>
      </c>
      <c r="AD459" s="476">
        <v>110250</v>
      </c>
      <c r="AE459" s="476">
        <v>106050</v>
      </c>
      <c r="AF459" s="476"/>
      <c r="AG459" s="152"/>
    </row>
    <row r="460" spans="1:34" ht="19.5" customHeight="1" x14ac:dyDescent="0.25">
      <c r="A460" s="233"/>
      <c r="B460" s="784" t="s">
        <v>2849</v>
      </c>
      <c r="C460" s="784"/>
      <c r="D460" s="210"/>
      <c r="E460" s="154">
        <f t="shared" ref="E460:AE460" si="1">E458*E459</f>
        <v>713923</v>
      </c>
      <c r="F460" s="154">
        <f t="shared" si="1"/>
        <v>658091</v>
      </c>
      <c r="G460" s="154">
        <f t="shared" si="1"/>
        <v>0</v>
      </c>
      <c r="H460" s="154">
        <f t="shared" si="1"/>
        <v>0</v>
      </c>
      <c r="I460" s="154">
        <f t="shared" si="1"/>
        <v>341088</v>
      </c>
      <c r="J460" s="154">
        <f t="shared" si="1"/>
        <v>4970000</v>
      </c>
      <c r="K460" s="154">
        <f t="shared" si="1"/>
        <v>398385</v>
      </c>
      <c r="L460" s="154">
        <f t="shared" si="1"/>
        <v>575586</v>
      </c>
      <c r="M460" s="154">
        <f t="shared" si="1"/>
        <v>0</v>
      </c>
      <c r="N460" s="154">
        <f t="shared" si="1"/>
        <v>3013362</v>
      </c>
      <c r="O460" s="154">
        <f t="shared" si="1"/>
        <v>32095762</v>
      </c>
      <c r="P460" s="154">
        <f t="shared" si="1"/>
        <v>3230964</v>
      </c>
      <c r="Q460" s="154">
        <f t="shared" si="1"/>
        <v>238132</v>
      </c>
      <c r="R460" s="154">
        <f t="shared" si="1"/>
        <v>1492379</v>
      </c>
      <c r="S460" s="154">
        <f t="shared" si="1"/>
        <v>654610</v>
      </c>
      <c r="T460" s="154">
        <f t="shared" si="1"/>
        <v>0</v>
      </c>
      <c r="U460" s="154">
        <f t="shared" si="1"/>
        <v>3446890</v>
      </c>
      <c r="V460" s="154">
        <f t="shared" si="1"/>
        <v>214410</v>
      </c>
      <c r="W460" s="154">
        <f t="shared" si="1"/>
        <v>6072022</v>
      </c>
      <c r="X460" s="154">
        <f t="shared" si="1"/>
        <v>3726000</v>
      </c>
      <c r="Y460" s="154">
        <f t="shared" si="1"/>
        <v>0</v>
      </c>
      <c r="Z460" s="154">
        <f t="shared" si="1"/>
        <v>4232250</v>
      </c>
      <c r="AA460" s="154">
        <f t="shared" si="1"/>
        <v>244200</v>
      </c>
      <c r="AB460" s="154">
        <f t="shared" si="1"/>
        <v>1419000</v>
      </c>
      <c r="AC460" s="154">
        <f t="shared" si="1"/>
        <v>0</v>
      </c>
      <c r="AD460" s="154">
        <f t="shared" si="1"/>
        <v>0</v>
      </c>
      <c r="AE460" s="154">
        <f t="shared" si="1"/>
        <v>0</v>
      </c>
      <c r="AF460" s="154"/>
      <c r="AG460" s="153">
        <f>E460+F460+G460+H460+I460+J460+K460+L460+M460+N460+O460+P460+Q460+R460+S460+T460+U460+V460+W460+X460+Y460+Z460+AA460+AB460+AC460+AD460+AE460+AF460</f>
        <v>67737054</v>
      </c>
    </row>
  </sheetData>
  <mergeCells count="5">
    <mergeCell ref="B1:AG1"/>
    <mergeCell ref="B2:AG2"/>
    <mergeCell ref="B458:C458"/>
    <mergeCell ref="B459:C459"/>
    <mergeCell ref="B460:C460"/>
  </mergeCells>
  <conditionalFormatting sqref="D3">
    <cfRule type="duplicateValues" dxfId="2469" priority="5535"/>
  </conditionalFormatting>
  <conditionalFormatting sqref="D3">
    <cfRule type="duplicateValues" dxfId="2468" priority="5533"/>
    <cfRule type="duplicateValues" dxfId="2467" priority="5534"/>
  </conditionalFormatting>
  <conditionalFormatting sqref="D3">
    <cfRule type="duplicateValues" dxfId="2466" priority="5532"/>
  </conditionalFormatting>
  <conditionalFormatting sqref="D3">
    <cfRule type="duplicateValues" dxfId="2465" priority="5530"/>
    <cfRule type="duplicateValues" dxfId="2464" priority="5531"/>
  </conditionalFormatting>
  <conditionalFormatting sqref="D3:D4">
    <cfRule type="duplicateValues" dxfId="2463" priority="19592"/>
  </conditionalFormatting>
  <conditionalFormatting sqref="D4">
    <cfRule type="duplicateValues" dxfId="2462" priority="19593"/>
  </conditionalFormatting>
  <conditionalFormatting sqref="D4">
    <cfRule type="duplicateValues" dxfId="2461" priority="19594"/>
    <cfRule type="duplicateValues" dxfId="2460" priority="19595"/>
  </conditionalFormatting>
  <conditionalFormatting sqref="D3:D4">
    <cfRule type="duplicateValues" dxfId="2459" priority="19597"/>
  </conditionalFormatting>
  <conditionalFormatting sqref="D458">
    <cfRule type="duplicateValues" dxfId="2458" priority="3607"/>
  </conditionalFormatting>
  <conditionalFormatting sqref="D458">
    <cfRule type="duplicateValues" dxfId="2457" priority="3606"/>
  </conditionalFormatting>
  <conditionalFormatting sqref="D458">
    <cfRule type="duplicateValues" dxfId="2456" priority="3605"/>
  </conditionalFormatting>
  <conditionalFormatting sqref="D458">
    <cfRule type="duplicateValues" dxfId="2455" priority="3608"/>
    <cfRule type="duplicateValues" dxfId="2454" priority="3609"/>
  </conditionalFormatting>
  <conditionalFormatting sqref="D458">
    <cfRule type="duplicateValues" dxfId="2453" priority="3610"/>
  </conditionalFormatting>
  <conditionalFormatting sqref="D459:D460">
    <cfRule type="duplicateValues" dxfId="2452" priority="3611"/>
  </conditionalFormatting>
  <conditionalFormatting sqref="D458:D460">
    <cfRule type="duplicateValues" dxfId="2451" priority="3604" stopIfTrue="1"/>
  </conditionalFormatting>
  <conditionalFormatting sqref="D458:D460">
    <cfRule type="duplicateValues" dxfId="2450" priority="3603" stopIfTrue="1"/>
  </conditionalFormatting>
  <conditionalFormatting sqref="D458:D460">
    <cfRule type="duplicateValues" dxfId="2449" priority="3601" stopIfTrue="1"/>
    <cfRule type="duplicateValues" dxfId="2448" priority="3602" stopIfTrue="1"/>
  </conditionalFormatting>
  <conditionalFormatting sqref="D458:D460">
    <cfRule type="duplicateValues" dxfId="2447" priority="3600" stopIfTrue="1"/>
  </conditionalFormatting>
  <conditionalFormatting sqref="D458:D460">
    <cfRule type="duplicateValues" dxfId="2446" priority="3599" stopIfTrue="1"/>
  </conditionalFormatting>
  <conditionalFormatting sqref="D458:D460">
    <cfRule type="duplicateValues" dxfId="2445" priority="3598" stopIfTrue="1"/>
  </conditionalFormatting>
  <conditionalFormatting sqref="D458:D460">
    <cfRule type="duplicateValues" dxfId="2444" priority="3597" stopIfTrue="1"/>
  </conditionalFormatting>
  <conditionalFormatting sqref="D458:D460">
    <cfRule type="duplicateValues" dxfId="2443" priority="3596" stopIfTrue="1"/>
  </conditionalFormatting>
  <conditionalFormatting sqref="D458:D460">
    <cfRule type="duplicateValues" dxfId="2442" priority="3595" stopIfTrue="1"/>
  </conditionalFormatting>
  <conditionalFormatting sqref="D458:D460">
    <cfRule type="duplicateValues" dxfId="2441" priority="3594" stopIfTrue="1"/>
  </conditionalFormatting>
  <conditionalFormatting sqref="D458:D460">
    <cfRule type="duplicateValues" dxfId="2440" priority="3585" stopIfTrue="1"/>
  </conditionalFormatting>
  <conditionalFormatting sqref="D458:D460">
    <cfRule type="duplicateValues" dxfId="2439" priority="3586" stopIfTrue="1"/>
  </conditionalFormatting>
  <conditionalFormatting sqref="D458:D460">
    <cfRule type="duplicateValues" dxfId="2438" priority="6065" stopIfTrue="1"/>
    <cfRule type="duplicateValues" dxfId="2437" priority="6066" stopIfTrue="1"/>
    <cfRule type="duplicateValues" dxfId="2436" priority="6067" stopIfTrue="1"/>
    <cfRule type="duplicateValues" dxfId="2435" priority="6068" stopIfTrue="1"/>
    <cfRule type="duplicateValues" dxfId="2434" priority="6069" stopIfTrue="1"/>
  </conditionalFormatting>
  <conditionalFormatting sqref="D457">
    <cfRule type="duplicateValues" dxfId="2433" priority="3479" stopIfTrue="1"/>
  </conditionalFormatting>
  <conditionalFormatting sqref="D457">
    <cfRule type="duplicateValues" dxfId="2432" priority="3481" stopIfTrue="1"/>
    <cfRule type="duplicateValues" dxfId="2431" priority="3482" stopIfTrue="1"/>
  </conditionalFormatting>
  <conditionalFormatting sqref="D457">
    <cfRule type="duplicateValues" dxfId="2430" priority="3483" stopIfTrue="1"/>
    <cfRule type="duplicateValues" dxfId="2429" priority="3484" stopIfTrue="1"/>
    <cfRule type="duplicateValues" dxfId="2428" priority="3485" stopIfTrue="1"/>
  </conditionalFormatting>
  <conditionalFormatting sqref="D457">
    <cfRule type="duplicateValues" dxfId="2427" priority="3486" stopIfTrue="1"/>
    <cfRule type="duplicateValues" dxfId="2426" priority="3487" stopIfTrue="1"/>
    <cfRule type="duplicateValues" dxfId="2425" priority="3488" stopIfTrue="1"/>
    <cfRule type="duplicateValues" dxfId="2424" priority="3489" stopIfTrue="1"/>
    <cfRule type="duplicateValues" dxfId="2423" priority="3490" stopIfTrue="1"/>
  </conditionalFormatting>
  <conditionalFormatting sqref="D5">
    <cfRule type="duplicateValues" dxfId="2422" priority="3434" stopIfTrue="1"/>
  </conditionalFormatting>
  <conditionalFormatting sqref="D5">
    <cfRule type="duplicateValues" dxfId="2421" priority="3435"/>
  </conditionalFormatting>
  <conditionalFormatting sqref="D5">
    <cfRule type="duplicateValues" dxfId="2420" priority="3436" stopIfTrue="1"/>
  </conditionalFormatting>
  <conditionalFormatting sqref="D5">
    <cfRule type="duplicateValues" dxfId="2419" priority="3431" stopIfTrue="1"/>
    <cfRule type="duplicateValues" dxfId="2418" priority="3432" stopIfTrue="1"/>
    <cfRule type="duplicateValues" dxfId="2417" priority="3433" stopIfTrue="1"/>
  </conditionalFormatting>
  <conditionalFormatting sqref="D5">
    <cfRule type="duplicateValues" dxfId="2416" priority="3430" stopIfTrue="1"/>
  </conditionalFormatting>
  <conditionalFormatting sqref="D5">
    <cfRule type="duplicateValues" dxfId="2415" priority="3428" stopIfTrue="1"/>
    <cfRule type="duplicateValues" dxfId="2414" priority="3429" stopIfTrue="1"/>
  </conditionalFormatting>
  <conditionalFormatting sqref="D5">
    <cfRule type="duplicateValues" dxfId="2413" priority="3427" stopIfTrue="1"/>
  </conditionalFormatting>
  <conditionalFormatting sqref="D5">
    <cfRule type="duplicateValues" dxfId="2412" priority="3423" stopIfTrue="1"/>
  </conditionalFormatting>
  <conditionalFormatting sqref="D5">
    <cfRule type="duplicateValues" dxfId="2411" priority="3424" stopIfTrue="1"/>
  </conditionalFormatting>
  <conditionalFormatting sqref="D5">
    <cfRule type="duplicateValues" dxfId="2410" priority="3425" stopIfTrue="1"/>
    <cfRule type="duplicateValues" dxfId="2409" priority="3426" stopIfTrue="1"/>
  </conditionalFormatting>
  <conditionalFormatting sqref="D5">
    <cfRule type="duplicateValues" dxfId="2408" priority="3422" stopIfTrue="1"/>
  </conditionalFormatting>
  <conditionalFormatting sqref="D5">
    <cfRule type="duplicateValues" dxfId="2407" priority="3420" stopIfTrue="1"/>
  </conditionalFormatting>
  <conditionalFormatting sqref="D5">
    <cfRule type="duplicateValues" dxfId="2406" priority="3418" stopIfTrue="1"/>
    <cfRule type="duplicateValues" dxfId="2405" priority="3419" stopIfTrue="1"/>
    <cfRule type="duplicateValues" dxfId="2404" priority="3421" stopIfTrue="1"/>
  </conditionalFormatting>
  <conditionalFormatting sqref="D5">
    <cfRule type="duplicateValues" dxfId="2403" priority="3407" stopIfTrue="1"/>
  </conditionalFormatting>
  <conditionalFormatting sqref="D457:D1048576 D1:D5">
    <cfRule type="duplicateValues" dxfId="2402" priority="1692"/>
  </conditionalFormatting>
  <conditionalFormatting sqref="D457:D1048576">
    <cfRule type="duplicateValues" dxfId="2401" priority="1153"/>
  </conditionalFormatting>
  <conditionalFormatting sqref="D461:D21840 D3:D4">
    <cfRule type="duplicateValues" dxfId="2400" priority="621177"/>
  </conditionalFormatting>
  <conditionalFormatting sqref="D461:D21840 D1:D4">
    <cfRule type="duplicateValues" dxfId="2399" priority="621179" stopIfTrue="1"/>
  </conditionalFormatting>
  <conditionalFormatting sqref="D461:D21840">
    <cfRule type="duplicateValues" dxfId="2398" priority="621181" stopIfTrue="1"/>
  </conditionalFormatting>
  <conditionalFormatting sqref="D461:D21840 D1:D4">
    <cfRule type="duplicateValues" dxfId="2397" priority="621182" stopIfTrue="1"/>
    <cfRule type="duplicateValues" dxfId="2396" priority="621183" stopIfTrue="1"/>
  </conditionalFormatting>
  <conditionalFormatting sqref="D461:D21840 D1:D4">
    <cfRule type="duplicateValues" dxfId="2395" priority="621186" stopIfTrue="1"/>
    <cfRule type="duplicateValues" dxfId="2394" priority="621187" stopIfTrue="1"/>
    <cfRule type="duplicateValues" dxfId="2393" priority="621188" stopIfTrue="1"/>
  </conditionalFormatting>
  <conditionalFormatting sqref="D458:D21840 D1:D4">
    <cfRule type="duplicateValues" dxfId="2392" priority="621192" stopIfTrue="1"/>
  </conditionalFormatting>
  <conditionalFormatting sqref="D6:D32 D113 D126 D169 D176 D276:D456">
    <cfRule type="duplicateValues" dxfId="2391" priority="692603"/>
  </conditionalFormatting>
  <conditionalFormatting sqref="D6:D32 D113 D126 D169 D176 D276:D456">
    <cfRule type="duplicateValues" dxfId="2390" priority="692604" stopIfTrue="1"/>
  </conditionalFormatting>
  <conditionalFormatting sqref="D6:D32 D113 D126 D169 D176 D276:D456">
    <cfRule type="duplicateValues" dxfId="2389" priority="692605" stopIfTrue="1"/>
    <cfRule type="duplicateValues" dxfId="2388" priority="692606" stopIfTrue="1"/>
  </conditionalFormatting>
  <conditionalFormatting sqref="D6:D32 D113 D126 D169 D176 D276:D456">
    <cfRule type="duplicateValues" dxfId="2387" priority="692607" stopIfTrue="1"/>
    <cfRule type="duplicateValues" dxfId="2386" priority="692608" stopIfTrue="1"/>
    <cfRule type="duplicateValues" dxfId="2385" priority="692609" stopIfTrue="1"/>
  </conditionalFormatting>
  <conditionalFormatting sqref="D6:D32 D113 D126 D169 D176 D276:D456">
    <cfRule type="duplicateValues" dxfId="2384" priority="692610" stopIfTrue="1"/>
    <cfRule type="duplicateValues" dxfId="2383" priority="692611" stopIfTrue="1"/>
    <cfRule type="duplicateValues" dxfId="2382" priority="692612" stopIfTrue="1"/>
    <cfRule type="duplicateValues" dxfId="2381" priority="692613" stopIfTrue="1"/>
    <cfRule type="duplicateValues" dxfId="2380" priority="692614" stopIfTrue="1"/>
  </conditionalFormatting>
  <conditionalFormatting sqref="D33:D72">
    <cfRule type="duplicateValues" dxfId="2379" priority="84"/>
  </conditionalFormatting>
  <conditionalFormatting sqref="D33:D72">
    <cfRule type="duplicateValues" dxfId="2378" priority="83" stopIfTrue="1"/>
  </conditionalFormatting>
  <conditionalFormatting sqref="D33:D72">
    <cfRule type="duplicateValues" dxfId="2377" priority="81" stopIfTrue="1"/>
    <cfRule type="duplicateValues" dxfId="2376" priority="82" stopIfTrue="1"/>
  </conditionalFormatting>
  <conditionalFormatting sqref="D33:D72">
    <cfRule type="duplicateValues" dxfId="2375" priority="78" stopIfTrue="1"/>
    <cfRule type="duplicateValues" dxfId="2374" priority="79" stopIfTrue="1"/>
    <cfRule type="duplicateValues" dxfId="2373" priority="80" stopIfTrue="1"/>
  </conditionalFormatting>
  <conditionalFormatting sqref="D33:D72">
    <cfRule type="duplicateValues" dxfId="2372" priority="73" stopIfTrue="1"/>
    <cfRule type="duplicateValues" dxfId="2371" priority="74" stopIfTrue="1"/>
    <cfRule type="duplicateValues" dxfId="2370" priority="75" stopIfTrue="1"/>
    <cfRule type="duplicateValues" dxfId="2369" priority="76" stopIfTrue="1"/>
    <cfRule type="duplicateValues" dxfId="2368" priority="77" stopIfTrue="1"/>
  </conditionalFormatting>
  <conditionalFormatting sqref="D73:D112">
    <cfRule type="duplicateValues" dxfId="2367" priority="72"/>
  </conditionalFormatting>
  <conditionalFormatting sqref="D73:D112">
    <cfRule type="duplicateValues" dxfId="2366" priority="71" stopIfTrue="1"/>
  </conditionalFormatting>
  <conditionalFormatting sqref="D73:D112">
    <cfRule type="duplicateValues" dxfId="2365" priority="69" stopIfTrue="1"/>
    <cfRule type="duplicateValues" dxfId="2364" priority="70" stopIfTrue="1"/>
  </conditionalFormatting>
  <conditionalFormatting sqref="D73:D112">
    <cfRule type="duplicateValues" dxfId="2363" priority="66" stopIfTrue="1"/>
    <cfRule type="duplicateValues" dxfId="2362" priority="67" stopIfTrue="1"/>
    <cfRule type="duplicateValues" dxfId="2361" priority="68" stopIfTrue="1"/>
  </conditionalFormatting>
  <conditionalFormatting sqref="D73:D112">
    <cfRule type="duplicateValues" dxfId="2360" priority="61" stopIfTrue="1"/>
    <cfRule type="duplicateValues" dxfId="2359" priority="62" stopIfTrue="1"/>
    <cfRule type="duplicateValues" dxfId="2358" priority="63" stopIfTrue="1"/>
    <cfRule type="duplicateValues" dxfId="2357" priority="64" stopIfTrue="1"/>
    <cfRule type="duplicateValues" dxfId="2356" priority="65" stopIfTrue="1"/>
  </conditionalFormatting>
  <conditionalFormatting sqref="D114:D125">
    <cfRule type="duplicateValues" dxfId="2355" priority="60"/>
  </conditionalFormatting>
  <conditionalFormatting sqref="D114:D125">
    <cfRule type="duplicateValues" dxfId="2354" priority="59" stopIfTrue="1"/>
  </conditionalFormatting>
  <conditionalFormatting sqref="D114:D125">
    <cfRule type="duplicateValues" dxfId="2353" priority="57" stopIfTrue="1"/>
    <cfRule type="duplicateValues" dxfId="2352" priority="58" stopIfTrue="1"/>
  </conditionalFormatting>
  <conditionalFormatting sqref="D114:D125">
    <cfRule type="duplicateValues" dxfId="2351" priority="54" stopIfTrue="1"/>
    <cfRule type="duplicateValues" dxfId="2350" priority="55" stopIfTrue="1"/>
    <cfRule type="duplicateValues" dxfId="2349" priority="56" stopIfTrue="1"/>
  </conditionalFormatting>
  <conditionalFormatting sqref="D114:D125">
    <cfRule type="duplicateValues" dxfId="2348" priority="49" stopIfTrue="1"/>
    <cfRule type="duplicateValues" dxfId="2347" priority="50" stopIfTrue="1"/>
    <cfRule type="duplicateValues" dxfId="2346" priority="51" stopIfTrue="1"/>
    <cfRule type="duplicateValues" dxfId="2345" priority="52" stopIfTrue="1"/>
    <cfRule type="duplicateValues" dxfId="2344" priority="53" stopIfTrue="1"/>
  </conditionalFormatting>
  <conditionalFormatting sqref="D127:D168">
    <cfRule type="duplicateValues" dxfId="2343" priority="48"/>
  </conditionalFormatting>
  <conditionalFormatting sqref="D127:D168">
    <cfRule type="duplicateValues" dxfId="2342" priority="47" stopIfTrue="1"/>
  </conditionalFormatting>
  <conditionalFormatting sqref="D127:D168">
    <cfRule type="duplicateValues" dxfId="2341" priority="45" stopIfTrue="1"/>
    <cfRule type="duplicateValues" dxfId="2340" priority="46" stopIfTrue="1"/>
  </conditionalFormatting>
  <conditionalFormatting sqref="D127:D168">
    <cfRule type="duplicateValues" dxfId="2339" priority="42" stopIfTrue="1"/>
    <cfRule type="duplicateValues" dxfId="2338" priority="43" stopIfTrue="1"/>
    <cfRule type="duplicateValues" dxfId="2337" priority="44" stopIfTrue="1"/>
  </conditionalFormatting>
  <conditionalFormatting sqref="D127:D168">
    <cfRule type="duplicateValues" dxfId="2336" priority="37" stopIfTrue="1"/>
    <cfRule type="duplicateValues" dxfId="2335" priority="38" stopIfTrue="1"/>
    <cfRule type="duplicateValues" dxfId="2334" priority="39" stopIfTrue="1"/>
    <cfRule type="duplicateValues" dxfId="2333" priority="40" stopIfTrue="1"/>
    <cfRule type="duplicateValues" dxfId="2332" priority="41" stopIfTrue="1"/>
  </conditionalFormatting>
  <conditionalFormatting sqref="D170:D175">
    <cfRule type="duplicateValues" dxfId="2331" priority="36"/>
  </conditionalFormatting>
  <conditionalFormatting sqref="D170:D175">
    <cfRule type="duplicateValues" dxfId="2330" priority="35" stopIfTrue="1"/>
  </conditionalFormatting>
  <conditionalFormatting sqref="D170:D175">
    <cfRule type="duplicateValues" dxfId="2329" priority="33" stopIfTrue="1"/>
    <cfRule type="duplicateValues" dxfId="2328" priority="34" stopIfTrue="1"/>
  </conditionalFormatting>
  <conditionalFormatting sqref="D170:D175">
    <cfRule type="duplicateValues" dxfId="2327" priority="30" stopIfTrue="1"/>
    <cfRule type="duplicateValues" dxfId="2326" priority="31" stopIfTrue="1"/>
    <cfRule type="duplicateValues" dxfId="2325" priority="32" stopIfTrue="1"/>
  </conditionalFormatting>
  <conditionalFormatting sqref="D170:D175">
    <cfRule type="duplicateValues" dxfId="2324" priority="25" stopIfTrue="1"/>
    <cfRule type="duplicateValues" dxfId="2323" priority="26" stopIfTrue="1"/>
    <cfRule type="duplicateValues" dxfId="2322" priority="27" stopIfTrue="1"/>
    <cfRule type="duplicateValues" dxfId="2321" priority="28" stopIfTrue="1"/>
    <cfRule type="duplicateValues" dxfId="2320" priority="29" stopIfTrue="1"/>
  </conditionalFormatting>
  <conditionalFormatting sqref="D177:D241">
    <cfRule type="duplicateValues" dxfId="2319" priority="24"/>
  </conditionalFormatting>
  <conditionalFormatting sqref="D177:D241">
    <cfRule type="duplicateValues" dxfId="2318" priority="23" stopIfTrue="1"/>
  </conditionalFormatting>
  <conditionalFormatting sqref="D177:D241">
    <cfRule type="duplicateValues" dxfId="2317" priority="21" stopIfTrue="1"/>
    <cfRule type="duplicateValues" dxfId="2316" priority="22" stopIfTrue="1"/>
  </conditionalFormatting>
  <conditionalFormatting sqref="D177:D241">
    <cfRule type="duplicateValues" dxfId="2315" priority="18" stopIfTrue="1"/>
    <cfRule type="duplicateValues" dxfId="2314" priority="19" stopIfTrue="1"/>
    <cfRule type="duplicateValues" dxfId="2313" priority="20" stopIfTrue="1"/>
  </conditionalFormatting>
  <conditionalFormatting sqref="D177:D241">
    <cfRule type="duplicateValues" dxfId="2312" priority="13" stopIfTrue="1"/>
    <cfRule type="duplicateValues" dxfId="2311" priority="14" stopIfTrue="1"/>
    <cfRule type="duplicateValues" dxfId="2310" priority="15" stopIfTrue="1"/>
    <cfRule type="duplicateValues" dxfId="2309" priority="16" stopIfTrue="1"/>
    <cfRule type="duplicateValues" dxfId="2308" priority="17" stopIfTrue="1"/>
  </conditionalFormatting>
  <conditionalFormatting sqref="D242:D275">
    <cfRule type="duplicateValues" dxfId="2307" priority="12"/>
  </conditionalFormatting>
  <conditionalFormatting sqref="D242:D275">
    <cfRule type="duplicateValues" dxfId="2306" priority="11" stopIfTrue="1"/>
  </conditionalFormatting>
  <conditionalFormatting sqref="D242:D275">
    <cfRule type="duplicateValues" dxfId="2305" priority="9" stopIfTrue="1"/>
    <cfRule type="duplicateValues" dxfId="2304" priority="10" stopIfTrue="1"/>
  </conditionalFormatting>
  <conditionalFormatting sqref="D242:D275">
    <cfRule type="duplicateValues" dxfId="2303" priority="6" stopIfTrue="1"/>
    <cfRule type="duplicateValues" dxfId="2302" priority="7" stopIfTrue="1"/>
    <cfRule type="duplicateValues" dxfId="2301" priority="8" stopIfTrue="1"/>
  </conditionalFormatting>
  <conditionalFormatting sqref="D242:D275">
    <cfRule type="duplicateValues" dxfId="2300" priority="1" stopIfTrue="1"/>
    <cfRule type="duplicateValues" dxfId="2299" priority="2" stopIfTrue="1"/>
    <cfRule type="duplicateValues" dxfId="2298" priority="3" stopIfTrue="1"/>
    <cfRule type="duplicateValues" dxfId="2297" priority="4" stopIfTrue="1"/>
    <cfRule type="duplicateValues" dxfId="2296" priority="5" stopIfTrue="1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3"/>
  <sheetViews>
    <sheetView workbookViewId="0">
      <pane xSplit="3" ySplit="4" topLeftCell="D17" activePane="bottomRight" state="frozen"/>
      <selection activeCell="B130" sqref="B130"/>
      <selection pane="topRight" activeCell="B130" sqref="B130"/>
      <selection pane="bottomLeft" activeCell="B130" sqref="B130"/>
      <selection pane="bottomRight" activeCell="F32" sqref="F32"/>
    </sheetView>
  </sheetViews>
  <sheetFormatPr defaultRowHeight="18.75" customHeight="1" x14ac:dyDescent="0.25"/>
  <cols>
    <col min="1" max="1" width="10.42578125" style="204" customWidth="1"/>
    <col min="2" max="2" width="13.28515625" style="454" customWidth="1"/>
    <col min="3" max="3" width="34.85546875" style="86" customWidth="1"/>
    <col min="4" max="4" width="11.28515625" style="86" customWidth="1"/>
    <col min="5" max="5" width="8.140625" style="86" customWidth="1"/>
    <col min="6" max="6" width="7.85546875" style="86" customWidth="1"/>
    <col min="7" max="8" width="7.85546875" style="86" hidden="1" customWidth="1"/>
    <col min="9" max="12" width="7.85546875" style="86" customWidth="1"/>
    <col min="13" max="13" width="7.85546875" style="86" hidden="1" customWidth="1"/>
    <col min="14" max="15" width="7.7109375" style="86" customWidth="1"/>
    <col min="16" max="16" width="7.28515625" style="86" customWidth="1"/>
    <col min="17" max="17" width="8.140625" style="86" customWidth="1"/>
    <col min="18" max="18" width="7.28515625" style="86" customWidth="1"/>
    <col min="19" max="19" width="7" style="86" customWidth="1"/>
    <col min="20" max="20" width="6.85546875" style="86" customWidth="1"/>
    <col min="21" max="21" width="6.140625" style="86" customWidth="1"/>
    <col min="22" max="22" width="6.5703125" style="86" customWidth="1"/>
    <col min="23" max="23" width="7.85546875" style="86" customWidth="1"/>
    <col min="24" max="24" width="8.140625" style="86" customWidth="1"/>
    <col min="25" max="25" width="7" style="86" hidden="1" customWidth="1"/>
    <col min="26" max="26" width="5.85546875" style="86" customWidth="1"/>
    <col min="27" max="27" width="7.28515625" style="86" customWidth="1"/>
    <col min="28" max="28" width="7" style="86" customWidth="1"/>
    <col min="29" max="32" width="8.42578125" style="86" customWidth="1"/>
    <col min="33" max="35" width="7.85546875" style="86" hidden="1" customWidth="1"/>
    <col min="36" max="36" width="59.7109375" style="86" customWidth="1"/>
  </cols>
  <sheetData>
    <row r="1" spans="1:38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L1" s="4"/>
    </row>
    <row r="2" spans="1:38" s="3" customFormat="1" ht="25.5" customHeight="1" x14ac:dyDescent="0.25">
      <c r="A2" s="716" t="s">
        <v>15024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16"/>
      <c r="AL2" s="4"/>
    </row>
    <row r="3" spans="1:38" s="3" customFormat="1" ht="18.75" customHeight="1" x14ac:dyDescent="0.25">
      <c r="A3" s="277"/>
      <c r="B3" s="450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4"/>
      <c r="AL3" s="4"/>
    </row>
    <row r="4" spans="1:38" s="3" customFormat="1" ht="81.75" customHeight="1" x14ac:dyDescent="0.25">
      <c r="A4" s="466" t="s">
        <v>6368</v>
      </c>
      <c r="B4" s="451" t="s">
        <v>9782</v>
      </c>
      <c r="C4" s="9" t="s">
        <v>4</v>
      </c>
      <c r="D4" s="9" t="s">
        <v>5</v>
      </c>
      <c r="E4" s="50" t="s">
        <v>6428</v>
      </c>
      <c r="F4" s="10" t="s">
        <v>6432</v>
      </c>
      <c r="G4" s="50" t="s">
        <v>6430</v>
      </c>
      <c r="H4" s="50" t="s">
        <v>6431</v>
      </c>
      <c r="I4" s="478" t="s">
        <v>16667</v>
      </c>
      <c r="J4" s="50" t="s">
        <v>16371</v>
      </c>
      <c r="K4" s="50" t="s">
        <v>16668</v>
      </c>
      <c r="L4" s="50" t="s">
        <v>16669</v>
      </c>
      <c r="M4" s="50" t="s">
        <v>16666</v>
      </c>
      <c r="N4" s="50" t="s">
        <v>16670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6467</v>
      </c>
      <c r="AE4" s="10" t="s">
        <v>6463</v>
      </c>
      <c r="AF4" s="10" t="s">
        <v>6468</v>
      </c>
      <c r="AG4" s="254" t="s">
        <v>6410</v>
      </c>
      <c r="AH4" s="254" t="s">
        <v>6411</v>
      </c>
      <c r="AI4" s="324" t="s">
        <v>6420</v>
      </c>
      <c r="AJ4" s="10" t="s">
        <v>6369</v>
      </c>
      <c r="AL4" s="4"/>
    </row>
    <row r="5" spans="1:38" ht="18.75" customHeight="1" x14ac:dyDescent="0.25">
      <c r="A5" s="400">
        <v>45415</v>
      </c>
      <c r="B5" s="436" t="s">
        <v>17071</v>
      </c>
      <c r="C5" s="353" t="str">
        <f>+IFERROR(INDEX('Mã KH'!$C$2:$C$4988,MATCH('Xuất đổi -T5'!$B5,'Mã KH'!$A$2:$A$4988,0)),"")</f>
        <v>Siêu Thị Phú Sơn, Xã Kỳ Liên, Huyện Kỳ Anh, Tỉnh Hà Tĩnh</v>
      </c>
      <c r="D5" s="19" t="s">
        <v>16718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>
        <v>1</v>
      </c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</row>
    <row r="6" spans="1:38" ht="18.75" customHeight="1" x14ac:dyDescent="0.25">
      <c r="A6" s="400"/>
      <c r="B6" s="436" t="s">
        <v>17082</v>
      </c>
      <c r="C6" s="353" t="s">
        <v>17083</v>
      </c>
      <c r="D6" s="19" t="s">
        <v>16718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>
        <v>3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8" ht="18.75" customHeight="1" x14ac:dyDescent="0.25">
      <c r="A7" s="400"/>
      <c r="B7" s="436" t="s">
        <v>17229</v>
      </c>
      <c r="C7" s="353" t="str">
        <f>+IFERROR(INDEX('Mã KH'!$C$2:$C$4988,MATCH('Xuất đổi -T5'!$B7,'Mã KH'!$A$2:$A$4988,0)),"")</f>
        <v>49 + 51 phố Trần Quang Diệu, tổ 102, Phường Ô Chợ Dừa, Đống Đa, Hà Nội</v>
      </c>
      <c r="D7" s="19" t="s">
        <v>16718</v>
      </c>
      <c r="E7" s="28"/>
      <c r="F7" s="28"/>
      <c r="G7" s="28"/>
      <c r="H7" s="28"/>
      <c r="I7" s="28"/>
      <c r="J7" s="28">
        <v>3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8" ht="18.75" customHeight="1" x14ac:dyDescent="0.25">
      <c r="A8" s="400"/>
      <c r="B8" s="436" t="s">
        <v>17230</v>
      </c>
      <c r="C8" s="353" t="str">
        <f>+IFERROR(INDEX('Mã KH'!$C$2:$C$4988,MATCH('Xuất đổi -T5'!$B8,'Mã KH'!$A$2:$A$4988,0)),"")</f>
        <v>7 Nguyễn Thị Định, Phường Trung Hòa, Cầu Giấy, Hà Nội</v>
      </c>
      <c r="D8" s="19" t="s">
        <v>16718</v>
      </c>
      <c r="E8" s="28"/>
      <c r="F8" s="28"/>
      <c r="G8" s="28"/>
      <c r="H8" s="28"/>
      <c r="I8" s="28"/>
      <c r="J8" s="28">
        <v>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8" ht="18.75" customHeight="1" x14ac:dyDescent="0.25">
      <c r="A9" s="400"/>
      <c r="B9" s="436" t="s">
        <v>17231</v>
      </c>
      <c r="C9" s="353" t="str">
        <f>+IFERROR(INDEX('Mã KH'!$C$2:$C$4988,MATCH('Xuất đổi -T5'!$B9,'Mã KH'!$A$2:$A$4988,0)),"")</f>
        <v>40 Trung Hòa, Phường Trung Hòa, Cầu Giấy, Hà Nội</v>
      </c>
      <c r="D9" s="19" t="s">
        <v>16718</v>
      </c>
      <c r="E9" s="28"/>
      <c r="F9" s="28"/>
      <c r="G9" s="28"/>
      <c r="H9" s="28"/>
      <c r="I9" s="28"/>
      <c r="J9" s="28">
        <v>3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8" ht="18.75" customHeight="1" x14ac:dyDescent="0.25">
      <c r="A10" s="400"/>
      <c r="B10" s="436" t="s">
        <v>17190</v>
      </c>
      <c r="C10" s="353" t="str">
        <f>+IFERROR(INDEX('Mã KH'!$C$2:$C$4988,MATCH('Xuất đổi -T5'!$B10,'Mã KH'!$A$2:$A$4988,0)),"")</f>
        <v>Lotte Mart Cầu Giấy – 302 Cầu Giấy ,Phường Dịch Vọng,  Quận Cầu Giấy, Tp. Hà Nội</v>
      </c>
      <c r="D10" s="19" t="s">
        <v>16718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>
        <v>1</v>
      </c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8" ht="18.75" customHeight="1" x14ac:dyDescent="0.25">
      <c r="A11" s="400"/>
      <c r="B11" s="436" t="s">
        <v>17232</v>
      </c>
      <c r="C11" s="353" t="str">
        <f>+IFERROR(INDEX('Mã KH'!$C$2:$C$4988,MATCH('Xuất đổi -T5'!$B11,'Mã KH'!$A$2:$A$4988,0)),"")</f>
        <v>CT1 C14 Bắc Hà, Trung Văn, đường Tố Hữu, Nam Từ Liêm, HN</v>
      </c>
      <c r="D11" s="19" t="s">
        <v>16718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>
        <v>2</v>
      </c>
      <c r="P11" s="28"/>
      <c r="Q11" s="28"/>
      <c r="R11" s="28"/>
      <c r="S11" s="28"/>
      <c r="T11" s="28"/>
      <c r="U11" s="28">
        <v>1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8" ht="18.75" customHeight="1" x14ac:dyDescent="0.25">
      <c r="A12" s="400">
        <v>45416</v>
      </c>
      <c r="B12" s="436" t="s">
        <v>7117</v>
      </c>
      <c r="C12" s="353" t="str">
        <f>+IFERROR(INDEX('Mã KH'!$C$2:$C$4988,MATCH('Xuất đổi -T5'!$B12,'Mã KH'!$A$2:$A$4988,0)),"")</f>
        <v>Hoàng Mai, HN</v>
      </c>
      <c r="D12" s="19" t="s">
        <v>16718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8" ht="18.75" customHeight="1" x14ac:dyDescent="0.25">
      <c r="A13" s="400"/>
      <c r="B13" s="436" t="s">
        <v>16500</v>
      </c>
      <c r="C13" s="353" t="str">
        <f>+IFERROR(INDEX('Mã KH'!$C$2:$C$4988,MATCH('Xuất đổi -T5'!$B13,'Mã KH'!$A$2:$A$4988,0)),"")</f>
        <v xml:space="preserve">Easy mart, tháp A-122-124 Xuân Thủy Cầu </v>
      </c>
      <c r="D13" s="19" t="s">
        <v>16718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8" ht="18.75" customHeight="1" x14ac:dyDescent="0.25">
      <c r="A14" s="400"/>
      <c r="B14" s="436" t="s">
        <v>17354</v>
      </c>
      <c r="C14" s="353" t="str">
        <f>+IFERROR(INDEX('Mã KH'!$C$2:$C$4988,MATCH('Xuất đổi -T5'!$B14,'Mã KH'!$A$2:$A$4988,0)),"")</f>
        <v>39/44 Trần Thái Tông, Dịch Vọng Hậu, Cầu Giấy, Hà Nội</v>
      </c>
      <c r="D14" s="19" t="s">
        <v>16718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>
        <v>2</v>
      </c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8" ht="18.75" customHeight="1" x14ac:dyDescent="0.25">
      <c r="A15" s="400">
        <v>45418</v>
      </c>
      <c r="B15" s="436" t="s">
        <v>11001</v>
      </c>
      <c r="C15" s="353" t="str">
        <f>+IFERROR(INDEX('Mã KH'!$C$2:$C$4988,MATCH('Xuất đổi -T5'!$B15,'Mã KH'!$A$2:$A$4988,0)),"")</f>
        <v>365-367 Đường Hà Huy Tập, tổ 3, Phường Hà Huy Tập, Tp.Hà Tĩnh, Tỉnh Hà Tĩnh</v>
      </c>
      <c r="D15" s="19" t="s">
        <v>16718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>
        <v>2</v>
      </c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8" ht="18.75" customHeight="1" x14ac:dyDescent="0.25">
      <c r="A16" s="400"/>
      <c r="B16" s="436" t="s">
        <v>17402</v>
      </c>
      <c r="C16" s="353" t="str">
        <f>+IFERROR(INDEX('Mã KH'!$C$2:$C$4988,MATCH('Xuất đổi -T5'!$B16,'Mã KH'!$A$2:$A$4988,0)),"")</f>
        <v>Tòa S2.08 Vinhome Ocean Park, Đa Tốn, Gia Lâm, Hà Nội</v>
      </c>
      <c r="D16" s="19" t="s">
        <v>16718</v>
      </c>
      <c r="E16" s="28"/>
      <c r="F16" s="28"/>
      <c r="G16" s="28"/>
      <c r="H16" s="28"/>
      <c r="I16" s="28"/>
      <c r="J16" s="28"/>
      <c r="K16" s="28">
        <v>1</v>
      </c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18.75" customHeight="1" x14ac:dyDescent="0.25">
      <c r="A17" s="400"/>
      <c r="B17" s="436" t="s">
        <v>17406</v>
      </c>
      <c r="C17" s="353" t="str">
        <f>+IFERROR(INDEX('Mã KH'!$C$2:$C$4988,MATCH('Xuất đổi -T5'!$B17,'Mã KH'!$A$2:$A$4988,0)),"")</f>
        <v xml:space="preserve">Tòa S2.15 Vinhome Ocean Park , Đa Tốn , Gia Lâm </v>
      </c>
      <c r="D17" s="19" t="s">
        <v>16718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>
        <v>1</v>
      </c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18.75" customHeight="1" x14ac:dyDescent="0.25">
      <c r="A18" s="400"/>
      <c r="B18" s="436" t="s">
        <v>15462</v>
      </c>
      <c r="C18" s="353" t="str">
        <f>+IFERROR(INDEX('Mã KH'!$C$2:$C$4988,MATCH('Xuất đổi -T5'!$B18,'Mã KH'!$A$2:$A$4988,0)),"")</f>
        <v>33 Dương Văn Bé, Phường Vĩnh Tuy, Hai Bà Trưng, Hà Nội</v>
      </c>
      <c r="D18" s="19" t="s">
        <v>16718</v>
      </c>
      <c r="E18" s="28"/>
      <c r="F18" s="28"/>
      <c r="G18" s="28"/>
      <c r="H18" s="28"/>
      <c r="I18" s="28"/>
      <c r="J18" s="28">
        <v>1</v>
      </c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18.75" customHeight="1" x14ac:dyDescent="0.25">
      <c r="A19" s="400">
        <v>45419</v>
      </c>
      <c r="B19" s="436" t="s">
        <v>17433</v>
      </c>
      <c r="C19" s="353" t="str">
        <f>+IFERROR(INDEX('Mã KH'!$C$2:$C$4988,MATCH('Xuất đổi -T5'!$B19,'Mã KH'!$A$2:$A$4988,0)),"")</f>
        <v>Số 252, tổ 11, đường Ngọc Thụy, Phường Ngọc Thụy, Long Biên, Hà Nội</v>
      </c>
      <c r="D19" s="19" t="s">
        <v>16718</v>
      </c>
      <c r="E19" s="28"/>
      <c r="F19" s="28"/>
      <c r="G19" s="28"/>
      <c r="H19" s="28"/>
      <c r="I19" s="28"/>
      <c r="J19" s="28">
        <v>3</v>
      </c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18.75" customHeight="1" x14ac:dyDescent="0.25">
      <c r="A20" s="400"/>
      <c r="B20" s="436" t="s">
        <v>17434</v>
      </c>
      <c r="C20" s="353" t="str">
        <f>+IFERROR(INDEX('Mã KH'!$C$2:$C$4988,MATCH('Xuất đổi -T5'!$B20,'Mã KH'!$A$2:$A$4988,0)),"")</f>
        <v>K Mart, Spendora An Khánh , Hoài Đức, Hà Nội</v>
      </c>
      <c r="D20" s="19" t="s">
        <v>16718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>
        <v>1</v>
      </c>
      <c r="P20" s="28"/>
      <c r="Q20" s="28"/>
      <c r="R20" s="28"/>
      <c r="S20" s="28"/>
      <c r="T20" s="28"/>
      <c r="U20" s="28"/>
      <c r="V20" s="28"/>
      <c r="W20" s="28">
        <v>1</v>
      </c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18.75" customHeight="1" x14ac:dyDescent="0.25">
      <c r="A21" s="400"/>
      <c r="B21" s="436" t="s">
        <v>17418</v>
      </c>
      <c r="C21" s="353" t="str">
        <f>+IFERROR(INDEX('Mã KH'!$C$2:$C$4988,MATCH('Xuất đổi -T5'!$B21,'Mã KH'!$A$2:$A$4988,0)),"")</f>
        <v>siêu thị Cara Mart, Sảnh 1 , tòa nhà A2 , cụm IA 20, khu Ciputra, Đông Ngạc, Bắc Từ Liêm, HN</v>
      </c>
      <c r="D21" s="19" t="s">
        <v>16718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18.75" customHeight="1" x14ac:dyDescent="0.25">
      <c r="A22" s="400">
        <v>45420</v>
      </c>
      <c r="B22" s="436" t="s">
        <v>17426</v>
      </c>
      <c r="C22" s="353" t="str">
        <f>+IFERROR(INDEX('Mã KH'!$C$2:$C$4988,MATCH('Xuất đổi -T5'!$B22,'Mã KH'!$A$2:$A$4988,0)),"")</f>
        <v>Tòa S01.09 Vinhomes Ocean Park , Đa Tốn, Gia Lâm , TP.Hà Nội</v>
      </c>
      <c r="D22" s="19" t="s">
        <v>16718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>
        <v>4</v>
      </c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18.75" customHeight="1" x14ac:dyDescent="0.25">
      <c r="A23" s="400">
        <v>45421</v>
      </c>
      <c r="B23" s="436" t="s">
        <v>17687</v>
      </c>
      <c r="C23" s="353" t="str">
        <f>+IFERROR(INDEX('Mã KH'!$C$2:$C$4988,MATCH('Xuất đổi -T5'!$B23,'Mã KH'!$A$2:$A$4988,0)),"")</f>
        <v>91 Nam Đồng, Phường Nam Đồng, Đống Đa, Hà Nội</v>
      </c>
      <c r="D23" s="19" t="s">
        <v>16718</v>
      </c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18.75" customHeight="1" x14ac:dyDescent="0.25">
      <c r="A24" s="400">
        <v>45422</v>
      </c>
      <c r="B24" s="436" t="s">
        <v>17772</v>
      </c>
      <c r="C24" s="353" t="str">
        <f>+IFERROR(INDEX('Mã KH'!$C$2:$C$4988,MATCH('Xuất đổi -T5'!$B24,'Mã KH'!$A$2:$A$4988,0)),"")</f>
        <v>15 Dương Khuê, Phường Mai Dịch, Cầu Giấy, Hà Nội</v>
      </c>
      <c r="D24" s="19" t="s">
        <v>16718</v>
      </c>
      <c r="E24" s="28"/>
      <c r="F24" s="28"/>
      <c r="G24" s="28"/>
      <c r="H24" s="28"/>
      <c r="I24" s="28"/>
      <c r="J24" s="28">
        <v>2</v>
      </c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</row>
    <row r="25" spans="1:36" ht="18.75" customHeight="1" x14ac:dyDescent="0.25">
      <c r="A25" s="400"/>
      <c r="B25" s="436" t="s">
        <v>17593</v>
      </c>
      <c r="C25" s="353" t="str">
        <f>+IFERROR(INDEX('Mã KH'!$C$2:$C$4988,MATCH('Xuất đổi -T5'!$B25,'Mã KH'!$A$2:$A$4988,0)),"")</f>
        <v>Lô 41, khu nhà ở thấp TT4, khu đô thị Mỹ Đình - Sông Đà, Phường Mỹ Đình, Nam Từ Liêm, Hà Nội</v>
      </c>
      <c r="D25" s="19" t="s">
        <v>16718</v>
      </c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</row>
    <row r="26" spans="1:36" ht="18.75" customHeight="1" x14ac:dyDescent="0.25">
      <c r="A26" s="400"/>
      <c r="B26" s="436" t="s">
        <v>17773</v>
      </c>
      <c r="C26" s="353" t="str">
        <f>+IFERROR(INDEX('Mã KH'!$C$2:$C$4988,MATCH('Xuất đổi -T5'!$B26,'Mã KH'!$A$2:$A$4988,0)),"")</f>
        <v>Lô 28 Khu nhà ở thấp tầng TT4, khu đô thị Mỹ Đình - Mễ Trì, Phường Mỹ Đình, Nam Từ Liêm, Hà Nội</v>
      </c>
      <c r="D26" s="19" t="s">
        <v>16718</v>
      </c>
      <c r="E26" s="28"/>
      <c r="F26" s="28"/>
      <c r="G26" s="28"/>
      <c r="H26" s="28"/>
      <c r="I26" s="28"/>
      <c r="J26" s="28">
        <v>2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18.75" customHeight="1" x14ac:dyDescent="0.25">
      <c r="A27" s="400"/>
      <c r="B27" s="436" t="s">
        <v>17774</v>
      </c>
      <c r="C27" s="353" t="str">
        <f>+IFERROR(INDEX('Mã KH'!$C$2:$C$4988,MATCH('Xuất đổi -T5'!$B27,'Mã KH'!$A$2:$A$4988,0)),"")</f>
        <v>Lô 37 khu nhà ở thấp tầng TT1, dự án khu đô thị mới Mỹ Đình Mễ Trì, Phường Mễ Trì, Nam Từ Liêm, Hà Nội</v>
      </c>
      <c r="D27" s="19" t="s">
        <v>16718</v>
      </c>
      <c r="E27" s="28"/>
      <c r="F27" s="28"/>
      <c r="G27" s="28"/>
      <c r="H27" s="28"/>
      <c r="I27" s="28"/>
      <c r="J27" s="28">
        <v>2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18.75" customHeight="1" x14ac:dyDescent="0.25">
      <c r="A28" s="400"/>
      <c r="B28" s="436"/>
      <c r="C28" s="353" t="str">
        <f>+IFERROR(INDEX('Mã KH'!$C$2:$C$4988,MATCH('Xuất đổi -T5'!$B28,'Mã KH'!$A$2:$A$4988,0)),"")</f>
        <v/>
      </c>
      <c r="D28" s="19" t="s">
        <v>16718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18.75" customHeight="1" x14ac:dyDescent="0.25">
      <c r="A29" s="400"/>
      <c r="B29" s="436"/>
      <c r="C29" s="353" t="str">
        <f>+IFERROR(INDEX('Mã KH'!$C$2:$C$4988,MATCH('Xuất đổi -T5'!$B29,'Mã KH'!$A$2:$A$4988,0)),"")</f>
        <v/>
      </c>
      <c r="D29" s="19" t="s">
        <v>16718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18.75" customHeight="1" x14ac:dyDescent="0.25">
      <c r="A30" s="400"/>
      <c r="B30" s="436"/>
      <c r="C30" s="353" t="str">
        <f>+IFERROR(INDEX('Mã KH'!$C$2:$C$4988,MATCH('Xuất đổi -T5'!$B30,'Mã KH'!$A$2:$A$4988,0)),"")</f>
        <v/>
      </c>
      <c r="D30" s="19" t="s">
        <v>16718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18.75" customHeight="1" x14ac:dyDescent="0.25">
      <c r="A31" s="400"/>
      <c r="B31" s="436"/>
      <c r="C31" s="353" t="str">
        <f>+IFERROR(INDEX('Mã KH'!$C$2:$C$4988,MATCH('Xuất đổi -T5'!$B31,'Mã KH'!$A$2:$A$4988,0)),"")</f>
        <v/>
      </c>
      <c r="D31" s="19" t="s">
        <v>16718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18.75" customHeight="1" x14ac:dyDescent="0.25">
      <c r="A32" s="400"/>
      <c r="B32" s="436"/>
      <c r="C32" s="353" t="str">
        <f>+IFERROR(INDEX('Mã KH'!$C$2:$C$4988,MATCH('Xuất đổi -T5'!$B32,'Mã KH'!$A$2:$A$4988,0)),"")</f>
        <v/>
      </c>
      <c r="D32" s="19" t="s">
        <v>16718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18.75" customHeight="1" x14ac:dyDescent="0.25">
      <c r="A33" s="400"/>
      <c r="B33" s="436"/>
      <c r="C33" s="353" t="str">
        <f>+IFERROR(INDEX('Mã KH'!$C$2:$C$4988,MATCH('Xuất đổi -T5'!$B33,'Mã KH'!$A$2:$A$4988,0)),"")</f>
        <v/>
      </c>
      <c r="D33" s="19" t="s">
        <v>16718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18.75" customHeight="1" x14ac:dyDescent="0.25">
      <c r="A34" s="400"/>
      <c r="B34" s="436"/>
      <c r="C34" s="353" t="str">
        <f>+IFERROR(INDEX('Mã KH'!$C$2:$C$4988,MATCH('Xuất đổi -T5'!$B34,'Mã KH'!$A$2:$A$4988,0)),"")</f>
        <v/>
      </c>
      <c r="D34" s="19" t="s">
        <v>16718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18.75" customHeight="1" x14ac:dyDescent="0.25">
      <c r="A35" s="400"/>
      <c r="B35" s="436"/>
      <c r="C35" s="353" t="str">
        <f>+IFERROR(INDEX('Mã KH'!$C$2:$C$4988,MATCH('Xuất đổi -T5'!$B35,'Mã KH'!$A$2:$A$4988,0)),"")</f>
        <v/>
      </c>
      <c r="D35" s="19" t="s">
        <v>16718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18.75" customHeight="1" x14ac:dyDescent="0.25">
      <c r="A36" s="400"/>
      <c r="B36" s="436"/>
      <c r="C36" s="353" t="str">
        <f>+IFERROR(INDEX('Mã KH'!$C$2:$C$4988,MATCH('Xuất đổi -T5'!$B36,'Mã KH'!$A$2:$A$4988,0)),"")</f>
        <v/>
      </c>
      <c r="D36" s="19" t="s">
        <v>16718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</row>
    <row r="37" spans="1:36" ht="18.75" customHeight="1" x14ac:dyDescent="0.25">
      <c r="A37" s="400"/>
      <c r="B37" s="436"/>
      <c r="C37" s="353" t="str">
        <f>+IFERROR(INDEX('Mã KH'!$C$2:$C$4988,MATCH('Xuất đổi -T5'!$B37,'Mã KH'!$A$2:$A$4988,0)),"")</f>
        <v/>
      </c>
      <c r="D37" s="19" t="s">
        <v>16718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</row>
    <row r="38" spans="1:36" ht="18.75" customHeight="1" x14ac:dyDescent="0.25">
      <c r="A38" s="400"/>
      <c r="B38" s="436"/>
      <c r="C38" s="353" t="str">
        <f>+IFERROR(INDEX('Mã KH'!$C$2:$C$4988,MATCH('Xuất đổi -T5'!$B38,'Mã KH'!$A$2:$A$4988,0)),"")</f>
        <v/>
      </c>
      <c r="D38" s="19" t="s">
        <v>16718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</row>
    <row r="39" spans="1:36" ht="18.75" customHeight="1" x14ac:dyDescent="0.25">
      <c r="A39" s="400"/>
      <c r="B39" s="436"/>
      <c r="C39" s="353" t="str">
        <f>+IFERROR(INDEX('Mã KH'!$C$2:$C$4988,MATCH('Xuất đổi -T5'!$B39,'Mã KH'!$A$2:$A$4988,0)),"")</f>
        <v/>
      </c>
      <c r="D39" s="19" t="s">
        <v>16718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</row>
    <row r="40" spans="1:36" ht="18.75" customHeight="1" x14ac:dyDescent="0.25">
      <c r="A40" s="400"/>
      <c r="B40" s="436"/>
      <c r="C40" s="353" t="str">
        <f>+IFERROR(INDEX('Mã KH'!$C$2:$C$4988,MATCH('Xuất đổi -T5'!$B40,'Mã KH'!$A$2:$A$4988,0)),"")</f>
        <v/>
      </c>
      <c r="D40" s="19" t="s">
        <v>16718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</row>
    <row r="41" spans="1:36" ht="18.75" customHeight="1" x14ac:dyDescent="0.25">
      <c r="A41" s="400"/>
      <c r="B41" s="436"/>
      <c r="C41" s="353" t="str">
        <f>+IFERROR(INDEX('Mã KH'!$C$2:$C$4988,MATCH('Xuất đổi -T5'!$B41,'Mã KH'!$A$2:$A$4988,0)),"")</f>
        <v/>
      </c>
      <c r="D41" s="19" t="s">
        <v>16718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</row>
    <row r="42" spans="1:36" ht="18.75" customHeight="1" x14ac:dyDescent="0.25">
      <c r="A42" s="400"/>
      <c r="B42" s="436"/>
      <c r="C42" s="353" t="str">
        <f>+IFERROR(INDEX('Mã KH'!$C$2:$C$4988,MATCH('Xuất đổi -T5'!$B42,'Mã KH'!$A$2:$A$4988,0)),"")</f>
        <v/>
      </c>
      <c r="D42" s="19" t="s">
        <v>16718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</row>
    <row r="43" spans="1:36" ht="18.75" customHeight="1" x14ac:dyDescent="0.25">
      <c r="A43" s="400"/>
      <c r="B43" s="436"/>
      <c r="C43" s="353" t="str">
        <f>+IFERROR(INDEX('Mã KH'!$C$2:$C$4988,MATCH('Xuất đổi -T5'!$B43,'Mã KH'!$A$2:$A$4988,0)),"")</f>
        <v/>
      </c>
      <c r="D43" s="19" t="s">
        <v>16718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</row>
    <row r="44" spans="1:36" ht="18.75" customHeight="1" x14ac:dyDescent="0.25">
      <c r="A44" s="400"/>
      <c r="B44" s="436"/>
      <c r="C44" s="353" t="str">
        <f>+IFERROR(INDEX('Mã KH'!$C$2:$C$4988,MATCH('Xuất đổi -T5'!$B44,'Mã KH'!$A$2:$A$4988,0)),"")</f>
        <v/>
      </c>
      <c r="D44" s="19" t="s">
        <v>16718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</row>
    <row r="45" spans="1:36" ht="18.75" customHeight="1" x14ac:dyDescent="0.25">
      <c r="A45" s="400"/>
      <c r="B45" s="436"/>
      <c r="C45" s="353" t="str">
        <f>+IFERROR(INDEX('Mã KH'!$C$2:$C$4988,MATCH('Xuất đổi -T5'!$B45,'Mã KH'!$A$2:$A$4988,0)),"")</f>
        <v/>
      </c>
      <c r="D45" s="19" t="s">
        <v>16718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</row>
    <row r="46" spans="1:36" ht="18.75" customHeight="1" x14ac:dyDescent="0.25">
      <c r="A46" s="400"/>
      <c r="B46" s="436"/>
      <c r="C46" s="353" t="str">
        <f>+IFERROR(INDEX('Mã KH'!$C$2:$C$4988,MATCH('Xuất đổi -T5'!$B46,'Mã KH'!$A$2:$A$4988,0)),"")</f>
        <v/>
      </c>
      <c r="D46" s="19" t="s">
        <v>16718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</row>
    <row r="47" spans="1:36" ht="18.75" customHeight="1" x14ac:dyDescent="0.25">
      <c r="A47" s="400"/>
      <c r="B47" s="436"/>
      <c r="C47" s="353" t="str">
        <f>+IFERROR(INDEX('Mã KH'!$C$2:$C$4988,MATCH('Xuất đổi -T5'!$B47,'Mã KH'!$A$2:$A$4988,0)),"")</f>
        <v/>
      </c>
      <c r="D47" s="19" t="s">
        <v>16718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</row>
    <row r="48" spans="1:36" ht="18.75" customHeight="1" x14ac:dyDescent="0.25">
      <c r="A48" s="400"/>
      <c r="B48" s="436"/>
      <c r="C48" s="353" t="str">
        <f>+IFERROR(INDEX('Mã KH'!$C$2:$C$4988,MATCH('Xuất đổi -T5'!$B48,'Mã KH'!$A$2:$A$4988,0)),"")</f>
        <v/>
      </c>
      <c r="D48" s="19" t="s">
        <v>16718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</row>
    <row r="49" spans="1:36" ht="18.75" customHeight="1" x14ac:dyDescent="0.25">
      <c r="A49" s="400"/>
      <c r="B49" s="436"/>
      <c r="C49" s="353" t="str">
        <f>+IFERROR(INDEX('Mã KH'!$C$2:$C$4988,MATCH('Xuất đổi -T5'!$B49,'Mã KH'!$A$2:$A$4988,0)),"")</f>
        <v/>
      </c>
      <c r="D49" s="19" t="s">
        <v>16718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</row>
    <row r="50" spans="1:36" ht="18.75" customHeight="1" x14ac:dyDescent="0.25">
      <c r="A50" s="698"/>
      <c r="B50" s="699"/>
      <c r="C50" s="700"/>
      <c r="D50" s="364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</row>
    <row r="51" spans="1:36" ht="18.75" customHeight="1" x14ac:dyDescent="0.25">
      <c r="A51" s="785" t="s">
        <v>17012</v>
      </c>
      <c r="B51" s="786"/>
      <c r="C51" s="787"/>
      <c r="D51" s="494"/>
      <c r="E51" s="85">
        <f t="shared" ref="E51:AI51" si="0">SUM(E5:E27)</f>
        <v>0</v>
      </c>
      <c r="F51" s="85">
        <f t="shared" si="0"/>
        <v>0</v>
      </c>
      <c r="G51" s="85">
        <f t="shared" si="0"/>
        <v>0</v>
      </c>
      <c r="H51" s="85">
        <f t="shared" si="0"/>
        <v>0</v>
      </c>
      <c r="I51" s="85">
        <f t="shared" si="0"/>
        <v>0</v>
      </c>
      <c r="J51" s="85">
        <f t="shared" si="0"/>
        <v>21</v>
      </c>
      <c r="K51" s="85">
        <f t="shared" si="0"/>
        <v>1</v>
      </c>
      <c r="L51" s="85">
        <f t="shared" si="0"/>
        <v>0</v>
      </c>
      <c r="M51" s="85">
        <f t="shared" si="0"/>
        <v>0</v>
      </c>
      <c r="N51" s="85">
        <f t="shared" si="0"/>
        <v>0</v>
      </c>
      <c r="O51" s="85">
        <f t="shared" si="0"/>
        <v>11</v>
      </c>
      <c r="P51" s="85">
        <f t="shared" si="0"/>
        <v>0</v>
      </c>
      <c r="Q51" s="85">
        <f t="shared" si="0"/>
        <v>1</v>
      </c>
      <c r="R51" s="85">
        <f t="shared" si="0"/>
        <v>0</v>
      </c>
      <c r="S51" s="85">
        <f t="shared" si="0"/>
        <v>0</v>
      </c>
      <c r="T51" s="85">
        <f t="shared" si="0"/>
        <v>0</v>
      </c>
      <c r="U51" s="85">
        <f t="shared" si="0"/>
        <v>1</v>
      </c>
      <c r="V51" s="85">
        <f t="shared" si="0"/>
        <v>0</v>
      </c>
      <c r="W51" s="85">
        <f t="shared" si="0"/>
        <v>8</v>
      </c>
      <c r="X51" s="85">
        <f t="shared" si="0"/>
        <v>2</v>
      </c>
      <c r="Y51" s="85">
        <f t="shared" si="0"/>
        <v>0</v>
      </c>
      <c r="Z51" s="85">
        <f t="shared" si="0"/>
        <v>0</v>
      </c>
      <c r="AA51" s="85">
        <f t="shared" si="0"/>
        <v>0</v>
      </c>
      <c r="AB51" s="85">
        <f t="shared" si="0"/>
        <v>0</v>
      </c>
      <c r="AC51" s="85">
        <f t="shared" si="0"/>
        <v>0</v>
      </c>
      <c r="AD51" s="85">
        <f t="shared" si="0"/>
        <v>0</v>
      </c>
      <c r="AE51" s="85">
        <f t="shared" si="0"/>
        <v>0</v>
      </c>
      <c r="AF51" s="85">
        <f t="shared" si="0"/>
        <v>0</v>
      </c>
      <c r="AG51" s="85">
        <f t="shared" si="0"/>
        <v>0</v>
      </c>
      <c r="AH51" s="85">
        <f t="shared" si="0"/>
        <v>0</v>
      </c>
      <c r="AI51" s="85">
        <f t="shared" si="0"/>
        <v>0</v>
      </c>
      <c r="AJ51" s="85">
        <f>SUM(AJ4:AJ4)</f>
        <v>0</v>
      </c>
    </row>
    <row r="52" spans="1:36" ht="18.75" customHeight="1" x14ac:dyDescent="0.25">
      <c r="A52" s="280" t="s">
        <v>2848</v>
      </c>
      <c r="B52" s="452"/>
      <c r="C52" s="120"/>
      <c r="D52" s="120"/>
      <c r="E52" s="471">
        <v>101989</v>
      </c>
      <c r="F52" s="476">
        <v>94013</v>
      </c>
      <c r="G52" s="476">
        <v>45788</v>
      </c>
      <c r="H52" s="476">
        <v>45080</v>
      </c>
      <c r="I52" s="473">
        <v>56848</v>
      </c>
      <c r="J52" s="473">
        <v>70000</v>
      </c>
      <c r="K52" s="473">
        <v>30645</v>
      </c>
      <c r="L52" s="473">
        <v>31977</v>
      </c>
      <c r="M52" s="473"/>
      <c r="N52" s="473">
        <v>111606</v>
      </c>
      <c r="O52" s="476">
        <v>111058</v>
      </c>
      <c r="P52" s="476">
        <v>73431</v>
      </c>
      <c r="Q52" s="476">
        <v>119066</v>
      </c>
      <c r="R52" s="476">
        <v>87787</v>
      </c>
      <c r="S52" s="476">
        <v>130922</v>
      </c>
      <c r="T52" s="476">
        <v>215677</v>
      </c>
      <c r="U52" s="476">
        <v>55595</v>
      </c>
      <c r="V52" s="476">
        <v>107205</v>
      </c>
      <c r="W52" s="476">
        <v>50182</v>
      </c>
      <c r="X52" s="476">
        <v>46000</v>
      </c>
      <c r="Y52" s="476">
        <v>90750</v>
      </c>
      <c r="Z52" s="476">
        <v>74250</v>
      </c>
      <c r="AA52" s="476">
        <v>61050</v>
      </c>
      <c r="AB52" s="476">
        <v>70950</v>
      </c>
      <c r="AC52" s="476">
        <v>59400</v>
      </c>
      <c r="AD52" s="476">
        <v>110250</v>
      </c>
      <c r="AE52" s="476">
        <v>106050</v>
      </c>
      <c r="AF52" s="476">
        <v>212400</v>
      </c>
      <c r="AG52" s="477">
        <v>60000</v>
      </c>
      <c r="AH52" s="476">
        <v>70000</v>
      </c>
      <c r="AI52" s="471">
        <v>198450</v>
      </c>
      <c r="AJ52" s="209"/>
    </row>
    <row r="53" spans="1:36" ht="18.75" customHeight="1" x14ac:dyDescent="0.25">
      <c r="A53" s="281" t="s">
        <v>2849</v>
      </c>
      <c r="B53" s="453"/>
      <c r="C53" s="210"/>
      <c r="D53" s="210"/>
      <c r="E53" s="211">
        <f t="shared" ref="E53:AI53" si="1">E51*E52</f>
        <v>0</v>
      </c>
      <c r="F53" s="211">
        <f t="shared" si="1"/>
        <v>0</v>
      </c>
      <c r="G53" s="211">
        <f t="shared" si="1"/>
        <v>0</v>
      </c>
      <c r="H53" s="211">
        <f t="shared" si="1"/>
        <v>0</v>
      </c>
      <c r="I53" s="211">
        <f t="shared" si="1"/>
        <v>0</v>
      </c>
      <c r="J53" s="211">
        <f t="shared" si="1"/>
        <v>1470000</v>
      </c>
      <c r="K53" s="211">
        <f t="shared" si="1"/>
        <v>30645</v>
      </c>
      <c r="L53" s="211">
        <f t="shared" si="1"/>
        <v>0</v>
      </c>
      <c r="M53" s="211">
        <f t="shared" si="1"/>
        <v>0</v>
      </c>
      <c r="N53" s="211">
        <f t="shared" si="1"/>
        <v>0</v>
      </c>
      <c r="O53" s="211">
        <f t="shared" si="1"/>
        <v>1221638</v>
      </c>
      <c r="P53" s="211">
        <f t="shared" si="1"/>
        <v>0</v>
      </c>
      <c r="Q53" s="211">
        <f t="shared" si="1"/>
        <v>119066</v>
      </c>
      <c r="R53" s="211">
        <f t="shared" si="1"/>
        <v>0</v>
      </c>
      <c r="S53" s="211">
        <f t="shared" si="1"/>
        <v>0</v>
      </c>
      <c r="T53" s="211">
        <f t="shared" si="1"/>
        <v>0</v>
      </c>
      <c r="U53" s="211">
        <f t="shared" si="1"/>
        <v>55595</v>
      </c>
      <c r="V53" s="211">
        <f t="shared" si="1"/>
        <v>0</v>
      </c>
      <c r="W53" s="211">
        <f t="shared" si="1"/>
        <v>401456</v>
      </c>
      <c r="X53" s="211">
        <f t="shared" si="1"/>
        <v>92000</v>
      </c>
      <c r="Y53" s="211">
        <f t="shared" si="1"/>
        <v>0</v>
      </c>
      <c r="Z53" s="211">
        <f t="shared" si="1"/>
        <v>0</v>
      </c>
      <c r="AA53" s="211">
        <f t="shared" si="1"/>
        <v>0</v>
      </c>
      <c r="AB53" s="211">
        <f t="shared" si="1"/>
        <v>0</v>
      </c>
      <c r="AC53" s="211">
        <f t="shared" si="1"/>
        <v>0</v>
      </c>
      <c r="AD53" s="211">
        <f t="shared" si="1"/>
        <v>0</v>
      </c>
      <c r="AE53" s="211">
        <f t="shared" si="1"/>
        <v>0</v>
      </c>
      <c r="AF53" s="211">
        <f t="shared" si="1"/>
        <v>0</v>
      </c>
      <c r="AG53" s="211">
        <f t="shared" si="1"/>
        <v>0</v>
      </c>
      <c r="AH53" s="211">
        <f t="shared" si="1"/>
        <v>0</v>
      </c>
      <c r="AI53" s="211">
        <f t="shared" si="1"/>
        <v>0</v>
      </c>
      <c r="AJ53" s="212">
        <f>E53+F53+G53+H53+I53+J53+K53+L53+M53+N53+P53+Q53+R53+S53+T53+U53+V53+W53+X53+Y53+Z53+AA53+AB53+AC53+AD53+AE53+AF53+AG53+AH53+AI53+O53</f>
        <v>3390400</v>
      </c>
    </row>
  </sheetData>
  <mergeCells count="3">
    <mergeCell ref="A1:AJ1"/>
    <mergeCell ref="A2:AJ2"/>
    <mergeCell ref="A51:C51"/>
  </mergeCells>
  <conditionalFormatting sqref="C52:D65551 C1:D3 D4">
    <cfRule type="duplicateValues" dxfId="2295" priority="16520" stopIfTrue="1"/>
  </conditionalFormatting>
  <pageMargins left="0.7" right="0.7" top="1.3149999999999999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8"/>
  <sheetViews>
    <sheetView workbookViewId="0">
      <pane xSplit="4" ySplit="4" topLeftCell="E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D11" sqref="D11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  <c r="AL1" s="715"/>
    </row>
    <row r="2" spans="1:83" s="3" customFormat="1" ht="25.5" customHeight="1" x14ac:dyDescent="0.25">
      <c r="A2" s="716" t="s">
        <v>15020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16"/>
      <c r="AK2" s="716"/>
      <c r="AL2" s="716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66" t="s">
        <v>6368</v>
      </c>
      <c r="B4" s="254" t="s">
        <v>9782</v>
      </c>
      <c r="C4" s="9" t="s">
        <v>4</v>
      </c>
      <c r="D4" s="9" t="s">
        <v>5</v>
      </c>
      <c r="E4" s="10" t="s">
        <v>6428</v>
      </c>
      <c r="F4" s="10" t="s">
        <v>6429</v>
      </c>
      <c r="G4" s="414" t="s">
        <v>6430</v>
      </c>
      <c r="H4" s="10" t="s">
        <v>6431</v>
      </c>
      <c r="I4" s="771" t="s">
        <v>16667</v>
      </c>
      <c r="J4" s="771"/>
      <c r="K4" s="50" t="s">
        <v>16371</v>
      </c>
      <c r="L4" s="760" t="s">
        <v>16668</v>
      </c>
      <c r="M4" s="761"/>
      <c r="N4" s="760" t="s">
        <v>16669</v>
      </c>
      <c r="O4" s="761"/>
      <c r="P4" s="760" t="s">
        <v>16666</v>
      </c>
      <c r="Q4" s="761"/>
      <c r="R4" s="760" t="s">
        <v>16670</v>
      </c>
      <c r="S4" s="761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4" t="s">
        <v>6362</v>
      </c>
      <c r="AH4" s="10" t="s">
        <v>6361</v>
      </c>
      <c r="AI4" s="10" t="s">
        <v>6467</v>
      </c>
      <c r="AJ4" s="10" t="s">
        <v>6463</v>
      </c>
      <c r="AK4" s="10" t="s">
        <v>6468</v>
      </c>
      <c r="AL4" s="10" t="s">
        <v>6369</v>
      </c>
      <c r="CE4" s="3" t="e">
        <f>'Xuất hàng mẫu '!#REF!</f>
        <v>#REF!</v>
      </c>
    </row>
    <row r="5" spans="1:83" s="15" customFormat="1" ht="18.75" customHeight="1" x14ac:dyDescent="0.25">
      <c r="A5" s="389">
        <v>45420</v>
      </c>
      <c r="B5" s="267" t="s">
        <v>17431</v>
      </c>
      <c r="C5" s="353" t="s">
        <v>17432</v>
      </c>
      <c r="D5" s="365"/>
      <c r="E5" s="28"/>
      <c r="F5" s="28">
        <v>2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383"/>
      <c r="AL5" s="187"/>
    </row>
    <row r="6" spans="1:83" s="15" customFormat="1" ht="18.75" customHeight="1" x14ac:dyDescent="0.25">
      <c r="A6" s="389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9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383"/>
      <c r="AL7" s="187"/>
    </row>
    <row r="8" spans="1:83" s="15" customFormat="1" ht="18.75" customHeight="1" x14ac:dyDescent="0.25">
      <c r="A8" s="389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383"/>
      <c r="AL8" s="187"/>
    </row>
    <row r="9" spans="1:83" s="15" customFormat="1" ht="18.75" customHeight="1" x14ac:dyDescent="0.25">
      <c r="A9" s="389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383"/>
      <c r="AL9" s="187"/>
    </row>
    <row r="10" spans="1:83" s="15" customFormat="1" ht="18.75" customHeight="1" x14ac:dyDescent="0.25">
      <c r="A10" s="389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383"/>
      <c r="AL10" s="187"/>
    </row>
    <row r="11" spans="1:83" s="15" customFormat="1" ht="18.75" customHeight="1" x14ac:dyDescent="0.25">
      <c r="A11" s="389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383"/>
      <c r="AL11" s="187"/>
    </row>
    <row r="12" spans="1:83" s="15" customFormat="1" ht="18.75" customHeight="1" x14ac:dyDescent="0.25">
      <c r="A12" s="389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9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9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9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9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9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9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9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9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9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9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9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9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9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9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9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9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9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9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9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9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9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9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9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9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9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9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9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9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9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9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9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9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9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9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9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9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9" s="15" customFormat="1" ht="18.75" customHeight="1" x14ac:dyDescent="0.25">
      <c r="A49" s="389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9" s="15" customFormat="1" ht="18.75" customHeight="1" x14ac:dyDescent="0.25">
      <c r="A50" s="389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9" s="15" customFormat="1" ht="18.75" customHeight="1" x14ac:dyDescent="0.25">
      <c r="A51" s="389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9" s="15" customFormat="1" ht="18.75" customHeight="1" x14ac:dyDescent="0.25">
      <c r="A52" s="389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9" s="15" customFormat="1" ht="18.75" customHeight="1" x14ac:dyDescent="0.25">
      <c r="A53" s="389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9" s="15" customFormat="1" ht="18.75" customHeight="1" x14ac:dyDescent="0.25">
      <c r="A54" s="389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9" s="15" customFormat="1" ht="18.75" customHeight="1" x14ac:dyDescent="0.25">
      <c r="A55" s="389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9" s="11" customFormat="1" ht="18.75" customHeight="1" x14ac:dyDescent="0.25">
      <c r="A56" s="722" t="s">
        <v>17012</v>
      </c>
      <c r="B56" s="765"/>
      <c r="C56" s="723"/>
      <c r="D56" s="85"/>
      <c r="E56" s="32">
        <f t="shared" ref="E56:AK56" si="0">SUM(E5:E55)</f>
        <v>0</v>
      </c>
      <c r="F56" s="32">
        <f t="shared" si="0"/>
        <v>2</v>
      </c>
      <c r="G56" s="32">
        <f t="shared" si="0"/>
        <v>0</v>
      </c>
      <c r="H56" s="32">
        <f t="shared" si="0"/>
        <v>0</v>
      </c>
      <c r="I56" s="32">
        <f t="shared" si="0"/>
        <v>0</v>
      </c>
      <c r="J56" s="32">
        <f t="shared" si="0"/>
        <v>0</v>
      </c>
      <c r="K56" s="32">
        <f t="shared" si="0"/>
        <v>0</v>
      </c>
      <c r="L56" s="32">
        <f t="shared" si="0"/>
        <v>0</v>
      </c>
      <c r="M56" s="32">
        <f t="shared" si="0"/>
        <v>0</v>
      </c>
      <c r="N56" s="32">
        <f t="shared" si="0"/>
        <v>0</v>
      </c>
      <c r="O56" s="32">
        <f t="shared" si="0"/>
        <v>0</v>
      </c>
      <c r="P56" s="32">
        <f t="shared" si="0"/>
        <v>0</v>
      </c>
      <c r="Q56" s="32">
        <f t="shared" si="0"/>
        <v>0</v>
      </c>
      <c r="R56" s="32">
        <f t="shared" si="0"/>
        <v>0</v>
      </c>
      <c r="S56" s="32">
        <f t="shared" si="0"/>
        <v>0</v>
      </c>
      <c r="T56" s="32">
        <f t="shared" si="0"/>
        <v>0</v>
      </c>
      <c r="U56" s="32">
        <f t="shared" si="0"/>
        <v>0</v>
      </c>
      <c r="V56" s="32">
        <f t="shared" si="0"/>
        <v>0</v>
      </c>
      <c r="W56" s="32">
        <f t="shared" si="0"/>
        <v>0</v>
      </c>
      <c r="X56" s="32">
        <f t="shared" si="0"/>
        <v>0</v>
      </c>
      <c r="Y56" s="32">
        <f t="shared" si="0"/>
        <v>0</v>
      </c>
      <c r="Z56" s="32">
        <f t="shared" si="0"/>
        <v>0</v>
      </c>
      <c r="AA56" s="32">
        <f t="shared" si="0"/>
        <v>0</v>
      </c>
      <c r="AB56" s="32">
        <f t="shared" si="0"/>
        <v>0</v>
      </c>
      <c r="AC56" s="32">
        <f t="shared" si="0"/>
        <v>0</v>
      </c>
      <c r="AD56" s="32">
        <f t="shared" si="0"/>
        <v>0</v>
      </c>
      <c r="AE56" s="32">
        <f t="shared" si="0"/>
        <v>0</v>
      </c>
      <c r="AF56" s="32">
        <f t="shared" si="0"/>
        <v>0</v>
      </c>
      <c r="AG56" s="32">
        <f t="shared" si="0"/>
        <v>0</v>
      </c>
      <c r="AH56" s="32">
        <f t="shared" si="0"/>
        <v>0</v>
      </c>
      <c r="AI56" s="32">
        <f t="shared" si="0"/>
        <v>0</v>
      </c>
      <c r="AJ56" s="32">
        <f t="shared" si="0"/>
        <v>0</v>
      </c>
      <c r="AK56" s="32">
        <f t="shared" si="0"/>
        <v>0</v>
      </c>
      <c r="AL56" s="32" t="e">
        <f>SUM(#REF!)</f>
        <v>#REF!</v>
      </c>
    </row>
    <row r="57" spans="1:39" ht="18.75" customHeight="1" x14ac:dyDescent="0.25">
      <c r="A57" s="718" t="s">
        <v>2848</v>
      </c>
      <c r="B57" s="788"/>
      <c r="C57" s="719"/>
      <c r="D57" s="120"/>
      <c r="E57" s="471">
        <v>101989</v>
      </c>
      <c r="F57" s="476">
        <v>94013</v>
      </c>
      <c r="G57" s="476">
        <v>45788</v>
      </c>
      <c r="H57" s="476">
        <v>45080</v>
      </c>
      <c r="I57" s="473">
        <v>56848</v>
      </c>
      <c r="J57" s="473"/>
      <c r="K57" s="473">
        <v>70000</v>
      </c>
      <c r="L57" s="473">
        <v>30645</v>
      </c>
      <c r="M57" s="473"/>
      <c r="N57" s="473">
        <v>31977</v>
      </c>
      <c r="O57" s="473"/>
      <c r="P57" s="473"/>
      <c r="Q57" s="473"/>
      <c r="R57" s="473">
        <v>111606</v>
      </c>
      <c r="S57" s="473"/>
      <c r="T57" s="476">
        <v>111058</v>
      </c>
      <c r="U57" s="476">
        <v>73431</v>
      </c>
      <c r="V57" s="476">
        <v>119066</v>
      </c>
      <c r="W57" s="476">
        <v>87787</v>
      </c>
      <c r="X57" s="476">
        <v>130922</v>
      </c>
      <c r="Y57" s="476">
        <v>215677</v>
      </c>
      <c r="Z57" s="476">
        <v>55595</v>
      </c>
      <c r="AA57" s="476">
        <v>107205</v>
      </c>
      <c r="AB57" s="476">
        <v>50182</v>
      </c>
      <c r="AC57" s="476">
        <v>46000</v>
      </c>
      <c r="AD57" s="476">
        <v>90750</v>
      </c>
      <c r="AE57" s="476">
        <v>74250</v>
      </c>
      <c r="AF57" s="476">
        <v>61050</v>
      </c>
      <c r="AG57" s="476">
        <v>70950</v>
      </c>
      <c r="AH57" s="476">
        <v>59400</v>
      </c>
      <c r="AI57" s="471">
        <v>110250</v>
      </c>
      <c r="AJ57" s="471">
        <v>106050</v>
      </c>
      <c r="AK57" s="471">
        <v>212400</v>
      </c>
      <c r="AL57" s="479"/>
    </row>
    <row r="58" spans="1:39" ht="31.5" customHeight="1" x14ac:dyDescent="0.25">
      <c r="A58" s="720" t="s">
        <v>2849</v>
      </c>
      <c r="B58" s="789"/>
      <c r="C58" s="721"/>
      <c r="D58" s="210"/>
      <c r="E58" s="154">
        <f>E56*E57</f>
        <v>0</v>
      </c>
      <c r="F58" s="154">
        <f t="shared" ref="F58:AK58" si="1">F56*F57</f>
        <v>188026</v>
      </c>
      <c r="G58" s="154">
        <f t="shared" si="1"/>
        <v>0</v>
      </c>
      <c r="H58" s="154">
        <f t="shared" si="1"/>
        <v>0</v>
      </c>
      <c r="I58" s="154">
        <f t="shared" si="1"/>
        <v>0</v>
      </c>
      <c r="J58" s="154"/>
      <c r="K58" s="154">
        <f t="shared" si="1"/>
        <v>0</v>
      </c>
      <c r="L58" s="154">
        <f t="shared" si="1"/>
        <v>0</v>
      </c>
      <c r="M58" s="154"/>
      <c r="N58" s="154">
        <f t="shared" si="1"/>
        <v>0</v>
      </c>
      <c r="O58" s="154"/>
      <c r="P58" s="154">
        <f t="shared" si="1"/>
        <v>0</v>
      </c>
      <c r="Q58" s="154"/>
      <c r="R58" s="154">
        <f t="shared" si="1"/>
        <v>0</v>
      </c>
      <c r="S58" s="154"/>
      <c r="T58" s="154">
        <f t="shared" si="1"/>
        <v>0</v>
      </c>
      <c r="U58" s="154">
        <f t="shared" si="1"/>
        <v>0</v>
      </c>
      <c r="V58" s="154">
        <f t="shared" si="1"/>
        <v>0</v>
      </c>
      <c r="W58" s="154">
        <f t="shared" si="1"/>
        <v>0</v>
      </c>
      <c r="X58" s="154">
        <f t="shared" si="1"/>
        <v>0</v>
      </c>
      <c r="Y58" s="154">
        <f t="shared" si="1"/>
        <v>0</v>
      </c>
      <c r="Z58" s="154">
        <f t="shared" si="1"/>
        <v>0</v>
      </c>
      <c r="AA58" s="154">
        <f t="shared" si="1"/>
        <v>0</v>
      </c>
      <c r="AB58" s="154">
        <f t="shared" si="1"/>
        <v>0</v>
      </c>
      <c r="AC58" s="154">
        <f t="shared" si="1"/>
        <v>0</v>
      </c>
      <c r="AD58" s="154">
        <f t="shared" si="1"/>
        <v>0</v>
      </c>
      <c r="AE58" s="154">
        <f t="shared" si="1"/>
        <v>0</v>
      </c>
      <c r="AF58" s="154">
        <f t="shared" si="1"/>
        <v>0</v>
      </c>
      <c r="AG58" s="154">
        <f t="shared" si="1"/>
        <v>0</v>
      </c>
      <c r="AH58" s="154">
        <f t="shared" si="1"/>
        <v>0</v>
      </c>
      <c r="AI58" s="154">
        <f t="shared" si="1"/>
        <v>0</v>
      </c>
      <c r="AJ58" s="154">
        <f t="shared" si="1"/>
        <v>0</v>
      </c>
      <c r="AK58" s="154">
        <f t="shared" si="1"/>
        <v>0</v>
      </c>
      <c r="AL58" s="154">
        <f>E58+F58+G58+H58+K58+N58+P58+T58+U58+V58+X58+Y58+Z58+AA58+AB58+AC58+AD58+AE58+AF58+AG58+AH58+AI58+AJ58+AK58+I58+L58+R58+W58</f>
        <v>188026</v>
      </c>
      <c r="AM58" s="366"/>
    </row>
  </sheetData>
  <mergeCells count="10">
    <mergeCell ref="A1:AL1"/>
    <mergeCell ref="A2:AL2"/>
    <mergeCell ref="A56:C56"/>
    <mergeCell ref="A57:C57"/>
    <mergeCell ref="A58:C58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5"/>
  <sheetViews>
    <sheetView workbookViewId="0">
      <pane xSplit="4" ySplit="4" topLeftCell="E24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06" sqref="N106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  <c r="AL1" s="715"/>
    </row>
    <row r="2" spans="1:83" s="3" customFormat="1" ht="25.5" customHeight="1" x14ac:dyDescent="0.25">
      <c r="A2" s="716" t="s">
        <v>15020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16"/>
      <c r="AK2" s="716"/>
      <c r="AL2" s="716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66" t="s">
        <v>6368</v>
      </c>
      <c r="B4" s="254" t="s">
        <v>9782</v>
      </c>
      <c r="C4" s="9" t="s">
        <v>4</v>
      </c>
      <c r="D4" s="9" t="s">
        <v>5</v>
      </c>
      <c r="E4" s="10" t="s">
        <v>6428</v>
      </c>
      <c r="F4" s="10" t="s">
        <v>6429</v>
      </c>
      <c r="G4" s="414" t="s">
        <v>6430</v>
      </c>
      <c r="H4" s="10" t="s">
        <v>6431</v>
      </c>
      <c r="I4" s="771" t="s">
        <v>16667</v>
      </c>
      <c r="J4" s="771"/>
      <c r="K4" s="50" t="s">
        <v>16371</v>
      </c>
      <c r="L4" s="760" t="s">
        <v>16668</v>
      </c>
      <c r="M4" s="761"/>
      <c r="N4" s="760" t="s">
        <v>16669</v>
      </c>
      <c r="O4" s="761"/>
      <c r="P4" s="760" t="s">
        <v>16666</v>
      </c>
      <c r="Q4" s="761"/>
      <c r="R4" s="760" t="s">
        <v>16670</v>
      </c>
      <c r="S4" s="761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4" t="s">
        <v>6362</v>
      </c>
      <c r="AH4" s="10" t="s">
        <v>6361</v>
      </c>
      <c r="AI4" s="10" t="s">
        <v>6467</v>
      </c>
      <c r="AJ4" s="10" t="s">
        <v>6463</v>
      </c>
      <c r="AK4" s="10" t="s">
        <v>6468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89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89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9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89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89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89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89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89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9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9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9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9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9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9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9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9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9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9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9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9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9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9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9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9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9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9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9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9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9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9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9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9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9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9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9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9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9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9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9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9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9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9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9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9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8" s="15" customFormat="1" ht="18.75" customHeight="1" x14ac:dyDescent="0.25">
      <c r="A49" s="389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8" s="15" customFormat="1" ht="18.75" customHeight="1" x14ac:dyDescent="0.25">
      <c r="A50" s="389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8" s="15" customFormat="1" ht="18.75" customHeight="1" x14ac:dyDescent="0.25">
      <c r="A51" s="389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8" s="15" customFormat="1" ht="18.75" customHeight="1" x14ac:dyDescent="0.25">
      <c r="A52" s="389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8" s="15" customFormat="1" ht="18.75" customHeight="1" x14ac:dyDescent="0.25">
      <c r="A53" s="389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8" s="15" customFormat="1" ht="18.75" customHeight="1" x14ac:dyDescent="0.25">
      <c r="A54" s="389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8" s="15" customFormat="1" ht="18.75" customHeight="1" x14ac:dyDescent="0.25">
      <c r="A55" s="389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8" s="15" customFormat="1" ht="18.75" customHeight="1" x14ac:dyDescent="0.25">
      <c r="A56" s="389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3"/>
      <c r="AL56" s="187"/>
    </row>
    <row r="57" spans="1:38" s="15" customFormat="1" ht="18.75" customHeight="1" x14ac:dyDescent="0.25">
      <c r="A57" s="389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3"/>
      <c r="AL57" s="187"/>
    </row>
    <row r="58" spans="1:38" s="15" customFormat="1" ht="18.75" customHeight="1" x14ac:dyDescent="0.25">
      <c r="A58" s="389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3"/>
      <c r="AL58" s="187"/>
    </row>
    <row r="59" spans="1:38" s="15" customFormat="1" ht="18.75" customHeight="1" x14ac:dyDescent="0.25">
      <c r="A59" s="389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3"/>
      <c r="AL59" s="187"/>
    </row>
    <row r="60" spans="1:38" s="15" customFormat="1" ht="18.75" customHeight="1" x14ac:dyDescent="0.25">
      <c r="A60" s="389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3"/>
      <c r="AL60" s="187"/>
    </row>
    <row r="61" spans="1:38" s="15" customFormat="1" ht="18.75" customHeight="1" x14ac:dyDescent="0.25">
      <c r="A61" s="389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3"/>
      <c r="AL61" s="187"/>
    </row>
    <row r="62" spans="1:38" s="15" customFormat="1" ht="18.75" customHeight="1" x14ac:dyDescent="0.25">
      <c r="A62" s="389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3"/>
      <c r="AL62" s="187"/>
    </row>
    <row r="63" spans="1:38" s="15" customFormat="1" ht="18.75" customHeight="1" x14ac:dyDescent="0.25">
      <c r="A63" s="389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3"/>
      <c r="AL63" s="187"/>
    </row>
    <row r="64" spans="1:38" s="15" customFormat="1" ht="18.75" customHeight="1" x14ac:dyDescent="0.25">
      <c r="A64" s="389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3"/>
      <c r="AL64" s="187"/>
    </row>
    <row r="65" spans="1:38" s="15" customFormat="1" ht="18.75" customHeight="1" x14ac:dyDescent="0.25">
      <c r="A65" s="389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3"/>
      <c r="AL65" s="187"/>
    </row>
    <row r="66" spans="1:38" s="15" customFormat="1" ht="18.75" customHeight="1" x14ac:dyDescent="0.25">
      <c r="A66" s="389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3"/>
      <c r="AL66" s="187"/>
    </row>
    <row r="67" spans="1:38" s="15" customFormat="1" ht="18.75" customHeight="1" x14ac:dyDescent="0.25">
      <c r="A67" s="389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3"/>
      <c r="AL67" s="187"/>
    </row>
    <row r="68" spans="1:38" s="15" customFormat="1" ht="18.75" customHeight="1" x14ac:dyDescent="0.25">
      <c r="A68" s="389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3"/>
      <c r="AL68" s="187"/>
    </row>
    <row r="69" spans="1:38" s="15" customFormat="1" ht="18.75" customHeight="1" x14ac:dyDescent="0.25">
      <c r="A69" s="389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3"/>
      <c r="AL69" s="187"/>
    </row>
    <row r="70" spans="1:38" s="15" customFormat="1" ht="18.75" customHeight="1" x14ac:dyDescent="0.25">
      <c r="A70" s="389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3"/>
      <c r="AL70" s="187"/>
    </row>
    <row r="71" spans="1:38" s="15" customFormat="1" ht="18.75" customHeight="1" x14ac:dyDescent="0.25">
      <c r="A71" s="389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3"/>
      <c r="AL71" s="187"/>
    </row>
    <row r="72" spans="1:38" s="15" customFormat="1" ht="18.75" customHeight="1" x14ac:dyDescent="0.25">
      <c r="A72" s="389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3"/>
      <c r="AL72" s="187"/>
    </row>
    <row r="73" spans="1:38" s="15" customFormat="1" ht="18.75" customHeight="1" x14ac:dyDescent="0.25">
      <c r="A73" s="389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3"/>
      <c r="AL73" s="187"/>
    </row>
    <row r="74" spans="1:38" s="15" customFormat="1" ht="18.75" customHeight="1" x14ac:dyDescent="0.25">
      <c r="A74" s="389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3"/>
      <c r="AL74" s="187"/>
    </row>
    <row r="75" spans="1:38" s="15" customFormat="1" ht="18.75" customHeight="1" x14ac:dyDescent="0.25">
      <c r="A75" s="389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3"/>
      <c r="AL75" s="187"/>
    </row>
    <row r="76" spans="1:38" s="15" customFormat="1" ht="18.75" customHeight="1" x14ac:dyDescent="0.25">
      <c r="A76" s="389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3"/>
      <c r="AL76" s="187"/>
    </row>
    <row r="77" spans="1:38" s="15" customFormat="1" ht="18.75" customHeight="1" x14ac:dyDescent="0.25">
      <c r="A77" s="389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3"/>
      <c r="AL77" s="187"/>
    </row>
    <row r="78" spans="1:38" s="15" customFormat="1" ht="18.75" customHeight="1" x14ac:dyDescent="0.25">
      <c r="A78" s="389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3"/>
      <c r="AL78" s="187"/>
    </row>
    <row r="79" spans="1:38" s="15" customFormat="1" ht="18.75" customHeight="1" x14ac:dyDescent="0.25">
      <c r="A79" s="389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3"/>
      <c r="AL79" s="187"/>
    </row>
    <row r="80" spans="1:38" s="15" customFormat="1" ht="18.75" customHeight="1" x14ac:dyDescent="0.25">
      <c r="A80" s="389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3"/>
      <c r="AL80" s="187"/>
    </row>
    <row r="81" spans="1:38" s="15" customFormat="1" ht="18.75" customHeight="1" x14ac:dyDescent="0.25">
      <c r="A81" s="389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3"/>
      <c r="AL81" s="187"/>
    </row>
    <row r="82" spans="1:38" s="15" customFormat="1" ht="18.75" customHeight="1" x14ac:dyDescent="0.25">
      <c r="A82" s="389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3"/>
      <c r="AL82" s="187"/>
    </row>
    <row r="83" spans="1:38" s="15" customFormat="1" ht="18.75" customHeight="1" x14ac:dyDescent="0.25">
      <c r="A83" s="389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3"/>
      <c r="AL83" s="187"/>
    </row>
    <row r="84" spans="1:38" s="15" customFormat="1" ht="18.75" customHeight="1" x14ac:dyDescent="0.25">
      <c r="A84" s="389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3"/>
      <c r="AL84" s="187"/>
    </row>
    <row r="85" spans="1:38" s="15" customFormat="1" ht="18.75" customHeight="1" x14ac:dyDescent="0.25">
      <c r="A85" s="389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3"/>
      <c r="AL85" s="187"/>
    </row>
    <row r="86" spans="1:38" s="15" customFormat="1" ht="18.75" customHeight="1" x14ac:dyDescent="0.25">
      <c r="A86" s="389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3"/>
      <c r="AL86" s="187"/>
    </row>
    <row r="87" spans="1:38" s="15" customFormat="1" ht="18.75" customHeight="1" x14ac:dyDescent="0.25">
      <c r="A87" s="389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3"/>
      <c r="AL87" s="187"/>
    </row>
    <row r="88" spans="1:38" s="15" customFormat="1" ht="18.75" customHeight="1" x14ac:dyDescent="0.25">
      <c r="A88" s="389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3"/>
      <c r="AL88" s="187"/>
    </row>
    <row r="89" spans="1:38" s="15" customFormat="1" ht="18.75" customHeight="1" x14ac:dyDescent="0.25">
      <c r="A89" s="389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3"/>
      <c r="AL89" s="187"/>
    </row>
    <row r="90" spans="1:38" s="15" customFormat="1" ht="18.75" customHeight="1" x14ac:dyDescent="0.25">
      <c r="A90" s="389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3"/>
      <c r="AL90" s="187"/>
    </row>
    <row r="91" spans="1:38" s="15" customFormat="1" ht="18.75" customHeight="1" x14ac:dyDescent="0.25">
      <c r="A91" s="389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3"/>
      <c r="AL91" s="187"/>
    </row>
    <row r="92" spans="1:38" s="15" customFormat="1" ht="18.75" customHeight="1" x14ac:dyDescent="0.25">
      <c r="A92" s="389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3"/>
      <c r="AL92" s="187"/>
    </row>
    <row r="93" spans="1:38" s="15" customFormat="1" ht="18.75" customHeight="1" x14ac:dyDescent="0.25">
      <c r="A93" s="389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3"/>
      <c r="AL93" s="187"/>
    </row>
    <row r="94" spans="1:38" s="15" customFormat="1" ht="18.75" customHeight="1" x14ac:dyDescent="0.25">
      <c r="A94" s="389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3"/>
      <c r="AL94" s="187"/>
    </row>
    <row r="95" spans="1:38" s="15" customFormat="1" ht="18.75" customHeight="1" x14ac:dyDescent="0.25">
      <c r="A95" s="389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3"/>
      <c r="AL95" s="187"/>
    </row>
    <row r="96" spans="1:38" s="15" customFormat="1" ht="18.75" customHeight="1" x14ac:dyDescent="0.25">
      <c r="A96" s="389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3"/>
      <c r="AL96" s="187"/>
    </row>
    <row r="97" spans="1:38" s="15" customFormat="1" ht="18.75" customHeight="1" x14ac:dyDescent="0.25">
      <c r="A97" s="389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3"/>
      <c r="AL97" s="187"/>
    </row>
    <row r="98" spans="1:38" s="15" customFormat="1" ht="18.75" customHeight="1" x14ac:dyDescent="0.25">
      <c r="A98" s="389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3"/>
      <c r="AL98" s="187"/>
    </row>
    <row r="99" spans="1:38" s="15" customFormat="1" ht="18.75" customHeight="1" x14ac:dyDescent="0.25">
      <c r="A99" s="389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3"/>
      <c r="AL99" s="187"/>
    </row>
    <row r="100" spans="1:38" s="15" customFormat="1" ht="18.75" customHeight="1" x14ac:dyDescent="0.25">
      <c r="A100" s="389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3"/>
      <c r="AL100" s="187"/>
    </row>
    <row r="101" spans="1:38" s="15" customFormat="1" ht="18.75" customHeight="1" x14ac:dyDescent="0.25">
      <c r="A101" s="389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3"/>
      <c r="AL101" s="187"/>
    </row>
    <row r="102" spans="1:38" s="15" customFormat="1" ht="18.75" customHeight="1" x14ac:dyDescent="0.25">
      <c r="A102" s="389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3"/>
      <c r="AL102" s="187"/>
    </row>
    <row r="103" spans="1:38" s="15" customFormat="1" ht="18.75" customHeight="1" x14ac:dyDescent="0.25">
      <c r="A103" s="389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3"/>
      <c r="AL103" s="187"/>
    </row>
    <row r="104" spans="1:38" s="15" customFormat="1" ht="18.75" customHeight="1" x14ac:dyDescent="0.25">
      <c r="A104" s="389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3"/>
      <c r="AL104" s="187"/>
    </row>
    <row r="105" spans="1:38" s="15" customFormat="1" ht="18.75" customHeight="1" x14ac:dyDescent="0.25">
      <c r="A105" s="389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3"/>
      <c r="AL105" s="187"/>
    </row>
    <row r="106" spans="1:38" s="15" customFormat="1" ht="18.75" customHeight="1" x14ac:dyDescent="0.25">
      <c r="A106" s="389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3"/>
      <c r="AL106" s="187"/>
    </row>
    <row r="107" spans="1:38" s="15" customFormat="1" ht="18.75" customHeight="1" x14ac:dyDescent="0.25">
      <c r="A107" s="389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3"/>
      <c r="AL107" s="187"/>
    </row>
    <row r="108" spans="1:38" s="15" customFormat="1" ht="18.75" customHeight="1" x14ac:dyDescent="0.25">
      <c r="A108" s="389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3"/>
      <c r="AL108" s="187"/>
    </row>
    <row r="109" spans="1:38" s="15" customFormat="1" ht="18.75" customHeight="1" x14ac:dyDescent="0.25">
      <c r="A109" s="389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3"/>
      <c r="AL109" s="187"/>
    </row>
    <row r="110" spans="1:38" s="15" customFormat="1" ht="18.75" customHeight="1" x14ac:dyDescent="0.25">
      <c r="A110" s="389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3"/>
      <c r="AL110" s="187"/>
    </row>
    <row r="111" spans="1:38" s="15" customFormat="1" ht="18.75" customHeight="1" x14ac:dyDescent="0.25">
      <c r="A111" s="389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3"/>
      <c r="AL111" s="187"/>
    </row>
    <row r="112" spans="1:38" s="15" customFormat="1" ht="18.75" customHeight="1" x14ac:dyDescent="0.25">
      <c r="A112" s="389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3"/>
      <c r="AL112" s="187"/>
    </row>
    <row r="113" spans="1:38" s="15" customFormat="1" ht="18.75" customHeight="1" x14ac:dyDescent="0.25">
      <c r="A113" s="389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3"/>
      <c r="AL113" s="187"/>
    </row>
    <row r="114" spans="1:38" s="15" customFormat="1" ht="18.75" customHeight="1" x14ac:dyDescent="0.25">
      <c r="A114" s="389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3"/>
      <c r="AL114" s="187"/>
    </row>
    <row r="115" spans="1:38" s="15" customFormat="1" ht="18.75" customHeight="1" x14ac:dyDescent="0.25">
      <c r="A115" s="389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3"/>
      <c r="AL115" s="187"/>
    </row>
    <row r="116" spans="1:38" s="15" customFormat="1" ht="18.75" customHeight="1" x14ac:dyDescent="0.25">
      <c r="A116" s="389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3"/>
      <c r="AL116" s="187"/>
    </row>
    <row r="117" spans="1:38" s="15" customFormat="1" ht="18.75" customHeight="1" x14ac:dyDescent="0.25">
      <c r="A117" s="389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3"/>
      <c r="AL117" s="187"/>
    </row>
    <row r="118" spans="1:38" s="15" customFormat="1" ht="18.75" customHeight="1" x14ac:dyDescent="0.25">
      <c r="A118" s="389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3"/>
      <c r="AL118" s="187"/>
    </row>
    <row r="119" spans="1:38" s="15" customFormat="1" ht="18.75" customHeight="1" x14ac:dyDescent="0.25">
      <c r="A119" s="389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3"/>
      <c r="AL119" s="187"/>
    </row>
    <row r="120" spans="1:38" s="15" customFormat="1" ht="18.75" customHeight="1" x14ac:dyDescent="0.25">
      <c r="A120" s="389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3"/>
      <c r="AL120" s="187"/>
    </row>
    <row r="121" spans="1:38" s="15" customFormat="1" ht="18.75" customHeight="1" x14ac:dyDescent="0.25">
      <c r="A121" s="389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3"/>
      <c r="AL121" s="187"/>
    </row>
    <row r="122" spans="1:38" s="15" customFormat="1" ht="18.75" customHeight="1" x14ac:dyDescent="0.25">
      <c r="A122" s="389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3"/>
      <c r="AL122" s="187"/>
    </row>
    <row r="123" spans="1:38" s="15" customFormat="1" ht="18.75" customHeight="1" x14ac:dyDescent="0.25">
      <c r="A123" s="389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3"/>
      <c r="AL123" s="187"/>
    </row>
    <row r="124" spans="1:38" s="15" customFormat="1" ht="18.75" customHeight="1" x14ac:dyDescent="0.25">
      <c r="A124" s="389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3"/>
      <c r="AL124" s="187"/>
    </row>
    <row r="125" spans="1:38" s="15" customFormat="1" ht="18.75" customHeight="1" x14ac:dyDescent="0.25">
      <c r="A125" s="389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3"/>
      <c r="AL125" s="187"/>
    </row>
    <row r="126" spans="1:38" s="15" customFormat="1" ht="18.75" customHeight="1" x14ac:dyDescent="0.25">
      <c r="A126" s="389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3"/>
      <c r="AL126" s="187"/>
    </row>
    <row r="127" spans="1:38" s="15" customFormat="1" ht="18.75" customHeight="1" x14ac:dyDescent="0.25">
      <c r="A127" s="389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3"/>
      <c r="AL127" s="187"/>
    </row>
    <row r="128" spans="1:38" s="15" customFormat="1" ht="18.75" customHeight="1" x14ac:dyDescent="0.25">
      <c r="A128" s="389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3"/>
      <c r="AL128" s="187"/>
    </row>
    <row r="129" spans="1:38" s="15" customFormat="1" ht="18.75" customHeight="1" x14ac:dyDescent="0.25">
      <c r="A129" s="389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3"/>
      <c r="AL129" s="187"/>
    </row>
    <row r="130" spans="1:38" s="15" customFormat="1" ht="18.75" customHeight="1" x14ac:dyDescent="0.25">
      <c r="A130" s="389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3"/>
      <c r="AL130" s="187"/>
    </row>
    <row r="131" spans="1:38" s="15" customFormat="1" ht="18.75" customHeight="1" x14ac:dyDescent="0.25">
      <c r="A131" s="389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3"/>
      <c r="AL131" s="187"/>
    </row>
    <row r="132" spans="1:38" s="15" customFormat="1" ht="18.75" customHeight="1" x14ac:dyDescent="0.25">
      <c r="A132" s="389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3"/>
      <c r="AL132" s="187"/>
    </row>
    <row r="133" spans="1:38" s="15" customFormat="1" ht="18.75" customHeight="1" x14ac:dyDescent="0.25">
      <c r="A133" s="389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3"/>
      <c r="AL133" s="187"/>
    </row>
    <row r="134" spans="1:38" s="15" customFormat="1" ht="18.75" customHeight="1" x14ac:dyDescent="0.25">
      <c r="A134" s="389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3"/>
      <c r="AL134" s="187"/>
    </row>
    <row r="135" spans="1:38" s="15" customFormat="1" ht="18.75" customHeight="1" x14ac:dyDescent="0.25">
      <c r="A135" s="389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3"/>
      <c r="AL135" s="187"/>
    </row>
    <row r="136" spans="1:38" s="15" customFormat="1" ht="18.75" customHeight="1" x14ac:dyDescent="0.25">
      <c r="A136" s="389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3"/>
      <c r="AL136" s="187"/>
    </row>
    <row r="137" spans="1:38" s="15" customFormat="1" ht="18.75" customHeight="1" x14ac:dyDescent="0.25">
      <c r="A137" s="389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3"/>
      <c r="AL137" s="187"/>
    </row>
    <row r="138" spans="1:38" s="15" customFormat="1" ht="18.75" customHeight="1" x14ac:dyDescent="0.25">
      <c r="A138" s="389"/>
      <c r="B138" s="267"/>
      <c r="C138" s="353"/>
      <c r="D138" s="365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82"/>
      <c r="AJ138" s="82"/>
      <c r="AK138" s="383"/>
      <c r="AL138" s="187"/>
    </row>
    <row r="139" spans="1:38" s="15" customFormat="1" ht="18.75" customHeight="1" x14ac:dyDescent="0.25">
      <c r="A139" s="389"/>
      <c r="B139" s="267"/>
      <c r="C139" s="353"/>
      <c r="D139" s="365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82"/>
      <c r="AJ139" s="82"/>
      <c r="AK139" s="383"/>
      <c r="AL139" s="187"/>
    </row>
    <row r="140" spans="1:38" s="15" customFormat="1" ht="18.75" customHeight="1" x14ac:dyDescent="0.25">
      <c r="A140" s="389"/>
      <c r="B140" s="267"/>
      <c r="C140" s="353"/>
      <c r="D140" s="365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82"/>
      <c r="AJ140" s="82"/>
      <c r="AK140" s="383"/>
      <c r="AL140" s="187"/>
    </row>
    <row r="141" spans="1:38" s="15" customFormat="1" ht="18.75" customHeight="1" x14ac:dyDescent="0.25">
      <c r="A141" s="389"/>
      <c r="B141" s="267"/>
      <c r="C141" s="353"/>
      <c r="D141" s="365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82"/>
      <c r="AJ141" s="82"/>
      <c r="AK141" s="383"/>
      <c r="AL141" s="187"/>
    </row>
    <row r="142" spans="1:38" s="15" customFormat="1" ht="18.75" customHeight="1" x14ac:dyDescent="0.25">
      <c r="A142" s="389"/>
      <c r="B142" s="267"/>
      <c r="C142" s="353"/>
      <c r="D142" s="365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82"/>
      <c r="AJ142" s="82"/>
      <c r="AK142" s="383"/>
      <c r="AL142" s="187"/>
    </row>
    <row r="143" spans="1:38" s="11" customFormat="1" ht="18.75" customHeight="1" x14ac:dyDescent="0.25">
      <c r="A143" s="722" t="s">
        <v>16890</v>
      </c>
      <c r="B143" s="765"/>
      <c r="C143" s="723"/>
      <c r="D143" s="525"/>
      <c r="E143" s="497">
        <f t="shared" ref="E143:AK143" si="0">SUM(E5:E142)</f>
        <v>0</v>
      </c>
      <c r="F143" s="497">
        <f t="shared" si="0"/>
        <v>0</v>
      </c>
      <c r="G143" s="497">
        <f t="shared" si="0"/>
        <v>0</v>
      </c>
      <c r="H143" s="497">
        <f t="shared" si="0"/>
        <v>0</v>
      </c>
      <c r="I143" s="497">
        <f t="shared" si="0"/>
        <v>0</v>
      </c>
      <c r="J143" s="497">
        <f t="shared" si="0"/>
        <v>0</v>
      </c>
      <c r="K143" s="497">
        <f t="shared" si="0"/>
        <v>0</v>
      </c>
      <c r="L143" s="497">
        <f t="shared" si="0"/>
        <v>0</v>
      </c>
      <c r="M143" s="497">
        <f t="shared" si="0"/>
        <v>0</v>
      </c>
      <c r="N143" s="497">
        <f t="shared" si="0"/>
        <v>0</v>
      </c>
      <c r="O143" s="497">
        <f t="shared" si="0"/>
        <v>0</v>
      </c>
      <c r="P143" s="497">
        <f t="shared" si="0"/>
        <v>0</v>
      </c>
      <c r="Q143" s="497">
        <f t="shared" si="0"/>
        <v>0</v>
      </c>
      <c r="R143" s="497">
        <f t="shared" si="0"/>
        <v>0</v>
      </c>
      <c r="S143" s="497">
        <f t="shared" si="0"/>
        <v>0</v>
      </c>
      <c r="T143" s="497">
        <f t="shared" si="0"/>
        <v>0</v>
      </c>
      <c r="U143" s="497">
        <f t="shared" si="0"/>
        <v>0</v>
      </c>
      <c r="V143" s="497">
        <f t="shared" si="0"/>
        <v>0</v>
      </c>
      <c r="W143" s="497">
        <f t="shared" si="0"/>
        <v>0</v>
      </c>
      <c r="X143" s="497">
        <f t="shared" si="0"/>
        <v>0</v>
      </c>
      <c r="Y143" s="497">
        <f t="shared" si="0"/>
        <v>0</v>
      </c>
      <c r="Z143" s="497">
        <f t="shared" si="0"/>
        <v>0</v>
      </c>
      <c r="AA143" s="497">
        <f t="shared" si="0"/>
        <v>0</v>
      </c>
      <c r="AB143" s="497">
        <f t="shared" si="0"/>
        <v>0</v>
      </c>
      <c r="AC143" s="497">
        <f t="shared" si="0"/>
        <v>0</v>
      </c>
      <c r="AD143" s="497">
        <f t="shared" si="0"/>
        <v>0</v>
      </c>
      <c r="AE143" s="497">
        <f t="shared" si="0"/>
        <v>0</v>
      </c>
      <c r="AF143" s="497">
        <f t="shared" si="0"/>
        <v>0</v>
      </c>
      <c r="AG143" s="497">
        <f t="shared" si="0"/>
        <v>0</v>
      </c>
      <c r="AH143" s="497">
        <f t="shared" si="0"/>
        <v>0</v>
      </c>
      <c r="AI143" s="497">
        <f t="shared" si="0"/>
        <v>0</v>
      </c>
      <c r="AJ143" s="497">
        <f t="shared" si="0"/>
        <v>0</v>
      </c>
      <c r="AK143" s="497">
        <f t="shared" si="0"/>
        <v>0</v>
      </c>
      <c r="AL143" s="497">
        <f>SUM(AL5:AL5)</f>
        <v>0</v>
      </c>
    </row>
    <row r="144" spans="1:38" ht="18.75" customHeight="1" x14ac:dyDescent="0.25">
      <c r="A144" s="718" t="s">
        <v>2848</v>
      </c>
      <c r="B144" s="788"/>
      <c r="C144" s="719"/>
      <c r="D144" s="120"/>
      <c r="E144" s="471">
        <v>101989</v>
      </c>
      <c r="F144" s="476">
        <v>94013</v>
      </c>
      <c r="G144" s="476">
        <v>45788</v>
      </c>
      <c r="H144" s="476">
        <v>45080</v>
      </c>
      <c r="I144" s="473">
        <v>56848</v>
      </c>
      <c r="J144" s="473"/>
      <c r="K144" s="473">
        <v>62637</v>
      </c>
      <c r="L144" s="473">
        <v>30645</v>
      </c>
      <c r="M144" s="473"/>
      <c r="N144" s="473">
        <v>31977</v>
      </c>
      <c r="O144" s="473"/>
      <c r="P144" s="473"/>
      <c r="Q144" s="473"/>
      <c r="R144" s="473">
        <v>111606</v>
      </c>
      <c r="S144" s="473"/>
      <c r="T144" s="476">
        <v>111058</v>
      </c>
      <c r="U144" s="476">
        <v>73431</v>
      </c>
      <c r="V144" s="476">
        <v>119066</v>
      </c>
      <c r="W144" s="476">
        <v>87787</v>
      </c>
      <c r="X144" s="476">
        <v>130922</v>
      </c>
      <c r="Y144" s="476">
        <v>215677</v>
      </c>
      <c r="Z144" s="476">
        <v>55595</v>
      </c>
      <c r="AA144" s="476">
        <v>107205</v>
      </c>
      <c r="AB144" s="476">
        <v>50182</v>
      </c>
      <c r="AC144" s="476">
        <v>46000</v>
      </c>
      <c r="AD144" s="476">
        <v>90750</v>
      </c>
      <c r="AE144" s="476">
        <v>74250</v>
      </c>
      <c r="AF144" s="476">
        <v>61050</v>
      </c>
      <c r="AG144" s="476">
        <v>70950</v>
      </c>
      <c r="AH144" s="476">
        <v>59400</v>
      </c>
      <c r="AI144" s="471">
        <v>110250</v>
      </c>
      <c r="AJ144" s="471">
        <v>106050</v>
      </c>
      <c r="AK144" s="471">
        <v>212400</v>
      </c>
      <c r="AL144" s="479"/>
    </row>
    <row r="145" spans="1:39" ht="31.5" customHeight="1" x14ac:dyDescent="0.25">
      <c r="A145" s="720" t="s">
        <v>2849</v>
      </c>
      <c r="B145" s="789"/>
      <c r="C145" s="721"/>
      <c r="D145" s="210"/>
      <c r="E145" s="154">
        <f>E143*E144</f>
        <v>0</v>
      </c>
      <c r="F145" s="154">
        <f t="shared" ref="F145:AK145" si="1">F143*F144</f>
        <v>0</v>
      </c>
      <c r="G145" s="154">
        <f t="shared" si="1"/>
        <v>0</v>
      </c>
      <c r="H145" s="154">
        <f t="shared" si="1"/>
        <v>0</v>
      </c>
      <c r="I145" s="154">
        <f t="shared" si="1"/>
        <v>0</v>
      </c>
      <c r="J145" s="154"/>
      <c r="K145" s="154">
        <f t="shared" si="1"/>
        <v>0</v>
      </c>
      <c r="L145" s="154">
        <f t="shared" si="1"/>
        <v>0</v>
      </c>
      <c r="M145" s="154"/>
      <c r="N145" s="154">
        <f t="shared" si="1"/>
        <v>0</v>
      </c>
      <c r="O145" s="154"/>
      <c r="P145" s="154">
        <f t="shared" si="1"/>
        <v>0</v>
      </c>
      <c r="Q145" s="154"/>
      <c r="R145" s="154">
        <f t="shared" si="1"/>
        <v>0</v>
      </c>
      <c r="S145" s="154"/>
      <c r="T145" s="154">
        <f t="shared" si="1"/>
        <v>0</v>
      </c>
      <c r="U145" s="154">
        <f t="shared" si="1"/>
        <v>0</v>
      </c>
      <c r="V145" s="154">
        <f t="shared" si="1"/>
        <v>0</v>
      </c>
      <c r="W145" s="154">
        <f t="shared" si="1"/>
        <v>0</v>
      </c>
      <c r="X145" s="154">
        <f t="shared" si="1"/>
        <v>0</v>
      </c>
      <c r="Y145" s="154">
        <f t="shared" si="1"/>
        <v>0</v>
      </c>
      <c r="Z145" s="154">
        <f t="shared" si="1"/>
        <v>0</v>
      </c>
      <c r="AA145" s="154">
        <f t="shared" si="1"/>
        <v>0</v>
      </c>
      <c r="AB145" s="154">
        <f t="shared" si="1"/>
        <v>0</v>
      </c>
      <c r="AC145" s="154">
        <f t="shared" si="1"/>
        <v>0</v>
      </c>
      <c r="AD145" s="154">
        <f t="shared" si="1"/>
        <v>0</v>
      </c>
      <c r="AE145" s="154">
        <f t="shared" si="1"/>
        <v>0</v>
      </c>
      <c r="AF145" s="154">
        <f t="shared" si="1"/>
        <v>0</v>
      </c>
      <c r="AG145" s="154">
        <f t="shared" si="1"/>
        <v>0</v>
      </c>
      <c r="AH145" s="154">
        <f t="shared" si="1"/>
        <v>0</v>
      </c>
      <c r="AI145" s="154">
        <f t="shared" si="1"/>
        <v>0</v>
      </c>
      <c r="AJ145" s="154">
        <f t="shared" si="1"/>
        <v>0</v>
      </c>
      <c r="AK145" s="154">
        <f t="shared" si="1"/>
        <v>0</v>
      </c>
      <c r="AL145" s="154">
        <f>E145+F145+G145+H145+K145+N145+P145+T145+U145+V145+X145+Y145+Z145+AA145+AB145+AC145+AD145+AE145+AF145+AG145+AH145+AI145+AJ145+AK145+I145+L145+R145+W145</f>
        <v>0</v>
      </c>
      <c r="AM145" s="366"/>
    </row>
  </sheetData>
  <mergeCells count="10">
    <mergeCell ref="A143:C143"/>
    <mergeCell ref="A144:C144"/>
    <mergeCell ref="A145:C145"/>
    <mergeCell ref="A1:AL1"/>
    <mergeCell ref="A2:AL2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27"/>
  <sheetViews>
    <sheetView workbookViewId="0">
      <pane xSplit="2" ySplit="4" topLeftCell="C5" activePane="bottomRight" state="frozen"/>
      <selection activeCell="D558" sqref="D558"/>
      <selection pane="topRight" activeCell="D558" sqref="D558"/>
      <selection pane="bottomLeft" activeCell="D558" sqref="D558"/>
      <selection pane="bottomRight" activeCell="L10" sqref="L10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3" width="8.140625" style="33" customWidth="1"/>
    <col min="4" max="4" width="5.42578125" style="33" customWidth="1"/>
    <col min="5" max="5" width="5.28515625" style="33" customWidth="1"/>
    <col min="6" max="6" width="6.42578125" style="33" customWidth="1"/>
    <col min="7" max="8" width="5.42578125" style="33" customWidth="1"/>
    <col min="9" max="9" width="5.5703125" style="33" customWidth="1"/>
    <col min="10" max="10" width="5.140625" style="33" customWidth="1"/>
    <col min="11" max="11" width="5.7109375" style="33" customWidth="1"/>
    <col min="12" max="12" width="5.5703125" style="33" customWidth="1"/>
    <col min="13" max="13" width="6.7109375" style="33" hidden="1" customWidth="1"/>
    <col min="14" max="14" width="5.28515625" style="33" hidden="1" customWidth="1"/>
    <col min="15" max="15" width="5.140625" style="33" customWidth="1"/>
    <col min="16" max="16" width="5.85546875" style="33" customWidth="1"/>
    <col min="17" max="17" width="5.7109375" style="33" customWidth="1"/>
    <col min="18" max="18" width="5.42578125" style="33" customWidth="1"/>
    <col min="19" max="21" width="6.140625" style="33" customWidth="1"/>
    <col min="22" max="22" width="11.140625" style="33" customWidth="1"/>
  </cols>
  <sheetData>
    <row r="1" spans="1:71" s="3" customFormat="1" ht="24.7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Y1" s="4"/>
    </row>
    <row r="2" spans="1:71" s="3" customFormat="1" ht="15" customHeight="1" x14ac:dyDescent="0.25">
      <c r="A2" s="716" t="s">
        <v>17090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Y2" s="4"/>
    </row>
    <row r="3" spans="1:71" s="3" customFormat="1" ht="1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Y3" s="4"/>
    </row>
    <row r="4" spans="1:71" s="3" customFormat="1" ht="36.75" customHeight="1" x14ac:dyDescent="0.25">
      <c r="A4" s="375" t="s">
        <v>6435</v>
      </c>
      <c r="B4" s="333" t="s">
        <v>6422</v>
      </c>
      <c r="C4" s="328" t="s">
        <v>6</v>
      </c>
      <c r="D4" s="328" t="s">
        <v>7</v>
      </c>
      <c r="E4" s="328" t="s">
        <v>12</v>
      </c>
      <c r="F4" s="328" t="s">
        <v>8</v>
      </c>
      <c r="G4" s="328" t="s">
        <v>2805</v>
      </c>
      <c r="H4" s="328" t="s">
        <v>2806</v>
      </c>
      <c r="I4" s="328" t="s">
        <v>2808</v>
      </c>
      <c r="J4" s="328" t="s">
        <v>2807</v>
      </c>
      <c r="K4" s="318" t="s">
        <v>14</v>
      </c>
      <c r="L4" s="318" t="s">
        <v>15</v>
      </c>
      <c r="M4" s="318" t="s">
        <v>6357</v>
      </c>
      <c r="N4" s="318" t="s">
        <v>6358</v>
      </c>
      <c r="O4" s="318" t="s">
        <v>6359</v>
      </c>
      <c r="P4" s="318" t="s">
        <v>6360</v>
      </c>
      <c r="Q4" s="318" t="s">
        <v>6362</v>
      </c>
      <c r="R4" s="318" t="s">
        <v>6361</v>
      </c>
      <c r="S4" s="373" t="s">
        <v>6469</v>
      </c>
      <c r="T4" s="373" t="s">
        <v>6463</v>
      </c>
      <c r="U4" s="373" t="s">
        <v>6470</v>
      </c>
      <c r="V4" s="318" t="s">
        <v>22</v>
      </c>
      <c r="Y4" s="4"/>
    </row>
    <row r="5" spans="1:71" s="15" customFormat="1" ht="16.5" customHeight="1" x14ac:dyDescent="0.25">
      <c r="A5" s="376">
        <v>45327</v>
      </c>
      <c r="B5" s="334" t="s">
        <v>17089</v>
      </c>
      <c r="C5" s="71">
        <v>78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Y5" s="16"/>
      <c r="BS5" s="15">
        <f>'Xuất hàng LCK và sự cố'!R504</f>
        <v>0</v>
      </c>
    </row>
    <row r="6" spans="1:71" s="15" customFormat="1" ht="16.5" customHeight="1" x14ac:dyDescent="0.25">
      <c r="A6" s="376">
        <v>45387</v>
      </c>
      <c r="B6" s="334" t="s">
        <v>17089</v>
      </c>
      <c r="C6" s="28"/>
      <c r="D6" s="28"/>
      <c r="E6" s="28">
        <v>1</v>
      </c>
      <c r="F6" s="28"/>
      <c r="G6" s="28"/>
      <c r="H6" s="28"/>
      <c r="I6" s="28"/>
      <c r="J6" s="28"/>
      <c r="K6" s="28"/>
      <c r="L6" s="28">
        <v>2</v>
      </c>
      <c r="M6" s="28"/>
      <c r="N6" s="28"/>
      <c r="O6" s="28">
        <v>1</v>
      </c>
      <c r="P6" s="28"/>
      <c r="Q6" s="28"/>
      <c r="R6" s="28"/>
      <c r="S6" s="28"/>
      <c r="T6" s="28"/>
      <c r="U6" s="28"/>
      <c r="V6" s="28"/>
      <c r="Y6" s="16"/>
    </row>
    <row r="7" spans="1:71" s="15" customFormat="1" ht="16.5" customHeight="1" x14ac:dyDescent="0.25">
      <c r="A7" s="376">
        <v>45478</v>
      </c>
      <c r="B7" s="334" t="s">
        <v>17089</v>
      </c>
      <c r="C7" s="28">
        <v>2</v>
      </c>
      <c r="D7" s="28">
        <v>5</v>
      </c>
      <c r="E7" s="28">
        <v>1</v>
      </c>
      <c r="F7" s="28"/>
      <c r="G7" s="28"/>
      <c r="H7" s="28"/>
      <c r="I7" s="28">
        <v>2</v>
      </c>
      <c r="J7" s="28"/>
      <c r="K7" s="28">
        <v>2</v>
      </c>
      <c r="L7" s="28">
        <v>1</v>
      </c>
      <c r="M7" s="28"/>
      <c r="N7" s="28"/>
      <c r="O7" s="28">
        <v>1</v>
      </c>
      <c r="P7" s="28"/>
      <c r="Q7" s="28">
        <v>1</v>
      </c>
      <c r="R7" s="28"/>
      <c r="S7" s="28"/>
      <c r="T7" s="28"/>
      <c r="U7" s="28"/>
      <c r="V7" s="28"/>
      <c r="Y7" s="16"/>
    </row>
    <row r="8" spans="1:71" s="15" customFormat="1" ht="16.5" customHeight="1" x14ac:dyDescent="0.25">
      <c r="A8" s="376">
        <v>45509</v>
      </c>
      <c r="B8" s="334" t="s">
        <v>17089</v>
      </c>
      <c r="C8" s="28">
        <v>2</v>
      </c>
      <c r="D8" s="28"/>
      <c r="E8" s="28"/>
      <c r="F8" s="28"/>
      <c r="G8" s="28"/>
      <c r="H8" s="28"/>
      <c r="I8" s="28"/>
      <c r="J8" s="28"/>
      <c r="K8" s="28">
        <v>1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Y8" s="16"/>
    </row>
    <row r="9" spans="1:71" s="15" customFormat="1" ht="16.5" customHeight="1" x14ac:dyDescent="0.25">
      <c r="A9" s="376">
        <v>45540</v>
      </c>
      <c r="B9" s="334" t="s">
        <v>17089</v>
      </c>
      <c r="C9" s="28">
        <v>6</v>
      </c>
      <c r="D9" s="28">
        <v>1</v>
      </c>
      <c r="E9" s="28"/>
      <c r="F9" s="28"/>
      <c r="G9" s="28"/>
      <c r="H9" s="28"/>
      <c r="I9" s="28"/>
      <c r="J9" s="28"/>
      <c r="K9" s="28"/>
      <c r="L9" s="28">
        <v>1</v>
      </c>
      <c r="M9" s="28"/>
      <c r="N9" s="28"/>
      <c r="O9" s="28"/>
      <c r="P9" s="28"/>
      <c r="Q9" s="28"/>
      <c r="R9" s="28"/>
      <c r="S9" s="28"/>
      <c r="T9" s="28"/>
      <c r="U9" s="28"/>
      <c r="V9" s="28"/>
      <c r="Y9" s="16"/>
    </row>
    <row r="10" spans="1:71" s="15" customFormat="1" ht="16.5" customHeight="1" x14ac:dyDescent="0.25">
      <c r="A10" s="376">
        <v>45570</v>
      </c>
      <c r="B10" s="334" t="s">
        <v>17089</v>
      </c>
      <c r="C10" s="28">
        <v>2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>
        <v>1</v>
      </c>
      <c r="R10" s="28"/>
      <c r="S10" s="28"/>
      <c r="T10" s="28"/>
      <c r="U10" s="28"/>
      <c r="V10" s="28"/>
      <c r="Y10" s="16"/>
    </row>
    <row r="11" spans="1:71" s="15" customFormat="1" ht="16.5" customHeight="1" x14ac:dyDescent="0.25">
      <c r="A11" s="376"/>
      <c r="B11" s="334" t="s">
        <v>17089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Y11" s="16"/>
    </row>
    <row r="12" spans="1:71" s="15" customFormat="1" ht="16.5" customHeight="1" x14ac:dyDescent="0.25">
      <c r="A12" s="376"/>
      <c r="B12" s="334" t="s">
        <v>17089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Y12" s="16"/>
    </row>
    <row r="13" spans="1:71" s="15" customFormat="1" ht="16.5" customHeight="1" x14ac:dyDescent="0.25">
      <c r="A13" s="376"/>
      <c r="B13" s="334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Y13" s="16"/>
    </row>
    <row r="14" spans="1:71" s="15" customFormat="1" ht="16.5" customHeight="1" x14ac:dyDescent="0.25">
      <c r="A14" s="376"/>
      <c r="B14" s="334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Y14" s="16"/>
    </row>
    <row r="15" spans="1:71" s="15" customFormat="1" ht="16.5" customHeight="1" x14ac:dyDescent="0.25">
      <c r="A15" s="376"/>
      <c r="B15" s="334"/>
      <c r="C15" s="28"/>
      <c r="D15" s="28"/>
      <c r="E15" s="28"/>
      <c r="F15" s="28"/>
      <c r="G15" s="681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Y15" s="16"/>
    </row>
    <row r="16" spans="1:71" s="15" customFormat="1" ht="16.5" customHeight="1" x14ac:dyDescent="0.25">
      <c r="A16" s="376"/>
      <c r="B16" s="334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Y16" s="16"/>
    </row>
    <row r="17" spans="1:25" s="15" customFormat="1" ht="16.5" customHeight="1" x14ac:dyDescent="0.25">
      <c r="A17" s="376"/>
      <c r="B17" s="334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Y17" s="16"/>
    </row>
    <row r="18" spans="1:25" s="15" customFormat="1" ht="16.5" customHeight="1" x14ac:dyDescent="0.25">
      <c r="A18" s="376"/>
      <c r="B18" s="334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Y18" s="16"/>
    </row>
    <row r="19" spans="1:25" s="15" customFormat="1" ht="16.5" customHeight="1" x14ac:dyDescent="0.25">
      <c r="A19" s="376"/>
      <c r="B19" s="334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Y19" s="16"/>
    </row>
    <row r="20" spans="1:25" s="15" customFormat="1" ht="16.5" customHeight="1" x14ac:dyDescent="0.25">
      <c r="A20" s="376"/>
      <c r="B20" s="334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Y20" s="16"/>
    </row>
    <row r="21" spans="1:25" s="15" customFormat="1" ht="16.5" customHeight="1" x14ac:dyDescent="0.25">
      <c r="A21" s="376"/>
      <c r="B21" s="334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Y21" s="16"/>
    </row>
    <row r="22" spans="1:25" s="15" customFormat="1" ht="16.5" customHeight="1" x14ac:dyDescent="0.25">
      <c r="A22" s="376"/>
      <c r="B22" s="334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Y22" s="16"/>
    </row>
    <row r="23" spans="1:25" s="15" customFormat="1" ht="16.5" customHeight="1" x14ac:dyDescent="0.25">
      <c r="A23" s="376"/>
      <c r="B23" s="334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Y23" s="16"/>
    </row>
    <row r="24" spans="1:25" s="15" customFormat="1" ht="16.5" customHeight="1" x14ac:dyDescent="0.25">
      <c r="A24" s="101"/>
      <c r="B24" s="334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Y24" s="16"/>
    </row>
    <row r="25" spans="1:25" s="11" customFormat="1" ht="16.5" customHeight="1" x14ac:dyDescent="0.25">
      <c r="A25" s="717"/>
      <c r="B25" s="717"/>
      <c r="C25" s="32">
        <f t="shared" ref="C25:V25" si="0">SUM(C5:C24)</f>
        <v>90</v>
      </c>
      <c r="D25" s="32">
        <f t="shared" si="0"/>
        <v>6</v>
      </c>
      <c r="E25" s="32">
        <f t="shared" si="0"/>
        <v>2</v>
      </c>
      <c r="F25" s="497">
        <f t="shared" si="0"/>
        <v>0</v>
      </c>
      <c r="G25" s="32">
        <f t="shared" si="0"/>
        <v>0</v>
      </c>
      <c r="H25" s="32">
        <f t="shared" si="0"/>
        <v>0</v>
      </c>
      <c r="I25" s="32">
        <f t="shared" si="0"/>
        <v>2</v>
      </c>
      <c r="J25" s="32">
        <f t="shared" si="0"/>
        <v>0</v>
      </c>
      <c r="K25" s="32">
        <f t="shared" si="0"/>
        <v>3</v>
      </c>
      <c r="L25" s="32">
        <f t="shared" si="0"/>
        <v>4</v>
      </c>
      <c r="M25" s="32">
        <f t="shared" si="0"/>
        <v>0</v>
      </c>
      <c r="N25" s="32">
        <f t="shared" si="0"/>
        <v>0</v>
      </c>
      <c r="O25" s="32">
        <f t="shared" si="0"/>
        <v>2</v>
      </c>
      <c r="P25" s="32">
        <f t="shared" si="0"/>
        <v>0</v>
      </c>
      <c r="Q25" s="32">
        <f t="shared" si="0"/>
        <v>2</v>
      </c>
      <c r="R25" s="32">
        <f t="shared" si="0"/>
        <v>0</v>
      </c>
      <c r="S25" s="32">
        <f t="shared" si="0"/>
        <v>0</v>
      </c>
      <c r="T25" s="32">
        <f t="shared" si="0"/>
        <v>0</v>
      </c>
      <c r="U25" s="32">
        <f t="shared" si="0"/>
        <v>0</v>
      </c>
      <c r="V25" s="32">
        <f t="shared" si="0"/>
        <v>0</v>
      </c>
    </row>
    <row r="26" spans="1:25" ht="16.5" customHeight="1" x14ac:dyDescent="0.25">
      <c r="A26" s="718" t="s">
        <v>2848</v>
      </c>
      <c r="B26" s="719"/>
      <c r="C26" s="338">
        <v>111058</v>
      </c>
      <c r="D26" s="338">
        <v>73431</v>
      </c>
      <c r="E26" s="338">
        <v>119066</v>
      </c>
      <c r="F26" s="338">
        <v>87787</v>
      </c>
      <c r="G26" s="338">
        <v>130922</v>
      </c>
      <c r="H26" s="338">
        <v>215677</v>
      </c>
      <c r="I26" s="338">
        <v>55595</v>
      </c>
      <c r="J26" s="338">
        <v>107205</v>
      </c>
      <c r="K26" s="338">
        <v>50182</v>
      </c>
      <c r="L26" s="338">
        <v>46000</v>
      </c>
      <c r="M26" s="338">
        <v>90750</v>
      </c>
      <c r="N26" s="338">
        <v>105400</v>
      </c>
      <c r="O26" s="338">
        <v>74250</v>
      </c>
      <c r="P26" s="338">
        <v>61050</v>
      </c>
      <c r="Q26" s="338">
        <v>70950</v>
      </c>
      <c r="R26" s="338">
        <v>59400</v>
      </c>
      <c r="S26" s="224">
        <v>110250</v>
      </c>
      <c r="T26" s="224">
        <v>106050</v>
      </c>
      <c r="U26" s="224">
        <v>212400</v>
      </c>
      <c r="V26" s="379">
        <f>V25*22000</f>
        <v>0</v>
      </c>
    </row>
    <row r="27" spans="1:25" ht="24.75" customHeight="1" x14ac:dyDescent="0.25">
      <c r="A27" s="720" t="s">
        <v>2849</v>
      </c>
      <c r="B27" s="721"/>
      <c r="C27" s="154">
        <f t="shared" ref="C27:Q27" si="1">C25*C26</f>
        <v>9995220</v>
      </c>
      <c r="D27" s="154">
        <f t="shared" si="1"/>
        <v>440586</v>
      </c>
      <c r="E27" s="154">
        <f t="shared" si="1"/>
        <v>238132</v>
      </c>
      <c r="F27" s="154">
        <f t="shared" si="1"/>
        <v>0</v>
      </c>
      <c r="G27" s="154">
        <f t="shared" si="1"/>
        <v>0</v>
      </c>
      <c r="H27" s="154">
        <f t="shared" si="1"/>
        <v>0</v>
      </c>
      <c r="I27" s="154">
        <f t="shared" si="1"/>
        <v>111190</v>
      </c>
      <c r="J27" s="154">
        <f t="shared" si="1"/>
        <v>0</v>
      </c>
      <c r="K27" s="154">
        <f t="shared" si="1"/>
        <v>150546</v>
      </c>
      <c r="L27" s="154">
        <f t="shared" si="1"/>
        <v>184000</v>
      </c>
      <c r="M27" s="154">
        <f t="shared" si="1"/>
        <v>0</v>
      </c>
      <c r="N27" s="154">
        <f t="shared" si="1"/>
        <v>0</v>
      </c>
      <c r="O27" s="154">
        <f t="shared" si="1"/>
        <v>148500</v>
      </c>
      <c r="P27" s="154">
        <f>P25*P26</f>
        <v>0</v>
      </c>
      <c r="Q27" s="154">
        <f t="shared" si="1"/>
        <v>141900</v>
      </c>
      <c r="R27" s="154">
        <f>R25*R26</f>
        <v>0</v>
      </c>
      <c r="S27" s="154">
        <f>S25*S26</f>
        <v>0</v>
      </c>
      <c r="T27" s="154">
        <f>T25*T26</f>
        <v>0</v>
      </c>
      <c r="U27" s="154">
        <f>U25*U26</f>
        <v>0</v>
      </c>
      <c r="V27" s="560">
        <f>C27+D27+E27+F27+G27+H27+I27+J27+K27+L27+M27+N27+O27+P27+Q27+R27+S27+T27</f>
        <v>11410074</v>
      </c>
    </row>
  </sheetData>
  <mergeCells count="5">
    <mergeCell ref="A1:V1"/>
    <mergeCell ref="A2:V2"/>
    <mergeCell ref="A25:B25"/>
    <mergeCell ref="A26:B26"/>
    <mergeCell ref="A27:B27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8"/>
  <sheetViews>
    <sheetView workbookViewId="0">
      <selection activeCell="I10" sqref="I10"/>
    </sheetView>
  </sheetViews>
  <sheetFormatPr defaultRowHeight="15" x14ac:dyDescent="0.25"/>
  <cols>
    <col min="1" max="1" width="11" customWidth="1"/>
    <col min="2" max="2" width="21.42578125" style="377" customWidth="1"/>
    <col min="3" max="3" width="8.42578125" customWidth="1"/>
    <col min="4" max="4" width="7.85546875" customWidth="1"/>
    <col min="5" max="6" width="8.42578125" hidden="1" customWidth="1"/>
    <col min="7" max="7" width="8.140625" customWidth="1"/>
    <col min="8" max="8" width="8.140625" hidden="1" customWidth="1"/>
    <col min="9" max="9" width="9.140625" customWidth="1"/>
    <col min="10" max="10" width="9.140625" hidden="1" customWidth="1"/>
    <col min="11" max="11" width="9.5703125" customWidth="1"/>
    <col min="12" max="12" width="9.5703125" hidden="1" customWidth="1"/>
    <col min="13" max="13" width="8.42578125" customWidth="1"/>
    <col min="14" max="14" width="8.42578125" hidden="1" customWidth="1"/>
    <col min="15" max="15" width="9.7109375" hidden="1" customWidth="1"/>
    <col min="16" max="16" width="9.5703125" customWidth="1"/>
    <col min="17" max="17" width="0" hidden="1" customWidth="1"/>
    <col min="18" max="18" width="15.85546875" customWidth="1"/>
  </cols>
  <sheetData>
    <row r="1" spans="1:18" ht="18.75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</row>
    <row r="2" spans="1:18" ht="15.75" x14ac:dyDescent="0.25">
      <c r="A2" s="716" t="s">
        <v>17090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</row>
    <row r="3" spans="1:18" ht="15.75" x14ac:dyDescent="0.25">
      <c r="A3" s="433"/>
      <c r="B3" s="4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1:18" ht="51" x14ac:dyDescent="0.25">
      <c r="A4" s="480" t="s">
        <v>6435</v>
      </c>
      <c r="B4" s="481" t="s">
        <v>16671</v>
      </c>
      <c r="C4" s="50" t="s">
        <v>6428</v>
      </c>
      <c r="D4" s="10" t="s">
        <v>6432</v>
      </c>
      <c r="E4" s="50" t="s">
        <v>6430</v>
      </c>
      <c r="F4" s="50" t="s">
        <v>6431</v>
      </c>
      <c r="G4" s="478" t="s">
        <v>16667</v>
      </c>
      <c r="H4" s="478" t="s">
        <v>16688</v>
      </c>
      <c r="I4" s="50" t="s">
        <v>16371</v>
      </c>
      <c r="J4" s="50" t="s">
        <v>16688</v>
      </c>
      <c r="K4" s="50" t="s">
        <v>16668</v>
      </c>
      <c r="L4" s="50" t="s">
        <v>16688</v>
      </c>
      <c r="M4" s="50" t="s">
        <v>16669</v>
      </c>
      <c r="N4" s="50" t="s">
        <v>16688</v>
      </c>
      <c r="O4" s="50" t="s">
        <v>16666</v>
      </c>
      <c r="P4" s="50" t="s">
        <v>16670</v>
      </c>
      <c r="Q4" s="373" t="s">
        <v>16688</v>
      </c>
      <c r="R4" s="50" t="s">
        <v>16672</v>
      </c>
    </row>
    <row r="5" spans="1:18" ht="15.75" x14ac:dyDescent="0.25">
      <c r="A5" s="376">
        <v>45387</v>
      </c>
      <c r="B5" s="434" t="s">
        <v>16727</v>
      </c>
      <c r="C5" s="28"/>
      <c r="D5" s="28"/>
      <c r="E5" s="28"/>
      <c r="F5" s="28"/>
      <c r="G5" s="28"/>
      <c r="H5" s="28"/>
      <c r="I5" s="28">
        <v>2</v>
      </c>
      <c r="J5" s="28"/>
      <c r="K5" s="28"/>
      <c r="L5" s="28"/>
      <c r="M5" s="28"/>
      <c r="N5" s="28"/>
      <c r="O5" s="28"/>
      <c r="P5" s="28">
        <v>1</v>
      </c>
      <c r="Q5" s="28"/>
      <c r="R5" s="28"/>
    </row>
    <row r="6" spans="1:18" ht="15.75" x14ac:dyDescent="0.25">
      <c r="A6" s="376">
        <v>45448</v>
      </c>
      <c r="B6" s="434" t="s">
        <v>16727</v>
      </c>
      <c r="C6" s="28"/>
      <c r="D6" s="28"/>
      <c r="E6" s="28"/>
      <c r="F6" s="28"/>
      <c r="G6" s="28"/>
      <c r="H6" s="28"/>
      <c r="I6" s="28">
        <v>3</v>
      </c>
      <c r="J6" s="28"/>
      <c r="K6" s="28">
        <v>1</v>
      </c>
      <c r="L6" s="28"/>
      <c r="M6" s="28"/>
      <c r="N6" s="28"/>
      <c r="O6" s="28"/>
      <c r="P6" s="28"/>
      <c r="Q6" s="28"/>
      <c r="R6" s="28"/>
    </row>
    <row r="7" spans="1:18" ht="15.75" x14ac:dyDescent="0.25">
      <c r="A7" s="376">
        <v>45478</v>
      </c>
      <c r="B7" s="434" t="s">
        <v>16727</v>
      </c>
      <c r="C7" s="28"/>
      <c r="D7" s="28"/>
      <c r="E7" s="28"/>
      <c r="F7" s="28"/>
      <c r="G7" s="28"/>
      <c r="H7" s="28"/>
      <c r="I7" s="28">
        <v>1</v>
      </c>
      <c r="J7" s="28"/>
      <c r="K7" s="28"/>
      <c r="L7" s="28"/>
      <c r="M7" s="28"/>
      <c r="N7" s="28"/>
      <c r="O7" s="28"/>
      <c r="P7" s="28">
        <v>1</v>
      </c>
      <c r="Q7" s="28"/>
      <c r="R7" s="28"/>
    </row>
    <row r="8" spans="1:18" ht="15.75" x14ac:dyDescent="0.25">
      <c r="A8" s="376">
        <v>45540</v>
      </c>
      <c r="B8" s="434" t="s">
        <v>16727</v>
      </c>
      <c r="C8" s="28"/>
      <c r="D8" s="28"/>
      <c r="E8" s="28"/>
      <c r="F8" s="28"/>
      <c r="G8" s="28"/>
      <c r="H8" s="28"/>
      <c r="I8" s="28">
        <v>1</v>
      </c>
      <c r="J8" s="28"/>
      <c r="K8" s="28"/>
      <c r="L8" s="28"/>
      <c r="M8" s="28"/>
      <c r="N8" s="28"/>
      <c r="O8" s="28"/>
      <c r="P8" s="28">
        <v>2</v>
      </c>
      <c r="Q8" s="28"/>
      <c r="R8" s="28"/>
    </row>
    <row r="9" spans="1:18" ht="15.75" x14ac:dyDescent="0.25">
      <c r="A9" s="376">
        <v>45601</v>
      </c>
      <c r="B9" s="434" t="s">
        <v>16727</v>
      </c>
      <c r="C9" s="28"/>
      <c r="D9" s="28"/>
      <c r="E9" s="28"/>
      <c r="F9" s="28"/>
      <c r="G9" s="28"/>
      <c r="H9" s="28"/>
      <c r="I9" s="28">
        <v>2</v>
      </c>
      <c r="J9" s="28"/>
      <c r="K9" s="28"/>
      <c r="L9" s="28"/>
      <c r="M9" s="28"/>
      <c r="N9" s="28"/>
      <c r="O9" s="28"/>
      <c r="P9" s="28"/>
      <c r="Q9" s="28"/>
      <c r="R9" s="28"/>
    </row>
    <row r="10" spans="1:18" ht="15.75" x14ac:dyDescent="0.25">
      <c r="A10" s="376"/>
      <c r="B10" s="434" t="s">
        <v>16727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</row>
    <row r="11" spans="1:18" ht="15.75" x14ac:dyDescent="0.25">
      <c r="A11" s="376"/>
      <c r="B11" s="434" t="s">
        <v>16727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</row>
    <row r="12" spans="1:18" ht="15.75" x14ac:dyDescent="0.25">
      <c r="A12" s="376"/>
      <c r="B12" s="434" t="s">
        <v>16727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</row>
    <row r="13" spans="1:18" ht="15.75" x14ac:dyDescent="0.25">
      <c r="A13" s="376"/>
      <c r="B13" s="434" t="s">
        <v>16727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 ht="15.75" x14ac:dyDescent="0.25">
      <c r="A14" s="376"/>
      <c r="B14" s="434" t="s">
        <v>16727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</row>
    <row r="15" spans="1:18" ht="15.75" x14ac:dyDescent="0.25">
      <c r="A15" s="376"/>
      <c r="B15" s="434" t="s">
        <v>16727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</row>
    <row r="16" spans="1:18" ht="15.75" x14ac:dyDescent="0.25">
      <c r="A16" s="376"/>
      <c r="B16" s="434" t="s">
        <v>16727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</row>
    <row r="17" spans="1:18" ht="15.75" x14ac:dyDescent="0.25">
      <c r="A17" s="376"/>
      <c r="B17" s="434" t="s">
        <v>16727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</row>
    <row r="18" spans="1:18" ht="15.75" x14ac:dyDescent="0.25">
      <c r="A18" s="376"/>
      <c r="B18" s="434" t="s">
        <v>16727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</row>
    <row r="19" spans="1:18" ht="15.75" x14ac:dyDescent="0.25">
      <c r="A19" s="376"/>
      <c r="B19" s="434" t="s">
        <v>16727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0" spans="1:18" ht="15.75" x14ac:dyDescent="0.25">
      <c r="A20" s="376"/>
      <c r="B20" s="434" t="s">
        <v>16727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</row>
    <row r="21" spans="1:18" ht="15.75" x14ac:dyDescent="0.25">
      <c r="A21" s="376"/>
      <c r="B21" s="434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</row>
    <row r="22" spans="1:18" ht="15.75" x14ac:dyDescent="0.25">
      <c r="A22" s="376"/>
      <c r="B22" s="434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</row>
    <row r="23" spans="1:18" ht="15.75" x14ac:dyDescent="0.25">
      <c r="A23" s="376"/>
      <c r="B23" s="434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</row>
    <row r="24" spans="1:18" ht="15.75" x14ac:dyDescent="0.25">
      <c r="A24" s="376"/>
      <c r="B24" s="434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</row>
    <row r="25" spans="1:18" ht="15.75" x14ac:dyDescent="0.25">
      <c r="A25" s="376"/>
      <c r="B25" s="434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</row>
    <row r="26" spans="1:18" ht="15.75" x14ac:dyDescent="0.25">
      <c r="A26" s="722"/>
      <c r="B26" s="723"/>
      <c r="C26" s="32">
        <f t="shared" ref="C26:R26" si="0">SUM(C5:C25)</f>
        <v>0</v>
      </c>
      <c r="D26" s="32">
        <f t="shared" si="0"/>
        <v>0</v>
      </c>
      <c r="E26" s="32">
        <f t="shared" si="0"/>
        <v>0</v>
      </c>
      <c r="F26" s="32">
        <f t="shared" si="0"/>
        <v>0</v>
      </c>
      <c r="G26" s="32">
        <f t="shared" si="0"/>
        <v>0</v>
      </c>
      <c r="H26" s="32">
        <f t="shared" si="0"/>
        <v>0</v>
      </c>
      <c r="I26" s="32">
        <f t="shared" si="0"/>
        <v>9</v>
      </c>
      <c r="J26" s="32">
        <f t="shared" si="0"/>
        <v>0</v>
      </c>
      <c r="K26" s="32">
        <f t="shared" si="0"/>
        <v>1</v>
      </c>
      <c r="L26" s="32">
        <f t="shared" si="0"/>
        <v>0</v>
      </c>
      <c r="M26" s="32">
        <f t="shared" si="0"/>
        <v>0</v>
      </c>
      <c r="N26" s="32">
        <f t="shared" si="0"/>
        <v>0</v>
      </c>
      <c r="O26" s="32">
        <f t="shared" si="0"/>
        <v>0</v>
      </c>
      <c r="P26" s="32">
        <f t="shared" si="0"/>
        <v>4</v>
      </c>
      <c r="Q26" s="32">
        <f t="shared" si="0"/>
        <v>0</v>
      </c>
      <c r="R26" s="32">
        <f t="shared" si="0"/>
        <v>0</v>
      </c>
    </row>
    <row r="27" spans="1:18" x14ac:dyDescent="0.25">
      <c r="A27" s="718" t="s">
        <v>2848</v>
      </c>
      <c r="B27" s="719"/>
      <c r="C27" s="471">
        <v>101989</v>
      </c>
      <c r="D27" s="476">
        <v>94013</v>
      </c>
      <c r="E27" s="476">
        <v>45788</v>
      </c>
      <c r="F27" s="476">
        <v>45080</v>
      </c>
      <c r="G27" s="473">
        <v>56848</v>
      </c>
      <c r="H27" s="473"/>
      <c r="I27" s="473">
        <v>70000</v>
      </c>
      <c r="J27" s="473"/>
      <c r="K27" s="473">
        <v>30645</v>
      </c>
      <c r="L27" s="473">
        <v>30645</v>
      </c>
      <c r="M27" s="473">
        <v>31977</v>
      </c>
      <c r="N27" s="473"/>
      <c r="O27" s="473"/>
      <c r="P27" s="473">
        <v>111606</v>
      </c>
      <c r="Q27" s="471"/>
      <c r="R27" s="379"/>
    </row>
    <row r="28" spans="1:18" ht="15.75" x14ac:dyDescent="0.25">
      <c r="A28" s="720" t="s">
        <v>2849</v>
      </c>
      <c r="B28" s="721"/>
      <c r="C28" s="154">
        <f t="shared" ref="C28:P28" si="1">C26*C27</f>
        <v>0</v>
      </c>
      <c r="D28" s="154">
        <f t="shared" si="1"/>
        <v>0</v>
      </c>
      <c r="E28" s="154">
        <f t="shared" si="1"/>
        <v>0</v>
      </c>
      <c r="F28" s="154">
        <f t="shared" si="1"/>
        <v>0</v>
      </c>
      <c r="G28" s="154">
        <f t="shared" si="1"/>
        <v>0</v>
      </c>
      <c r="H28" s="154"/>
      <c r="I28" s="154">
        <f t="shared" si="1"/>
        <v>630000</v>
      </c>
      <c r="J28" s="154"/>
      <c r="K28" s="154">
        <f t="shared" si="1"/>
        <v>30645</v>
      </c>
      <c r="L28" s="154">
        <f t="shared" si="1"/>
        <v>0</v>
      </c>
      <c r="M28" s="154">
        <f t="shared" si="1"/>
        <v>0</v>
      </c>
      <c r="N28" s="154"/>
      <c r="O28" s="154">
        <f t="shared" si="1"/>
        <v>0</v>
      </c>
      <c r="P28" s="154">
        <f t="shared" si="1"/>
        <v>446424</v>
      </c>
      <c r="Q28" s="154">
        <f>Q26*Q27</f>
        <v>0</v>
      </c>
      <c r="R28" s="363">
        <f>C28+D28+E28+F28+G28+I28+K28+M28+O28+P28+Q28+L28</f>
        <v>1107069</v>
      </c>
    </row>
  </sheetData>
  <mergeCells count="5">
    <mergeCell ref="A1:R1"/>
    <mergeCell ref="A2:R2"/>
    <mergeCell ref="A26:B26"/>
    <mergeCell ref="A27:B27"/>
    <mergeCell ref="A28:B28"/>
  </mergeCells>
  <pageMargins left="0.7" right="0.7" top="0.75" bottom="0.75" header="0.3" footer="0.3"/>
  <pageSetup paperSize="9" orientation="landscape" horizontalDpi="4294967295" verticalDpi="4294967295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W1" s="4"/>
    </row>
    <row r="2" spans="1:23" s="3" customFormat="1" ht="15" customHeight="1" x14ac:dyDescent="0.25">
      <c r="A2" s="716" t="s">
        <v>6459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W2" s="4"/>
    </row>
    <row r="3" spans="1:23" s="3" customFormat="1" ht="36.75" customHeight="1" x14ac:dyDescent="0.25">
      <c r="A3" s="27" t="s">
        <v>6435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6462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722"/>
      <c r="B20" s="723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718" t="s">
        <v>2848</v>
      </c>
      <c r="B21" s="719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720" t="s">
        <v>2849</v>
      </c>
      <c r="B22" s="721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17"/>
  </conditionalFormatting>
  <conditionalFormatting sqref="C20">
    <cfRule type="duplicateValues" dxfId="2293" priority="16"/>
  </conditionalFormatting>
  <conditionalFormatting sqref="C20">
    <cfRule type="duplicateValues" dxfId="2292" priority="15"/>
  </conditionalFormatting>
  <conditionalFormatting sqref="C20">
    <cfRule type="duplicateValues" dxfId="2291" priority="14"/>
  </conditionalFormatting>
  <conditionalFormatting sqref="C21:C65536 C16:C19 C3:C9">
    <cfRule type="duplicateValues" dxfId="2290" priority="13"/>
  </conditionalFormatting>
  <conditionalFormatting sqref="C20">
    <cfRule type="duplicateValues" dxfId="2289" priority="11"/>
    <cfRule type="duplicateValues" dxfId="2288" priority="12"/>
  </conditionalFormatting>
  <conditionalFormatting sqref="C20">
    <cfRule type="duplicateValues" dxfId="2287" priority="10"/>
  </conditionalFormatting>
  <conditionalFormatting sqref="C3">
    <cfRule type="duplicateValues" dxfId="2286" priority="9"/>
  </conditionalFormatting>
  <conditionalFormatting sqref="C3">
    <cfRule type="duplicateValues" dxfId="2285" priority="7"/>
    <cfRule type="duplicateValues" dxfId="2284" priority="8"/>
  </conditionalFormatting>
  <conditionalFormatting sqref="C7:C15">
    <cfRule type="duplicateValues" dxfId="2283" priority="6"/>
  </conditionalFormatting>
  <conditionalFormatting sqref="C7:C15">
    <cfRule type="duplicateValues" dxfId="2282" priority="5"/>
  </conditionalFormatting>
  <conditionalFormatting sqref="C7:C15">
    <cfRule type="duplicateValues" dxfId="2281" priority="4"/>
  </conditionalFormatting>
  <conditionalFormatting sqref="C16:C19 C4:C9">
    <cfRule type="duplicateValues" dxfId="2280" priority="3"/>
  </conditionalFormatting>
  <conditionalFormatting sqref="C16:C19 C3:C9">
    <cfRule type="duplicateValues" dxfId="2279" priority="2"/>
  </conditionalFormatting>
  <conditionalFormatting sqref="C4:C6">
    <cfRule type="duplicateValues" dxfId="2278" priority="1"/>
  </conditionalFormatting>
  <pageMargins left="0" right="0" top="0" bottom="0" header="0" footer="0"/>
  <pageSetup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N1" s="4"/>
    </row>
    <row r="2" spans="1:14" s="3" customFormat="1" ht="25.5" customHeight="1" x14ac:dyDescent="0.25">
      <c r="A2" s="716" t="s">
        <v>6458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722" t="s">
        <v>6457</v>
      </c>
      <c r="B19" s="723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718" t="s">
        <v>2848</v>
      </c>
      <c r="B20" s="719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720" t="s">
        <v>2849</v>
      </c>
      <c r="B21" s="721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43"/>
  </conditionalFormatting>
  <conditionalFormatting sqref="C3">
    <cfRule type="duplicateValues" dxfId="2276" priority="241"/>
    <cfRule type="duplicateValues" dxfId="2275" priority="242"/>
  </conditionalFormatting>
  <conditionalFormatting sqref="C3">
    <cfRule type="duplicateValues" dxfId="2274" priority="240"/>
  </conditionalFormatting>
  <conditionalFormatting sqref="C3">
    <cfRule type="duplicateValues" dxfId="2273" priority="238"/>
    <cfRule type="duplicateValues" dxfId="2272" priority="239"/>
  </conditionalFormatting>
  <conditionalFormatting sqref="C19">
    <cfRule type="duplicateValues" dxfId="2271" priority="236"/>
  </conditionalFormatting>
  <conditionalFormatting sqref="C19">
    <cfRule type="duplicateValues" dxfId="2270" priority="235"/>
  </conditionalFormatting>
  <conditionalFormatting sqref="C19">
    <cfRule type="duplicateValues" dxfId="2269" priority="234"/>
  </conditionalFormatting>
  <conditionalFormatting sqref="C20:C65536 C3:C4">
    <cfRule type="duplicateValues" dxfId="2268" priority="244"/>
  </conditionalFormatting>
  <conditionalFormatting sqref="C19">
    <cfRule type="duplicateValues" dxfId="2267" priority="245"/>
    <cfRule type="duplicateValues" dxfId="2266" priority="246"/>
  </conditionalFormatting>
  <conditionalFormatting sqref="C19">
    <cfRule type="duplicateValues" dxfId="2265" priority="247"/>
  </conditionalFormatting>
  <conditionalFormatting sqref="C18">
    <cfRule type="duplicateValues" dxfId="2264" priority="253"/>
  </conditionalFormatting>
  <conditionalFormatting sqref="C3:C4">
    <cfRule type="duplicateValues" dxfId="2263" priority="14375"/>
  </conditionalFormatting>
  <conditionalFormatting sqref="C4">
    <cfRule type="duplicateValues" dxfId="2262" priority="14376"/>
  </conditionalFormatting>
  <conditionalFormatting sqref="C4">
    <cfRule type="duplicateValues" dxfId="2261" priority="14377"/>
    <cfRule type="duplicateValues" dxfId="2260" priority="14378"/>
  </conditionalFormatting>
  <conditionalFormatting sqref="C14:C17">
    <cfRule type="duplicateValues" dxfId="2259" priority="15223"/>
  </conditionalFormatting>
  <conditionalFormatting sqref="C3:C4">
    <cfRule type="duplicateValues" dxfId="2258" priority="15731"/>
  </conditionalFormatting>
  <conditionalFormatting sqref="C8">
    <cfRule type="duplicateValues" dxfId="2257" priority="28" stopIfTrue="1"/>
  </conditionalFormatting>
  <conditionalFormatting sqref="C7">
    <cfRule type="duplicateValues" dxfId="2256" priority="24"/>
  </conditionalFormatting>
  <conditionalFormatting sqref="C5">
    <cfRule type="duplicateValues" dxfId="2255" priority="3" stopIfTrue="1"/>
    <cfRule type="duplicateValues" dxfId="2254" priority="4" stopIfTrue="1"/>
  </conditionalFormatting>
  <conditionalFormatting sqref="C5">
    <cfRule type="duplicateValues" dxfId="2253" priority="5" stopIfTrue="1"/>
  </conditionalFormatting>
  <conditionalFormatting sqref="C5">
    <cfRule type="duplicateValues" dxfId="2252" priority="2" stopIfTrue="1"/>
  </conditionalFormatting>
  <conditionalFormatting sqref="C6">
    <cfRule type="duplicateValues" dxfId="2251" priority="9" stopIfTrue="1"/>
  </conditionalFormatting>
  <conditionalFormatting sqref="C5">
    <cfRule type="duplicateValues" dxfId="2250" priority="1" stopIfTrue="1"/>
  </conditionalFormatting>
  <conditionalFormatting sqref="C5">
    <cfRule type="duplicateValues" dxfId="2249" priority="7" stopIfTrue="1"/>
    <cfRule type="duplicateValues" dxfId="2248" priority="8" stopIfTrue="1"/>
  </conditionalFormatting>
  <conditionalFormatting sqref="C5">
    <cfRule type="duplicateValues" dxfId="2247" priority="6" stopIfTrue="1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716" t="s">
        <v>6412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796" t="s">
        <v>4285</v>
      </c>
      <c r="B6" s="793" t="s">
        <v>4286</v>
      </c>
      <c r="C6" s="790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797"/>
      <c r="B7" s="794"/>
      <c r="C7" s="791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798"/>
      <c r="B8" s="795"/>
      <c r="C8" s="792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I1" s="4"/>
    </row>
    <row r="2" spans="1:9" s="3" customFormat="1" ht="25.5" customHeight="1" x14ac:dyDescent="0.25">
      <c r="A2" s="716" t="s">
        <v>6436</v>
      </c>
      <c r="B2" s="716"/>
      <c r="C2" s="716"/>
      <c r="D2" s="716"/>
      <c r="E2" s="716"/>
      <c r="F2" s="716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6437</v>
      </c>
      <c r="B5" s="353" t="s">
        <v>6438</v>
      </c>
      <c r="C5" s="28"/>
      <c r="D5" s="28">
        <v>8</v>
      </c>
      <c r="E5" s="28">
        <v>7</v>
      </c>
      <c r="F5" s="28" t="s">
        <v>6441</v>
      </c>
      <c r="G5" s="326"/>
    </row>
    <row r="6" spans="1:9" ht="18.75" customHeight="1" x14ac:dyDescent="0.25">
      <c r="A6" s="350" t="s">
        <v>6439</v>
      </c>
      <c r="B6" s="353" t="s">
        <v>6444</v>
      </c>
      <c r="C6" s="28"/>
      <c r="D6" s="28">
        <v>3</v>
      </c>
      <c r="E6" s="28">
        <v>5</v>
      </c>
      <c r="F6" s="19" t="s">
        <v>6443</v>
      </c>
      <c r="G6" s="326"/>
    </row>
    <row r="7" spans="1:9" ht="18.75" customHeight="1" x14ac:dyDescent="0.25">
      <c r="A7" s="350" t="s">
        <v>6439</v>
      </c>
      <c r="B7" s="353" t="s">
        <v>6446</v>
      </c>
      <c r="C7" s="28">
        <v>21</v>
      </c>
      <c r="D7" s="28">
        <v>31</v>
      </c>
      <c r="E7" s="28">
        <v>48</v>
      </c>
      <c r="F7" s="19" t="s">
        <v>6445</v>
      </c>
      <c r="G7" s="326"/>
    </row>
    <row r="8" spans="1:9" ht="18.75" customHeight="1" x14ac:dyDescent="0.25">
      <c r="A8" s="350" t="s">
        <v>6447</v>
      </c>
      <c r="B8" s="353" t="s">
        <v>6446</v>
      </c>
      <c r="C8" s="28">
        <v>2</v>
      </c>
      <c r="D8" s="28">
        <v>19</v>
      </c>
      <c r="E8" s="28">
        <v>11</v>
      </c>
      <c r="F8" s="28" t="s">
        <v>6448</v>
      </c>
      <c r="G8" s="326"/>
    </row>
    <row r="9" spans="1:9" ht="18.75" customHeight="1" x14ac:dyDescent="0.25">
      <c r="A9" s="350" t="s">
        <v>6449</v>
      </c>
      <c r="B9" s="353" t="s">
        <v>6446</v>
      </c>
      <c r="C9" s="28">
        <v>14</v>
      </c>
      <c r="D9" s="28">
        <v>22</v>
      </c>
      <c r="E9" s="28">
        <v>20</v>
      </c>
      <c r="F9" s="19" t="s">
        <v>6445</v>
      </c>
      <c r="G9" s="326"/>
    </row>
    <row r="10" spans="1:9" ht="18.75" customHeight="1" x14ac:dyDescent="0.25">
      <c r="A10" s="344" t="s">
        <v>6452</v>
      </c>
      <c r="B10" s="353" t="s">
        <v>6454</v>
      </c>
      <c r="C10" s="28"/>
      <c r="D10" s="28">
        <v>2</v>
      </c>
      <c r="E10" s="28">
        <v>2</v>
      </c>
      <c r="F10" s="28" t="s">
        <v>6455</v>
      </c>
      <c r="G10" s="326"/>
    </row>
    <row r="11" spans="1:9" ht="18.75" customHeight="1" x14ac:dyDescent="0.25">
      <c r="A11" s="344"/>
      <c r="B11" s="353" t="s">
        <v>6456</v>
      </c>
      <c r="C11" s="28">
        <v>21</v>
      </c>
      <c r="D11" s="28"/>
      <c r="E11" s="28"/>
      <c r="F11" s="19" t="s">
        <v>6445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199"/>
      <c r="B2" s="716" t="s">
        <v>4259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722" t="s">
        <v>2802</v>
      </c>
      <c r="C1326" s="723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718" t="s">
        <v>2848</v>
      </c>
      <c r="C1327" s="719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720" t="s">
        <v>2849</v>
      </c>
      <c r="C1328" s="721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7534" priority="217"/>
  </conditionalFormatting>
  <conditionalFormatting sqref="D3">
    <cfRule type="duplicateValues" dxfId="7533" priority="215"/>
    <cfRule type="duplicateValues" dxfId="7532" priority="216"/>
  </conditionalFormatting>
  <conditionalFormatting sqref="D3">
    <cfRule type="duplicateValues" dxfId="7531" priority="214"/>
  </conditionalFormatting>
  <conditionalFormatting sqref="D3">
    <cfRule type="duplicateValues" dxfId="7530" priority="212"/>
    <cfRule type="duplicateValues" dxfId="7529" priority="213"/>
  </conditionalFormatting>
  <conditionalFormatting sqref="D28">
    <cfRule type="duplicateValues" dxfId="7528" priority="211"/>
  </conditionalFormatting>
  <conditionalFormatting sqref="D1326">
    <cfRule type="duplicateValues" dxfId="7527" priority="210"/>
  </conditionalFormatting>
  <conditionalFormatting sqref="D1326">
    <cfRule type="duplicateValues" dxfId="7526" priority="209"/>
  </conditionalFormatting>
  <conditionalFormatting sqref="D1326">
    <cfRule type="duplicateValues" dxfId="7525" priority="208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7524" priority="218"/>
  </conditionalFormatting>
  <conditionalFormatting sqref="D1326">
    <cfRule type="duplicateValues" dxfId="7523" priority="219"/>
    <cfRule type="duplicateValues" dxfId="7522" priority="220"/>
  </conditionalFormatting>
  <conditionalFormatting sqref="D1326">
    <cfRule type="duplicateValues" dxfId="7521" priority="221"/>
  </conditionalFormatting>
  <conditionalFormatting sqref="D3:D8">
    <cfRule type="duplicateValues" dxfId="7520" priority="222"/>
  </conditionalFormatting>
  <conditionalFormatting sqref="D9">
    <cfRule type="duplicateValues" dxfId="7519" priority="199"/>
  </conditionalFormatting>
  <conditionalFormatting sqref="D9">
    <cfRule type="duplicateValues" dxfId="7518" priority="200"/>
  </conditionalFormatting>
  <conditionalFormatting sqref="D9">
    <cfRule type="duplicateValues" dxfId="7517" priority="201"/>
  </conditionalFormatting>
  <conditionalFormatting sqref="D9">
    <cfRule type="duplicateValues" dxfId="7516" priority="202"/>
  </conditionalFormatting>
  <conditionalFormatting sqref="D9">
    <cfRule type="duplicateValues" dxfId="7515" priority="203"/>
  </conditionalFormatting>
  <conditionalFormatting sqref="D9">
    <cfRule type="duplicateValues" dxfId="7514" priority="204"/>
  </conditionalFormatting>
  <conditionalFormatting sqref="D9">
    <cfRule type="duplicateValues" dxfId="7513" priority="205"/>
  </conditionalFormatting>
  <conditionalFormatting sqref="D9">
    <cfRule type="duplicateValues" dxfId="7512" priority="206"/>
  </conditionalFormatting>
  <conditionalFormatting sqref="D9">
    <cfRule type="duplicateValues" dxfId="7511" priority="207"/>
  </conditionalFormatting>
  <conditionalFormatting sqref="D3:D8">
    <cfRule type="duplicateValues" dxfId="7510" priority="223"/>
  </conditionalFormatting>
  <conditionalFormatting sqref="D22:D27">
    <cfRule type="duplicateValues" dxfId="7509" priority="224"/>
  </conditionalFormatting>
  <conditionalFormatting sqref="D3:D8">
    <cfRule type="duplicateValues" dxfId="7508" priority="225"/>
  </conditionalFormatting>
  <conditionalFormatting sqref="D3:D8">
    <cfRule type="duplicateValues" dxfId="7507" priority="226"/>
  </conditionalFormatting>
  <conditionalFormatting sqref="D4:D8 D10:D21">
    <cfRule type="duplicateValues" dxfId="7506" priority="228"/>
  </conditionalFormatting>
  <conditionalFormatting sqref="D4:D8 D10:D21">
    <cfRule type="duplicateValues" dxfId="7505" priority="229"/>
    <cfRule type="duplicateValues" dxfId="7504" priority="230"/>
  </conditionalFormatting>
  <conditionalFormatting sqref="D3:D8 D10:D21">
    <cfRule type="duplicateValues" dxfId="7503" priority="231"/>
  </conditionalFormatting>
  <conditionalFormatting sqref="D54">
    <cfRule type="duplicateValues" dxfId="7502" priority="193"/>
  </conditionalFormatting>
  <conditionalFormatting sqref="D54">
    <cfRule type="duplicateValues" dxfId="7501" priority="194"/>
  </conditionalFormatting>
  <conditionalFormatting sqref="D54">
    <cfRule type="duplicateValues" dxfId="7500" priority="195"/>
    <cfRule type="duplicateValues" dxfId="7499" priority="196"/>
  </conditionalFormatting>
  <conditionalFormatting sqref="D54">
    <cfRule type="duplicateValues" dxfId="7498" priority="197"/>
  </conditionalFormatting>
  <conditionalFormatting sqref="D54">
    <cfRule type="duplicateValues" dxfId="7497" priority="198"/>
  </conditionalFormatting>
  <conditionalFormatting sqref="D102">
    <cfRule type="duplicateValues" dxfId="7496" priority="187"/>
  </conditionalFormatting>
  <conditionalFormatting sqref="D102">
    <cfRule type="duplicateValues" dxfId="7495" priority="188"/>
  </conditionalFormatting>
  <conditionalFormatting sqref="D102">
    <cfRule type="duplicateValues" dxfId="7494" priority="189"/>
    <cfRule type="duplicateValues" dxfId="7493" priority="190"/>
  </conditionalFormatting>
  <conditionalFormatting sqref="D102">
    <cfRule type="duplicateValues" dxfId="7492" priority="191"/>
  </conditionalFormatting>
  <conditionalFormatting sqref="D102">
    <cfRule type="duplicateValues" dxfId="7491" priority="192"/>
  </conditionalFormatting>
  <conditionalFormatting sqref="D181">
    <cfRule type="duplicateValues" dxfId="7490" priority="181"/>
  </conditionalFormatting>
  <conditionalFormatting sqref="D181">
    <cfRule type="duplicateValues" dxfId="7489" priority="182"/>
  </conditionalFormatting>
  <conditionalFormatting sqref="D181">
    <cfRule type="duplicateValues" dxfId="7488" priority="183"/>
    <cfRule type="duplicateValues" dxfId="7487" priority="184"/>
  </conditionalFormatting>
  <conditionalFormatting sqref="D181">
    <cfRule type="duplicateValues" dxfId="7486" priority="185"/>
  </conditionalFormatting>
  <conditionalFormatting sqref="D181">
    <cfRule type="duplicateValues" dxfId="7485" priority="186"/>
  </conditionalFormatting>
  <conditionalFormatting sqref="D222">
    <cfRule type="duplicateValues" dxfId="7484" priority="175"/>
  </conditionalFormatting>
  <conditionalFormatting sqref="D222">
    <cfRule type="duplicateValues" dxfId="7483" priority="176"/>
  </conditionalFormatting>
  <conditionalFormatting sqref="D222">
    <cfRule type="duplicateValues" dxfId="7482" priority="177"/>
    <cfRule type="duplicateValues" dxfId="7481" priority="178"/>
  </conditionalFormatting>
  <conditionalFormatting sqref="D222">
    <cfRule type="duplicateValues" dxfId="7480" priority="179"/>
  </conditionalFormatting>
  <conditionalFormatting sqref="D222">
    <cfRule type="duplicateValues" dxfId="7479" priority="180"/>
  </conditionalFormatting>
  <conditionalFormatting sqref="D309">
    <cfRule type="duplicateValues" dxfId="7478" priority="169"/>
  </conditionalFormatting>
  <conditionalFormatting sqref="D309">
    <cfRule type="duplicateValues" dxfId="7477" priority="170"/>
  </conditionalFormatting>
  <conditionalFormatting sqref="D309">
    <cfRule type="duplicateValues" dxfId="7476" priority="171"/>
    <cfRule type="duplicateValues" dxfId="7475" priority="172"/>
  </conditionalFormatting>
  <conditionalFormatting sqref="D309">
    <cfRule type="duplicateValues" dxfId="7474" priority="173"/>
  </conditionalFormatting>
  <conditionalFormatting sqref="D309">
    <cfRule type="duplicateValues" dxfId="7473" priority="174"/>
  </conditionalFormatting>
  <conditionalFormatting sqref="D362">
    <cfRule type="duplicateValues" dxfId="7472" priority="163"/>
  </conditionalFormatting>
  <conditionalFormatting sqref="D362">
    <cfRule type="duplicateValues" dxfId="7471" priority="164"/>
  </conditionalFormatting>
  <conditionalFormatting sqref="D362">
    <cfRule type="duplicateValues" dxfId="7470" priority="165"/>
    <cfRule type="duplicateValues" dxfId="7469" priority="166"/>
  </conditionalFormatting>
  <conditionalFormatting sqref="D362">
    <cfRule type="duplicateValues" dxfId="7468" priority="167"/>
  </conditionalFormatting>
  <conditionalFormatting sqref="D362">
    <cfRule type="duplicateValues" dxfId="7467" priority="168"/>
  </conditionalFormatting>
  <conditionalFormatting sqref="D450">
    <cfRule type="duplicateValues" dxfId="7466" priority="157"/>
  </conditionalFormatting>
  <conditionalFormatting sqref="D450">
    <cfRule type="duplicateValues" dxfId="7465" priority="158"/>
  </conditionalFormatting>
  <conditionalFormatting sqref="D450">
    <cfRule type="duplicateValues" dxfId="7464" priority="159"/>
    <cfRule type="duplicateValues" dxfId="7463" priority="160"/>
  </conditionalFormatting>
  <conditionalFormatting sqref="D450">
    <cfRule type="duplicateValues" dxfId="7462" priority="161"/>
  </conditionalFormatting>
  <conditionalFormatting sqref="D450">
    <cfRule type="duplicateValues" dxfId="7461" priority="162"/>
  </conditionalFormatting>
  <conditionalFormatting sqref="D583">
    <cfRule type="duplicateValues" dxfId="7460" priority="151"/>
  </conditionalFormatting>
  <conditionalFormatting sqref="D583">
    <cfRule type="duplicateValues" dxfId="7459" priority="152"/>
  </conditionalFormatting>
  <conditionalFormatting sqref="D583">
    <cfRule type="duplicateValues" dxfId="7458" priority="153"/>
    <cfRule type="duplicateValues" dxfId="7457" priority="154"/>
  </conditionalFormatting>
  <conditionalFormatting sqref="D583">
    <cfRule type="duplicateValues" dxfId="7456" priority="155"/>
  </conditionalFormatting>
  <conditionalFormatting sqref="D583">
    <cfRule type="duplicateValues" dxfId="7455" priority="156"/>
  </conditionalFormatting>
  <conditionalFormatting sqref="D606">
    <cfRule type="duplicateValues" dxfId="7454" priority="148"/>
  </conditionalFormatting>
  <conditionalFormatting sqref="D606">
    <cfRule type="duplicateValues" dxfId="7453" priority="149"/>
  </conditionalFormatting>
  <conditionalFormatting sqref="D606">
    <cfRule type="duplicateValues" dxfId="7452" priority="150"/>
  </conditionalFormatting>
  <conditionalFormatting sqref="D674">
    <cfRule type="duplicateValues" dxfId="7451" priority="142"/>
  </conditionalFormatting>
  <conditionalFormatting sqref="D674">
    <cfRule type="duplicateValues" dxfId="7450" priority="143"/>
  </conditionalFormatting>
  <conditionalFormatting sqref="D674">
    <cfRule type="duplicateValues" dxfId="7449" priority="144"/>
    <cfRule type="duplicateValues" dxfId="7448" priority="145"/>
  </conditionalFormatting>
  <conditionalFormatting sqref="D674">
    <cfRule type="duplicateValues" dxfId="7447" priority="146"/>
  </conditionalFormatting>
  <conditionalFormatting sqref="D674">
    <cfRule type="duplicateValues" dxfId="7446" priority="147"/>
  </conditionalFormatting>
  <conditionalFormatting sqref="D846">
    <cfRule type="duplicateValues" dxfId="7445" priority="136"/>
  </conditionalFormatting>
  <conditionalFormatting sqref="D846">
    <cfRule type="duplicateValues" dxfId="7444" priority="137"/>
  </conditionalFormatting>
  <conditionalFormatting sqref="D846">
    <cfRule type="duplicateValues" dxfId="7443" priority="138"/>
    <cfRule type="duplicateValues" dxfId="7442" priority="139"/>
  </conditionalFormatting>
  <conditionalFormatting sqref="D846">
    <cfRule type="duplicateValues" dxfId="7441" priority="140"/>
  </conditionalFormatting>
  <conditionalFormatting sqref="D846">
    <cfRule type="duplicateValues" dxfId="7440" priority="141"/>
  </conditionalFormatting>
  <conditionalFormatting sqref="D964">
    <cfRule type="duplicateValues" dxfId="7439" priority="130"/>
  </conditionalFormatting>
  <conditionalFormatting sqref="D964">
    <cfRule type="duplicateValues" dxfId="7438" priority="131"/>
  </conditionalFormatting>
  <conditionalFormatting sqref="D964">
    <cfRule type="duplicateValues" dxfId="7437" priority="132"/>
    <cfRule type="duplicateValues" dxfId="7436" priority="133"/>
  </conditionalFormatting>
  <conditionalFormatting sqref="D964">
    <cfRule type="duplicateValues" dxfId="7435" priority="134"/>
  </conditionalFormatting>
  <conditionalFormatting sqref="D964">
    <cfRule type="duplicateValues" dxfId="7434" priority="135"/>
  </conditionalFormatting>
  <conditionalFormatting sqref="D1054">
    <cfRule type="duplicateValues" dxfId="7433" priority="124"/>
  </conditionalFormatting>
  <conditionalFormatting sqref="D1054">
    <cfRule type="duplicateValues" dxfId="7432" priority="125"/>
  </conditionalFormatting>
  <conditionalFormatting sqref="D1054">
    <cfRule type="duplicateValues" dxfId="7431" priority="126"/>
    <cfRule type="duplicateValues" dxfId="7430" priority="127"/>
  </conditionalFormatting>
  <conditionalFormatting sqref="D1054">
    <cfRule type="duplicateValues" dxfId="7429" priority="128"/>
  </conditionalFormatting>
  <conditionalFormatting sqref="D1054">
    <cfRule type="duplicateValues" dxfId="7428" priority="129"/>
  </conditionalFormatting>
  <conditionalFormatting sqref="D1137">
    <cfRule type="duplicateValues" dxfId="7427" priority="118"/>
  </conditionalFormatting>
  <conditionalFormatting sqref="D1137">
    <cfRule type="duplicateValues" dxfId="7426" priority="119"/>
  </conditionalFormatting>
  <conditionalFormatting sqref="D1137">
    <cfRule type="duplicateValues" dxfId="7425" priority="120"/>
    <cfRule type="duplicateValues" dxfId="7424" priority="121"/>
  </conditionalFormatting>
  <conditionalFormatting sqref="D1137">
    <cfRule type="duplicateValues" dxfId="7423" priority="122"/>
  </conditionalFormatting>
  <conditionalFormatting sqref="D1137">
    <cfRule type="duplicateValues" dxfId="7422" priority="123"/>
  </conditionalFormatting>
  <conditionalFormatting sqref="D313">
    <cfRule type="duplicateValues" dxfId="7421" priority="49"/>
  </conditionalFormatting>
  <conditionalFormatting sqref="D313">
    <cfRule type="duplicateValues" dxfId="7420" priority="50"/>
  </conditionalFormatting>
  <conditionalFormatting sqref="D313">
    <cfRule type="duplicateValues" dxfId="7419" priority="51"/>
  </conditionalFormatting>
  <conditionalFormatting sqref="D410">
    <cfRule type="duplicateValues" dxfId="7418" priority="46"/>
  </conditionalFormatting>
  <conditionalFormatting sqref="D410">
    <cfRule type="duplicateValues" dxfId="7417" priority="47"/>
  </conditionalFormatting>
  <conditionalFormatting sqref="D410">
    <cfRule type="duplicateValues" dxfId="7416" priority="48"/>
  </conditionalFormatting>
  <conditionalFormatting sqref="D487:D488">
    <cfRule type="duplicateValues" dxfId="7415" priority="43"/>
  </conditionalFormatting>
  <conditionalFormatting sqref="D487:D488">
    <cfRule type="duplicateValues" dxfId="7414" priority="44"/>
  </conditionalFormatting>
  <conditionalFormatting sqref="D487:D488">
    <cfRule type="duplicateValues" dxfId="7413" priority="45"/>
  </conditionalFormatting>
  <conditionalFormatting sqref="D526">
    <cfRule type="duplicateValues" dxfId="7412" priority="40"/>
  </conditionalFormatting>
  <conditionalFormatting sqref="D526">
    <cfRule type="duplicateValues" dxfId="7411" priority="41"/>
  </conditionalFormatting>
  <conditionalFormatting sqref="D526">
    <cfRule type="duplicateValues" dxfId="7410" priority="42"/>
  </conditionalFormatting>
  <conditionalFormatting sqref="D631:D632">
    <cfRule type="duplicateValues" dxfId="7409" priority="37"/>
  </conditionalFormatting>
  <conditionalFormatting sqref="D631:D632">
    <cfRule type="duplicateValues" dxfId="7408" priority="38"/>
  </conditionalFormatting>
  <conditionalFormatting sqref="D631:D632">
    <cfRule type="duplicateValues" dxfId="7407" priority="39"/>
  </conditionalFormatting>
  <conditionalFormatting sqref="D750">
    <cfRule type="duplicateValues" dxfId="7406" priority="34"/>
  </conditionalFormatting>
  <conditionalFormatting sqref="D750">
    <cfRule type="duplicateValues" dxfId="7405" priority="35"/>
  </conditionalFormatting>
  <conditionalFormatting sqref="D750">
    <cfRule type="duplicateValues" dxfId="7404" priority="36"/>
  </conditionalFormatting>
  <conditionalFormatting sqref="D716">
    <cfRule type="duplicateValues" dxfId="7403" priority="31"/>
  </conditionalFormatting>
  <conditionalFormatting sqref="D716">
    <cfRule type="duplicateValues" dxfId="7402" priority="32"/>
  </conditionalFormatting>
  <conditionalFormatting sqref="D716">
    <cfRule type="duplicateValues" dxfId="7401" priority="33"/>
  </conditionalFormatting>
  <conditionalFormatting sqref="D722">
    <cfRule type="duplicateValues" dxfId="7400" priority="28"/>
  </conditionalFormatting>
  <conditionalFormatting sqref="D722">
    <cfRule type="duplicateValues" dxfId="7399" priority="29"/>
  </conditionalFormatting>
  <conditionalFormatting sqref="D722">
    <cfRule type="duplicateValues" dxfId="7398" priority="30"/>
  </conditionalFormatting>
  <conditionalFormatting sqref="D828">
    <cfRule type="duplicateValues" dxfId="7397" priority="25"/>
  </conditionalFormatting>
  <conditionalFormatting sqref="D828">
    <cfRule type="duplicateValues" dxfId="7396" priority="26"/>
  </conditionalFormatting>
  <conditionalFormatting sqref="D828">
    <cfRule type="duplicateValues" dxfId="7395" priority="27"/>
  </conditionalFormatting>
  <conditionalFormatting sqref="D785">
    <cfRule type="duplicateValues" dxfId="7394" priority="22"/>
  </conditionalFormatting>
  <conditionalFormatting sqref="D785">
    <cfRule type="duplicateValues" dxfId="7393" priority="23"/>
  </conditionalFormatting>
  <conditionalFormatting sqref="D785">
    <cfRule type="duplicateValues" dxfId="7392" priority="24"/>
  </conditionalFormatting>
  <conditionalFormatting sqref="D805">
    <cfRule type="duplicateValues" dxfId="7391" priority="19"/>
  </conditionalFormatting>
  <conditionalFormatting sqref="D805">
    <cfRule type="duplicateValues" dxfId="7390" priority="20"/>
  </conditionalFormatting>
  <conditionalFormatting sqref="D805">
    <cfRule type="duplicateValues" dxfId="7389" priority="21"/>
  </conditionalFormatting>
  <conditionalFormatting sqref="D961">
    <cfRule type="duplicateValues" dxfId="7388" priority="16"/>
  </conditionalFormatting>
  <conditionalFormatting sqref="D961">
    <cfRule type="duplicateValues" dxfId="7387" priority="17"/>
  </conditionalFormatting>
  <conditionalFormatting sqref="D961">
    <cfRule type="duplicateValues" dxfId="7386" priority="18"/>
  </conditionalFormatting>
  <conditionalFormatting sqref="D1084">
    <cfRule type="duplicateValues" dxfId="7385" priority="13"/>
  </conditionalFormatting>
  <conditionalFormatting sqref="D1084">
    <cfRule type="duplicateValues" dxfId="7384" priority="14"/>
  </conditionalFormatting>
  <conditionalFormatting sqref="D1084">
    <cfRule type="duplicateValues" dxfId="7383" priority="15"/>
  </conditionalFormatting>
  <conditionalFormatting sqref="D1182">
    <cfRule type="duplicateValues" dxfId="7382" priority="10"/>
  </conditionalFormatting>
  <conditionalFormatting sqref="D1182">
    <cfRule type="duplicateValues" dxfId="7381" priority="11"/>
  </conditionalFormatting>
  <conditionalFormatting sqref="D1182">
    <cfRule type="duplicateValues" dxfId="7380" priority="12"/>
  </conditionalFormatting>
  <conditionalFormatting sqref="D1314">
    <cfRule type="duplicateValues" dxfId="7379" priority="7"/>
  </conditionalFormatting>
  <conditionalFormatting sqref="D1314">
    <cfRule type="duplicateValues" dxfId="7378" priority="8"/>
  </conditionalFormatting>
  <conditionalFormatting sqref="D1314">
    <cfRule type="duplicateValues" dxfId="7377" priority="9"/>
  </conditionalFormatting>
  <conditionalFormatting sqref="D1221">
    <cfRule type="duplicateValues" dxfId="7376" priority="4"/>
  </conditionalFormatting>
  <conditionalFormatting sqref="D1221">
    <cfRule type="duplicateValues" dxfId="7375" priority="5"/>
  </conditionalFormatting>
  <conditionalFormatting sqref="D1221">
    <cfRule type="duplicateValues" dxfId="7374" priority="6"/>
  </conditionalFormatting>
  <conditionalFormatting sqref="D558:D576 D578:D582">
    <cfRule type="duplicateValues" dxfId="7373" priority="1280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7372" priority="132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7371" priority="13283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I1" s="4"/>
    </row>
    <row r="2" spans="1:9" s="3" customFormat="1" ht="25.5" customHeight="1" x14ac:dyDescent="0.25">
      <c r="A2" s="716" t="s">
        <v>6453</v>
      </c>
      <c r="B2" s="716"/>
      <c r="C2" s="716"/>
      <c r="D2" s="716"/>
      <c r="E2" s="716"/>
      <c r="F2" s="716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6439</v>
      </c>
      <c r="B5" s="353" t="s">
        <v>6440</v>
      </c>
      <c r="C5" s="28">
        <v>21</v>
      </c>
      <c r="D5" s="28"/>
      <c r="E5" s="28"/>
      <c r="F5" s="28" t="s">
        <v>6442</v>
      </c>
      <c r="G5" s="326"/>
    </row>
    <row r="6" spans="1:9" ht="18.75" customHeight="1" x14ac:dyDescent="0.25">
      <c r="A6" s="350" t="s">
        <v>6451</v>
      </c>
      <c r="B6" s="353" t="s">
        <v>6450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N1" s="4"/>
    </row>
    <row r="2" spans="1:14" s="3" customFormat="1" ht="25.5" customHeight="1" x14ac:dyDescent="0.25">
      <c r="A2" s="716" t="s">
        <v>4299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717" t="s">
        <v>2802</v>
      </c>
      <c r="B2154" s="717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718" t="s">
        <v>2848</v>
      </c>
      <c r="B2155" s="719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720" t="s">
        <v>2849</v>
      </c>
      <c r="B2156" s="721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62"/>
  </conditionalFormatting>
  <conditionalFormatting sqref="C3">
    <cfRule type="duplicateValues" dxfId="2241" priority="160"/>
    <cfRule type="duplicateValues" dxfId="2240" priority="161"/>
  </conditionalFormatting>
  <conditionalFormatting sqref="C3">
    <cfRule type="duplicateValues" dxfId="2239" priority="159"/>
  </conditionalFormatting>
  <conditionalFormatting sqref="C3">
    <cfRule type="duplicateValues" dxfId="2238" priority="157"/>
    <cfRule type="duplicateValues" dxfId="2237" priority="158"/>
  </conditionalFormatting>
  <conditionalFormatting sqref="C2154">
    <cfRule type="duplicateValues" dxfId="2236" priority="156"/>
  </conditionalFormatting>
  <conditionalFormatting sqref="C2154">
    <cfRule type="duplicateValues" dxfId="2235" priority="155"/>
  </conditionalFormatting>
  <conditionalFormatting sqref="C2154">
    <cfRule type="duplicateValues" dxfId="2234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233" priority="163"/>
  </conditionalFormatting>
  <conditionalFormatting sqref="C2154">
    <cfRule type="duplicateValues" dxfId="2232" priority="164"/>
    <cfRule type="duplicateValues" dxfId="2231" priority="165"/>
  </conditionalFormatting>
  <conditionalFormatting sqref="C2154">
    <cfRule type="duplicateValues" dxfId="2230" priority="166"/>
  </conditionalFormatting>
  <conditionalFormatting sqref="C2153">
    <cfRule type="duplicateValues" dxfId="2229" priority="167"/>
  </conditionalFormatting>
  <conditionalFormatting sqref="C26">
    <cfRule type="duplicateValues" dxfId="2228" priority="148"/>
  </conditionalFormatting>
  <conditionalFormatting sqref="C26">
    <cfRule type="duplicateValues" dxfId="2227" priority="149"/>
  </conditionalFormatting>
  <conditionalFormatting sqref="C26">
    <cfRule type="duplicateValues" dxfId="2226" priority="150"/>
    <cfRule type="duplicateValues" dxfId="2225" priority="151"/>
  </conditionalFormatting>
  <conditionalFormatting sqref="C26">
    <cfRule type="duplicateValues" dxfId="2224" priority="152"/>
  </conditionalFormatting>
  <conditionalFormatting sqref="C26">
    <cfRule type="duplicateValues" dxfId="2223" priority="153"/>
  </conditionalFormatting>
  <conditionalFormatting sqref="C74">
    <cfRule type="duplicateValues" dxfId="2222" priority="142"/>
  </conditionalFormatting>
  <conditionalFormatting sqref="C74">
    <cfRule type="duplicateValues" dxfId="2221" priority="143"/>
  </conditionalFormatting>
  <conditionalFormatting sqref="C74">
    <cfRule type="duplicateValues" dxfId="2220" priority="144"/>
    <cfRule type="duplicateValues" dxfId="2219" priority="145"/>
  </conditionalFormatting>
  <conditionalFormatting sqref="C74">
    <cfRule type="duplicateValues" dxfId="2218" priority="146"/>
  </conditionalFormatting>
  <conditionalFormatting sqref="C74">
    <cfRule type="duplicateValues" dxfId="2217" priority="147"/>
  </conditionalFormatting>
  <conditionalFormatting sqref="C119">
    <cfRule type="duplicateValues" dxfId="2216" priority="136"/>
  </conditionalFormatting>
  <conditionalFormatting sqref="C119">
    <cfRule type="duplicateValues" dxfId="2215" priority="137"/>
  </conditionalFormatting>
  <conditionalFormatting sqref="C119">
    <cfRule type="duplicateValues" dxfId="2214" priority="138"/>
    <cfRule type="duplicateValues" dxfId="2213" priority="139"/>
  </conditionalFormatting>
  <conditionalFormatting sqref="C119">
    <cfRule type="duplicateValues" dxfId="2212" priority="140"/>
  </conditionalFormatting>
  <conditionalFormatting sqref="C119">
    <cfRule type="duplicateValues" dxfId="2211" priority="141"/>
  </conditionalFormatting>
  <conditionalFormatting sqref="C160">
    <cfRule type="duplicateValues" dxfId="2210" priority="130"/>
  </conditionalFormatting>
  <conditionalFormatting sqref="C160">
    <cfRule type="duplicateValues" dxfId="2209" priority="131"/>
  </conditionalFormatting>
  <conditionalFormatting sqref="C160">
    <cfRule type="duplicateValues" dxfId="2208" priority="132"/>
    <cfRule type="duplicateValues" dxfId="2207" priority="133"/>
  </conditionalFormatting>
  <conditionalFormatting sqref="C160">
    <cfRule type="duplicateValues" dxfId="2206" priority="134"/>
  </conditionalFormatting>
  <conditionalFormatting sqref="C160">
    <cfRule type="duplicateValues" dxfId="2205" priority="135"/>
  </conditionalFormatting>
  <conditionalFormatting sqref="C210">
    <cfRule type="duplicateValues" dxfId="2204" priority="124"/>
  </conditionalFormatting>
  <conditionalFormatting sqref="C210">
    <cfRule type="duplicateValues" dxfId="2203" priority="125"/>
  </conditionalFormatting>
  <conditionalFormatting sqref="C210">
    <cfRule type="duplicateValues" dxfId="2202" priority="126"/>
    <cfRule type="duplicateValues" dxfId="2201" priority="127"/>
  </conditionalFormatting>
  <conditionalFormatting sqref="C210">
    <cfRule type="duplicateValues" dxfId="2200" priority="128"/>
  </conditionalFormatting>
  <conditionalFormatting sqref="C210">
    <cfRule type="duplicateValues" dxfId="2199" priority="129"/>
  </conditionalFormatting>
  <conditionalFormatting sqref="C262">
    <cfRule type="duplicateValues" dxfId="2198" priority="118"/>
  </conditionalFormatting>
  <conditionalFormatting sqref="C262">
    <cfRule type="duplicateValues" dxfId="2197" priority="119"/>
  </conditionalFormatting>
  <conditionalFormatting sqref="C262">
    <cfRule type="duplicateValues" dxfId="2196" priority="120"/>
    <cfRule type="duplicateValues" dxfId="2195" priority="121"/>
  </conditionalFormatting>
  <conditionalFormatting sqref="C262">
    <cfRule type="duplicateValues" dxfId="2194" priority="122"/>
  </conditionalFormatting>
  <conditionalFormatting sqref="C262">
    <cfRule type="duplicateValues" dxfId="2193" priority="123"/>
  </conditionalFormatting>
  <conditionalFormatting sqref="C312">
    <cfRule type="duplicateValues" dxfId="2192" priority="112"/>
  </conditionalFormatting>
  <conditionalFormatting sqref="C312">
    <cfRule type="duplicateValues" dxfId="2191" priority="113"/>
  </conditionalFormatting>
  <conditionalFormatting sqref="C312">
    <cfRule type="duplicateValues" dxfId="2190" priority="114"/>
    <cfRule type="duplicateValues" dxfId="2189" priority="115"/>
  </conditionalFormatting>
  <conditionalFormatting sqref="C312">
    <cfRule type="duplicateValues" dxfId="2188" priority="116"/>
  </conditionalFormatting>
  <conditionalFormatting sqref="C312">
    <cfRule type="duplicateValues" dxfId="2187" priority="117"/>
  </conditionalFormatting>
  <conditionalFormatting sqref="C350">
    <cfRule type="duplicateValues" dxfId="2186" priority="106"/>
  </conditionalFormatting>
  <conditionalFormatting sqref="C350">
    <cfRule type="duplicateValues" dxfId="2185" priority="107"/>
  </conditionalFormatting>
  <conditionalFormatting sqref="C350">
    <cfRule type="duplicateValues" dxfId="2184" priority="108"/>
    <cfRule type="duplicateValues" dxfId="2183" priority="109"/>
  </conditionalFormatting>
  <conditionalFormatting sqref="C350">
    <cfRule type="duplicateValues" dxfId="2182" priority="110"/>
  </conditionalFormatting>
  <conditionalFormatting sqref="C350">
    <cfRule type="duplicateValues" dxfId="2181" priority="111"/>
  </conditionalFormatting>
  <conditionalFormatting sqref="C445">
    <cfRule type="duplicateValues" dxfId="2180" priority="100"/>
  </conditionalFormatting>
  <conditionalFormatting sqref="C445">
    <cfRule type="duplicateValues" dxfId="2179" priority="101"/>
  </conditionalFormatting>
  <conditionalFormatting sqref="C445">
    <cfRule type="duplicateValues" dxfId="2178" priority="102"/>
    <cfRule type="duplicateValues" dxfId="2177" priority="103"/>
  </conditionalFormatting>
  <conditionalFormatting sqref="C445">
    <cfRule type="duplicateValues" dxfId="2176" priority="104"/>
  </conditionalFormatting>
  <conditionalFormatting sqref="C445">
    <cfRule type="duplicateValues" dxfId="2175" priority="105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174" priority="16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173" priority="169"/>
  </conditionalFormatting>
  <conditionalFormatting sqref="C468">
    <cfRule type="duplicateValues" dxfId="2172" priority="97"/>
  </conditionalFormatting>
  <conditionalFormatting sqref="C468">
    <cfRule type="duplicateValues" dxfId="2171" priority="98"/>
  </conditionalFormatting>
  <conditionalFormatting sqref="C468">
    <cfRule type="duplicateValues" dxfId="2170" priority="99"/>
  </conditionalFormatting>
  <conditionalFormatting sqref="C420:C444">
    <cfRule type="duplicateValues" dxfId="2169" priority="170"/>
  </conditionalFormatting>
  <conditionalFormatting sqref="C537">
    <cfRule type="duplicateValues" dxfId="2168" priority="91"/>
  </conditionalFormatting>
  <conditionalFormatting sqref="C537">
    <cfRule type="duplicateValues" dxfId="2167" priority="92"/>
  </conditionalFormatting>
  <conditionalFormatting sqref="C537">
    <cfRule type="duplicateValues" dxfId="2166" priority="93"/>
    <cfRule type="duplicateValues" dxfId="2165" priority="94"/>
  </conditionalFormatting>
  <conditionalFormatting sqref="C537">
    <cfRule type="duplicateValues" dxfId="2164" priority="95"/>
  </conditionalFormatting>
  <conditionalFormatting sqref="C537">
    <cfRule type="duplicateValues" dxfId="2163" priority="96"/>
  </conditionalFormatting>
  <conditionalFormatting sqref="C628">
    <cfRule type="duplicateValues" dxfId="2162" priority="85"/>
  </conditionalFormatting>
  <conditionalFormatting sqref="C628">
    <cfRule type="duplicateValues" dxfId="2161" priority="86"/>
  </conditionalFormatting>
  <conditionalFormatting sqref="C628">
    <cfRule type="duplicateValues" dxfId="2160" priority="87"/>
    <cfRule type="duplicateValues" dxfId="2159" priority="88"/>
  </conditionalFormatting>
  <conditionalFormatting sqref="C628">
    <cfRule type="duplicateValues" dxfId="2158" priority="89"/>
  </conditionalFormatting>
  <conditionalFormatting sqref="C628">
    <cfRule type="duplicateValues" dxfId="2157" priority="90"/>
  </conditionalFormatting>
  <conditionalFormatting sqref="C690">
    <cfRule type="duplicateValues" dxfId="2156" priority="79"/>
  </conditionalFormatting>
  <conditionalFormatting sqref="C690">
    <cfRule type="duplicateValues" dxfId="2155" priority="80"/>
  </conditionalFormatting>
  <conditionalFormatting sqref="C690">
    <cfRule type="duplicateValues" dxfId="2154" priority="81"/>
    <cfRule type="duplicateValues" dxfId="2153" priority="82"/>
  </conditionalFormatting>
  <conditionalFormatting sqref="C690">
    <cfRule type="duplicateValues" dxfId="2152" priority="83"/>
  </conditionalFormatting>
  <conditionalFormatting sqref="C690">
    <cfRule type="duplicateValues" dxfId="2151" priority="84"/>
  </conditionalFormatting>
  <conditionalFormatting sqref="C780">
    <cfRule type="duplicateValues" dxfId="2150" priority="73"/>
  </conditionalFormatting>
  <conditionalFormatting sqref="C780">
    <cfRule type="duplicateValues" dxfId="2149" priority="74"/>
  </conditionalFormatting>
  <conditionalFormatting sqref="C780">
    <cfRule type="duplicateValues" dxfId="2148" priority="75"/>
    <cfRule type="duplicateValues" dxfId="2147" priority="76"/>
  </conditionalFormatting>
  <conditionalFormatting sqref="C780">
    <cfRule type="duplicateValues" dxfId="2146" priority="77"/>
  </conditionalFormatting>
  <conditionalFormatting sqref="C780">
    <cfRule type="duplicateValues" dxfId="2145" priority="78"/>
  </conditionalFormatting>
  <conditionalFormatting sqref="C863">
    <cfRule type="duplicateValues" dxfId="2144" priority="67"/>
  </conditionalFormatting>
  <conditionalFormatting sqref="C863">
    <cfRule type="duplicateValues" dxfId="2143" priority="68"/>
  </conditionalFormatting>
  <conditionalFormatting sqref="C863">
    <cfRule type="duplicateValues" dxfId="2142" priority="69"/>
    <cfRule type="duplicateValues" dxfId="2141" priority="70"/>
  </conditionalFormatting>
  <conditionalFormatting sqref="C863">
    <cfRule type="duplicateValues" dxfId="2140" priority="71"/>
  </conditionalFormatting>
  <conditionalFormatting sqref="C863">
    <cfRule type="duplicateValues" dxfId="2139" priority="72"/>
  </conditionalFormatting>
  <conditionalFormatting sqref="C1048">
    <cfRule type="duplicateValues" dxfId="2138" priority="61"/>
  </conditionalFormatting>
  <conditionalFormatting sqref="C1048">
    <cfRule type="duplicateValues" dxfId="2137" priority="62"/>
  </conditionalFormatting>
  <conditionalFormatting sqref="C1048">
    <cfRule type="duplicateValues" dxfId="2136" priority="63"/>
    <cfRule type="duplicateValues" dxfId="2135" priority="64"/>
  </conditionalFormatting>
  <conditionalFormatting sqref="C1048">
    <cfRule type="duplicateValues" dxfId="2134" priority="65"/>
  </conditionalFormatting>
  <conditionalFormatting sqref="C1048">
    <cfRule type="duplicateValues" dxfId="2133" priority="66"/>
  </conditionalFormatting>
  <conditionalFormatting sqref="C1187:C1188">
    <cfRule type="duplicateValues" dxfId="2132" priority="55"/>
  </conditionalFormatting>
  <conditionalFormatting sqref="C1187:C1188">
    <cfRule type="duplicateValues" dxfId="2131" priority="56"/>
  </conditionalFormatting>
  <conditionalFormatting sqref="C1187:C1188">
    <cfRule type="duplicateValues" dxfId="2130" priority="57"/>
    <cfRule type="duplicateValues" dxfId="2129" priority="58"/>
  </conditionalFormatting>
  <conditionalFormatting sqref="C1187:C1188">
    <cfRule type="duplicateValues" dxfId="2128" priority="59"/>
  </conditionalFormatting>
  <conditionalFormatting sqref="C1187:C1188">
    <cfRule type="duplicateValues" dxfId="2127" priority="60"/>
  </conditionalFormatting>
  <conditionalFormatting sqref="C1316">
    <cfRule type="duplicateValues" dxfId="2126" priority="49"/>
  </conditionalFormatting>
  <conditionalFormatting sqref="C1316">
    <cfRule type="duplicateValues" dxfId="2125" priority="50"/>
  </conditionalFormatting>
  <conditionalFormatting sqref="C1316">
    <cfRule type="duplicateValues" dxfId="2124" priority="51"/>
    <cfRule type="duplicateValues" dxfId="2123" priority="52"/>
  </conditionalFormatting>
  <conditionalFormatting sqref="C1316">
    <cfRule type="duplicateValues" dxfId="2122" priority="53"/>
  </conditionalFormatting>
  <conditionalFormatting sqref="C1316">
    <cfRule type="duplicateValues" dxfId="2121" priority="54"/>
  </conditionalFormatting>
  <conditionalFormatting sqref="C1396">
    <cfRule type="duplicateValues" dxfId="2120" priority="43"/>
  </conditionalFormatting>
  <conditionalFormatting sqref="C1396">
    <cfRule type="duplicateValues" dxfId="2119" priority="44"/>
  </conditionalFormatting>
  <conditionalFormatting sqref="C1396">
    <cfRule type="duplicateValues" dxfId="2118" priority="45"/>
    <cfRule type="duplicateValues" dxfId="2117" priority="46"/>
  </conditionalFormatting>
  <conditionalFormatting sqref="C1396">
    <cfRule type="duplicateValues" dxfId="2116" priority="47"/>
  </conditionalFormatting>
  <conditionalFormatting sqref="C1396">
    <cfRule type="duplicateValues" dxfId="2115" priority="48"/>
  </conditionalFormatting>
  <conditionalFormatting sqref="C1452">
    <cfRule type="duplicateValues" dxfId="2114" priority="37"/>
  </conditionalFormatting>
  <conditionalFormatting sqref="C1452">
    <cfRule type="duplicateValues" dxfId="2113" priority="38"/>
  </conditionalFormatting>
  <conditionalFormatting sqref="C1452">
    <cfRule type="duplicateValues" dxfId="2112" priority="39"/>
    <cfRule type="duplicateValues" dxfId="2111" priority="40"/>
  </conditionalFormatting>
  <conditionalFormatting sqref="C1452">
    <cfRule type="duplicateValues" dxfId="2110" priority="41"/>
  </conditionalFormatting>
  <conditionalFormatting sqref="C1452">
    <cfRule type="duplicateValues" dxfId="2109" priority="42"/>
  </conditionalFormatting>
  <conditionalFormatting sqref="C1636">
    <cfRule type="duplicateValues" dxfId="2108" priority="31"/>
  </conditionalFormatting>
  <conditionalFormatting sqref="C1636">
    <cfRule type="duplicateValues" dxfId="2107" priority="32"/>
  </conditionalFormatting>
  <conditionalFormatting sqref="C1636">
    <cfRule type="duplicateValues" dxfId="2106" priority="33"/>
    <cfRule type="duplicateValues" dxfId="2105" priority="34"/>
  </conditionalFormatting>
  <conditionalFormatting sqref="C1636">
    <cfRule type="duplicateValues" dxfId="2104" priority="35"/>
  </conditionalFormatting>
  <conditionalFormatting sqref="C1636">
    <cfRule type="duplicateValues" dxfId="2103" priority="36"/>
  </conditionalFormatting>
  <conditionalFormatting sqref="C1781">
    <cfRule type="duplicateValues" dxfId="2102" priority="25"/>
  </conditionalFormatting>
  <conditionalFormatting sqref="C1781">
    <cfRule type="duplicateValues" dxfId="2101" priority="26"/>
  </conditionalFormatting>
  <conditionalFormatting sqref="C1781">
    <cfRule type="duplicateValues" dxfId="2100" priority="27"/>
    <cfRule type="duplicateValues" dxfId="2099" priority="28"/>
  </conditionalFormatting>
  <conditionalFormatting sqref="C1781">
    <cfRule type="duplicateValues" dxfId="2098" priority="29"/>
  </conditionalFormatting>
  <conditionalFormatting sqref="C1781">
    <cfRule type="duplicateValues" dxfId="2097" priority="30"/>
  </conditionalFormatting>
  <conditionalFormatting sqref="C1894">
    <cfRule type="duplicateValues" dxfId="2096" priority="19"/>
  </conditionalFormatting>
  <conditionalFormatting sqref="C1894">
    <cfRule type="duplicateValues" dxfId="2095" priority="20"/>
  </conditionalFormatting>
  <conditionalFormatting sqref="C1894">
    <cfRule type="duplicateValues" dxfId="2094" priority="21"/>
    <cfRule type="duplicateValues" dxfId="2093" priority="22"/>
  </conditionalFormatting>
  <conditionalFormatting sqref="C1894">
    <cfRule type="duplicateValues" dxfId="2092" priority="23"/>
  </conditionalFormatting>
  <conditionalFormatting sqref="C1894">
    <cfRule type="duplicateValues" dxfId="2091" priority="24"/>
  </conditionalFormatting>
  <conditionalFormatting sqref="C2043">
    <cfRule type="duplicateValues" dxfId="2090" priority="13"/>
  </conditionalFormatting>
  <conditionalFormatting sqref="C2043">
    <cfRule type="duplicateValues" dxfId="2089" priority="14"/>
  </conditionalFormatting>
  <conditionalFormatting sqref="C2043">
    <cfRule type="duplicateValues" dxfId="2088" priority="15"/>
    <cfRule type="duplicateValues" dxfId="2087" priority="16"/>
  </conditionalFormatting>
  <conditionalFormatting sqref="C2043">
    <cfRule type="duplicateValues" dxfId="2086" priority="17"/>
  </conditionalFormatting>
  <conditionalFormatting sqref="C2043">
    <cfRule type="duplicateValues" dxfId="2085" priority="18"/>
  </conditionalFormatting>
  <conditionalFormatting sqref="C2092:C2116">
    <cfRule type="duplicateValues" dxfId="2084" priority="10"/>
  </conditionalFormatting>
  <conditionalFormatting sqref="C2092:C2116">
    <cfRule type="duplicateValues" dxfId="2083" priority="11"/>
  </conditionalFormatting>
  <conditionalFormatting sqref="C2092:C2116">
    <cfRule type="duplicateValues" dxfId="2082" priority="12"/>
  </conditionalFormatting>
  <conditionalFormatting sqref="C2117:C2149">
    <cfRule type="duplicateValues" dxfId="2081" priority="7"/>
  </conditionalFormatting>
  <conditionalFormatting sqref="C2117:C2149">
    <cfRule type="duplicateValues" dxfId="2080" priority="8"/>
  </conditionalFormatting>
  <conditionalFormatting sqref="C2117:C2149">
    <cfRule type="duplicateValues" dxfId="2079" priority="9"/>
  </conditionalFormatting>
  <conditionalFormatting sqref="C2088">
    <cfRule type="duplicateValues" dxfId="2078" priority="4"/>
  </conditionalFormatting>
  <conditionalFormatting sqref="C2088">
    <cfRule type="duplicateValues" dxfId="2077" priority="5"/>
  </conditionalFormatting>
  <conditionalFormatting sqref="C2088">
    <cfRule type="duplicateValues" dxfId="2076" priority="6"/>
  </conditionalFormatting>
  <conditionalFormatting sqref="C2089">
    <cfRule type="duplicateValues" dxfId="2075" priority="1"/>
  </conditionalFormatting>
  <conditionalFormatting sqref="C2089">
    <cfRule type="duplicateValues" dxfId="2074" priority="2"/>
  </conditionalFormatting>
  <conditionalFormatting sqref="C2089">
    <cfRule type="duplicateValues" dxfId="2073" priority="3"/>
  </conditionalFormatting>
  <conditionalFormatting sqref="C3:C5 C7">
    <cfRule type="duplicateValues" dxfId="2072" priority="171"/>
  </conditionalFormatting>
  <conditionalFormatting sqref="C4:C5 C7">
    <cfRule type="duplicateValues" dxfId="2071" priority="172"/>
  </conditionalFormatting>
  <conditionalFormatting sqref="C4:C5 C7">
    <cfRule type="duplicateValues" dxfId="2070" priority="173"/>
    <cfRule type="duplicateValues" dxfId="2069" priority="174"/>
  </conditionalFormatting>
  <conditionalFormatting sqref="C3:C5 C7">
    <cfRule type="duplicateValues" dxfId="2068" priority="175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Z1" s="4"/>
    </row>
    <row r="2" spans="1:26" s="3" customFormat="1" ht="25.5" customHeight="1" x14ac:dyDescent="0.25">
      <c r="A2" s="716" t="s">
        <v>2804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717" t="s">
        <v>2802</v>
      </c>
      <c r="B2193" s="717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718" t="s">
        <v>2848</v>
      </c>
      <c r="B2194" s="719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720" t="s">
        <v>2849</v>
      </c>
      <c r="B2195" s="721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72"/>
  </conditionalFormatting>
  <conditionalFormatting sqref="C3">
    <cfRule type="duplicateValues" dxfId="2066" priority="170"/>
    <cfRule type="duplicateValues" dxfId="2065" priority="171"/>
  </conditionalFormatting>
  <conditionalFormatting sqref="C3">
    <cfRule type="duplicateValues" dxfId="2064" priority="169"/>
  </conditionalFormatting>
  <conditionalFormatting sqref="C3">
    <cfRule type="duplicateValues" dxfId="2063" priority="167"/>
    <cfRule type="duplicateValues" dxfId="2062" priority="168"/>
  </conditionalFormatting>
  <conditionalFormatting sqref="C28">
    <cfRule type="duplicateValues" dxfId="2061" priority="166"/>
  </conditionalFormatting>
  <conditionalFormatting sqref="C2193">
    <cfRule type="duplicateValues" dxfId="2060" priority="165"/>
  </conditionalFormatting>
  <conditionalFormatting sqref="C2193">
    <cfRule type="duplicateValues" dxfId="2059" priority="164"/>
  </conditionalFormatting>
  <conditionalFormatting sqref="C2193">
    <cfRule type="duplicateValues" dxfId="2058" priority="163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2057" priority="173"/>
  </conditionalFormatting>
  <conditionalFormatting sqref="C2193">
    <cfRule type="duplicateValues" dxfId="2056" priority="174"/>
    <cfRule type="duplicateValues" dxfId="2055" priority="175"/>
  </conditionalFormatting>
  <conditionalFormatting sqref="C2193">
    <cfRule type="duplicateValues" dxfId="2054" priority="176"/>
  </conditionalFormatting>
  <conditionalFormatting sqref="C3:C8">
    <cfRule type="duplicateValues" dxfId="2053" priority="177"/>
  </conditionalFormatting>
  <conditionalFormatting sqref="C9">
    <cfRule type="duplicateValues" dxfId="2052" priority="154"/>
  </conditionalFormatting>
  <conditionalFormatting sqref="C9">
    <cfRule type="duplicateValues" dxfId="2051" priority="155"/>
  </conditionalFormatting>
  <conditionalFormatting sqref="C9">
    <cfRule type="duplicateValues" dxfId="2050" priority="156"/>
  </conditionalFormatting>
  <conditionalFormatting sqref="C9">
    <cfRule type="duplicateValues" dxfId="2049" priority="157"/>
  </conditionalFormatting>
  <conditionalFormatting sqref="C9">
    <cfRule type="duplicateValues" dxfId="2048" priority="158"/>
  </conditionalFormatting>
  <conditionalFormatting sqref="C9">
    <cfRule type="duplicateValues" dxfId="2047" priority="159"/>
  </conditionalFormatting>
  <conditionalFormatting sqref="C9">
    <cfRule type="duplicateValues" dxfId="2046" priority="160"/>
  </conditionalFormatting>
  <conditionalFormatting sqref="C9">
    <cfRule type="duplicateValues" dxfId="2045" priority="161"/>
  </conditionalFormatting>
  <conditionalFormatting sqref="C9">
    <cfRule type="duplicateValues" dxfId="2044" priority="162"/>
  </conditionalFormatting>
  <conditionalFormatting sqref="C3:C8">
    <cfRule type="duplicateValues" dxfId="2043" priority="178"/>
  </conditionalFormatting>
  <conditionalFormatting sqref="C22:C27">
    <cfRule type="duplicateValues" dxfId="2042" priority="179"/>
  </conditionalFormatting>
  <conditionalFormatting sqref="C3:C8">
    <cfRule type="duplicateValues" dxfId="2041" priority="180"/>
  </conditionalFormatting>
  <conditionalFormatting sqref="C3:C8">
    <cfRule type="duplicateValues" dxfId="2040" priority="181"/>
  </conditionalFormatting>
  <conditionalFormatting sqref="C2192">
    <cfRule type="duplicateValues" dxfId="2039" priority="182"/>
  </conditionalFormatting>
  <conditionalFormatting sqref="C4:C8 C10:C21">
    <cfRule type="duplicateValues" dxfId="2038" priority="183"/>
  </conditionalFormatting>
  <conditionalFormatting sqref="C4:C8 C10:C21">
    <cfRule type="duplicateValues" dxfId="2037" priority="184"/>
    <cfRule type="duplicateValues" dxfId="2036" priority="185"/>
  </conditionalFormatting>
  <conditionalFormatting sqref="C3:C8 C10:C21">
    <cfRule type="duplicateValues" dxfId="2035" priority="186"/>
  </conditionalFormatting>
  <conditionalFormatting sqref="C54">
    <cfRule type="duplicateValues" dxfId="2034" priority="148"/>
  </conditionalFormatting>
  <conditionalFormatting sqref="C54">
    <cfRule type="duplicateValues" dxfId="2033" priority="149"/>
  </conditionalFormatting>
  <conditionalFormatting sqref="C54">
    <cfRule type="duplicateValues" dxfId="2032" priority="150"/>
    <cfRule type="duplicateValues" dxfId="2031" priority="151"/>
  </conditionalFormatting>
  <conditionalFormatting sqref="C54">
    <cfRule type="duplicateValues" dxfId="2030" priority="152"/>
  </conditionalFormatting>
  <conditionalFormatting sqref="C54">
    <cfRule type="duplicateValues" dxfId="2029" priority="153"/>
  </conditionalFormatting>
  <conditionalFormatting sqref="C102">
    <cfRule type="duplicateValues" dxfId="2028" priority="142"/>
  </conditionalFormatting>
  <conditionalFormatting sqref="C102">
    <cfRule type="duplicateValues" dxfId="2027" priority="143"/>
  </conditionalFormatting>
  <conditionalFormatting sqref="C102">
    <cfRule type="duplicateValues" dxfId="2026" priority="144"/>
    <cfRule type="duplicateValues" dxfId="2025" priority="145"/>
  </conditionalFormatting>
  <conditionalFormatting sqref="C102">
    <cfRule type="duplicateValues" dxfId="2024" priority="146"/>
  </conditionalFormatting>
  <conditionalFormatting sqref="C102">
    <cfRule type="duplicateValues" dxfId="2023" priority="147"/>
  </conditionalFormatting>
  <conditionalFormatting sqref="C147">
    <cfRule type="duplicateValues" dxfId="2022" priority="136"/>
  </conditionalFormatting>
  <conditionalFormatting sqref="C147">
    <cfRule type="duplicateValues" dxfId="2021" priority="137"/>
  </conditionalFormatting>
  <conditionalFormatting sqref="C147">
    <cfRule type="duplicateValues" dxfId="2020" priority="138"/>
    <cfRule type="duplicateValues" dxfId="2019" priority="139"/>
  </conditionalFormatting>
  <conditionalFormatting sqref="C147">
    <cfRule type="duplicateValues" dxfId="2018" priority="140"/>
  </conditionalFormatting>
  <conditionalFormatting sqref="C147">
    <cfRule type="duplicateValues" dxfId="2017" priority="141"/>
  </conditionalFormatting>
  <conditionalFormatting sqref="C188">
    <cfRule type="duplicateValues" dxfId="2016" priority="130"/>
  </conditionalFormatting>
  <conditionalFormatting sqref="C188">
    <cfRule type="duplicateValues" dxfId="2015" priority="131"/>
  </conditionalFormatting>
  <conditionalFormatting sqref="C188">
    <cfRule type="duplicateValues" dxfId="2014" priority="132"/>
    <cfRule type="duplicateValues" dxfId="2013" priority="133"/>
  </conditionalFormatting>
  <conditionalFormatting sqref="C188">
    <cfRule type="duplicateValues" dxfId="2012" priority="134"/>
  </conditionalFormatting>
  <conditionalFormatting sqref="C188">
    <cfRule type="duplicateValues" dxfId="2011" priority="135"/>
  </conditionalFormatting>
  <conditionalFormatting sqref="C238">
    <cfRule type="duplicateValues" dxfId="2010" priority="124"/>
  </conditionalFormatting>
  <conditionalFormatting sqref="C238">
    <cfRule type="duplicateValues" dxfId="2009" priority="125"/>
  </conditionalFormatting>
  <conditionalFormatting sqref="C238">
    <cfRule type="duplicateValues" dxfId="2008" priority="126"/>
    <cfRule type="duplicateValues" dxfId="2007" priority="127"/>
  </conditionalFormatting>
  <conditionalFormatting sqref="C238">
    <cfRule type="duplicateValues" dxfId="2006" priority="128"/>
  </conditionalFormatting>
  <conditionalFormatting sqref="C238">
    <cfRule type="duplicateValues" dxfId="2005" priority="129"/>
  </conditionalFormatting>
  <conditionalFormatting sqref="C290">
    <cfRule type="duplicateValues" dxfId="2004" priority="118"/>
  </conditionalFormatting>
  <conditionalFormatting sqref="C290">
    <cfRule type="duplicateValues" dxfId="2003" priority="119"/>
  </conditionalFormatting>
  <conditionalFormatting sqref="C290">
    <cfRule type="duplicateValues" dxfId="2002" priority="120"/>
    <cfRule type="duplicateValues" dxfId="2001" priority="121"/>
  </conditionalFormatting>
  <conditionalFormatting sqref="C290">
    <cfRule type="duplicateValues" dxfId="2000" priority="122"/>
  </conditionalFormatting>
  <conditionalFormatting sqref="C290">
    <cfRule type="duplicateValues" dxfId="1999" priority="123"/>
  </conditionalFormatting>
  <conditionalFormatting sqref="C340">
    <cfRule type="duplicateValues" dxfId="1998" priority="112"/>
  </conditionalFormatting>
  <conditionalFormatting sqref="C340">
    <cfRule type="duplicateValues" dxfId="1997" priority="113"/>
  </conditionalFormatting>
  <conditionalFormatting sqref="C340">
    <cfRule type="duplicateValues" dxfId="1996" priority="114"/>
    <cfRule type="duplicateValues" dxfId="1995" priority="115"/>
  </conditionalFormatting>
  <conditionalFormatting sqref="C340">
    <cfRule type="duplicateValues" dxfId="1994" priority="116"/>
  </conditionalFormatting>
  <conditionalFormatting sqref="C340">
    <cfRule type="duplicateValues" dxfId="1993" priority="117"/>
  </conditionalFormatting>
  <conditionalFormatting sqref="C378">
    <cfRule type="duplicateValues" dxfId="1992" priority="106"/>
  </conditionalFormatting>
  <conditionalFormatting sqref="C378">
    <cfRule type="duplicateValues" dxfId="1991" priority="107"/>
  </conditionalFormatting>
  <conditionalFormatting sqref="C378">
    <cfRule type="duplicateValues" dxfId="1990" priority="108"/>
    <cfRule type="duplicateValues" dxfId="1989" priority="109"/>
  </conditionalFormatting>
  <conditionalFormatting sqref="C378">
    <cfRule type="duplicateValues" dxfId="1988" priority="110"/>
  </conditionalFormatting>
  <conditionalFormatting sqref="C378">
    <cfRule type="duplicateValues" dxfId="1987" priority="111"/>
  </conditionalFormatting>
  <conditionalFormatting sqref="C473">
    <cfRule type="duplicateValues" dxfId="1986" priority="100"/>
  </conditionalFormatting>
  <conditionalFormatting sqref="C473">
    <cfRule type="duplicateValues" dxfId="1985" priority="101"/>
  </conditionalFormatting>
  <conditionalFormatting sqref="C473">
    <cfRule type="duplicateValues" dxfId="1984" priority="102"/>
    <cfRule type="duplicateValues" dxfId="1983" priority="103"/>
  </conditionalFormatting>
  <conditionalFormatting sqref="C473">
    <cfRule type="duplicateValues" dxfId="1982" priority="104"/>
  </conditionalFormatting>
  <conditionalFormatting sqref="C473">
    <cfRule type="duplicateValues" dxfId="1981" priority="105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980" priority="18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979" priority="188"/>
  </conditionalFormatting>
  <conditionalFormatting sqref="C496">
    <cfRule type="duplicateValues" dxfId="1978" priority="97"/>
  </conditionalFormatting>
  <conditionalFormatting sqref="C496">
    <cfRule type="duplicateValues" dxfId="1977" priority="98"/>
  </conditionalFormatting>
  <conditionalFormatting sqref="C496">
    <cfRule type="duplicateValues" dxfId="1976" priority="99"/>
  </conditionalFormatting>
  <conditionalFormatting sqref="C448:C472">
    <cfRule type="duplicateValues" dxfId="1975" priority="189"/>
  </conditionalFormatting>
  <conditionalFormatting sqref="C565">
    <cfRule type="duplicateValues" dxfId="1974" priority="91"/>
  </conditionalFormatting>
  <conditionalFormatting sqref="C565">
    <cfRule type="duplicateValues" dxfId="1973" priority="92"/>
  </conditionalFormatting>
  <conditionalFormatting sqref="C565">
    <cfRule type="duplicateValues" dxfId="1972" priority="93"/>
    <cfRule type="duplicateValues" dxfId="1971" priority="94"/>
  </conditionalFormatting>
  <conditionalFormatting sqref="C565">
    <cfRule type="duplicateValues" dxfId="1970" priority="95"/>
  </conditionalFormatting>
  <conditionalFormatting sqref="C565">
    <cfRule type="duplicateValues" dxfId="1969" priority="96"/>
  </conditionalFormatting>
  <conditionalFormatting sqref="C656">
    <cfRule type="duplicateValues" dxfId="1968" priority="85"/>
  </conditionalFormatting>
  <conditionalFormatting sqref="C656">
    <cfRule type="duplicateValues" dxfId="1967" priority="86"/>
  </conditionalFormatting>
  <conditionalFormatting sqref="C656">
    <cfRule type="duplicateValues" dxfId="1966" priority="87"/>
    <cfRule type="duplicateValues" dxfId="1965" priority="88"/>
  </conditionalFormatting>
  <conditionalFormatting sqref="C656">
    <cfRule type="duplicateValues" dxfId="1964" priority="89"/>
  </conditionalFormatting>
  <conditionalFormatting sqref="C656">
    <cfRule type="duplicateValues" dxfId="1963" priority="90"/>
  </conditionalFormatting>
  <conditionalFormatting sqref="C718">
    <cfRule type="duplicateValues" dxfId="1962" priority="79"/>
  </conditionalFormatting>
  <conditionalFormatting sqref="C718">
    <cfRule type="duplicateValues" dxfId="1961" priority="80"/>
  </conditionalFormatting>
  <conditionalFormatting sqref="C718">
    <cfRule type="duplicateValues" dxfId="1960" priority="81"/>
    <cfRule type="duplicateValues" dxfId="1959" priority="82"/>
  </conditionalFormatting>
  <conditionalFormatting sqref="C718">
    <cfRule type="duplicateValues" dxfId="1958" priority="83"/>
  </conditionalFormatting>
  <conditionalFormatting sqref="C718">
    <cfRule type="duplicateValues" dxfId="1957" priority="84"/>
  </conditionalFormatting>
  <conditionalFormatting sqref="C808">
    <cfRule type="duplicateValues" dxfId="1956" priority="73"/>
  </conditionalFormatting>
  <conditionalFormatting sqref="C808">
    <cfRule type="duplicateValues" dxfId="1955" priority="74"/>
  </conditionalFormatting>
  <conditionalFormatting sqref="C808">
    <cfRule type="duplicateValues" dxfId="1954" priority="75"/>
    <cfRule type="duplicateValues" dxfId="1953" priority="76"/>
  </conditionalFormatting>
  <conditionalFormatting sqref="C808">
    <cfRule type="duplicateValues" dxfId="1952" priority="77"/>
  </conditionalFormatting>
  <conditionalFormatting sqref="C808">
    <cfRule type="duplicateValues" dxfId="1951" priority="78"/>
  </conditionalFormatting>
  <conditionalFormatting sqref="C891">
    <cfRule type="duplicateValues" dxfId="1950" priority="67"/>
  </conditionalFormatting>
  <conditionalFormatting sqref="C891">
    <cfRule type="duplicateValues" dxfId="1949" priority="68"/>
  </conditionalFormatting>
  <conditionalFormatting sqref="C891">
    <cfRule type="duplicateValues" dxfId="1948" priority="69"/>
    <cfRule type="duplicateValues" dxfId="1947" priority="70"/>
  </conditionalFormatting>
  <conditionalFormatting sqref="C891">
    <cfRule type="duplicateValues" dxfId="1946" priority="71"/>
  </conditionalFormatting>
  <conditionalFormatting sqref="C891">
    <cfRule type="duplicateValues" dxfId="1945" priority="72"/>
  </conditionalFormatting>
  <conditionalFormatting sqref="C1076">
    <cfRule type="duplicateValues" dxfId="1944" priority="61"/>
  </conditionalFormatting>
  <conditionalFormatting sqref="C1076">
    <cfRule type="duplicateValues" dxfId="1943" priority="62"/>
  </conditionalFormatting>
  <conditionalFormatting sqref="C1076">
    <cfRule type="duplicateValues" dxfId="1942" priority="63"/>
    <cfRule type="duplicateValues" dxfId="1941" priority="64"/>
  </conditionalFormatting>
  <conditionalFormatting sqref="C1076">
    <cfRule type="duplicateValues" dxfId="1940" priority="65"/>
  </conditionalFormatting>
  <conditionalFormatting sqref="C1076">
    <cfRule type="duplicateValues" dxfId="1939" priority="66"/>
  </conditionalFormatting>
  <conditionalFormatting sqref="C1215:C1216">
    <cfRule type="duplicateValues" dxfId="1938" priority="55"/>
  </conditionalFormatting>
  <conditionalFormatting sqref="C1215:C1216">
    <cfRule type="duplicateValues" dxfId="1937" priority="56"/>
  </conditionalFormatting>
  <conditionalFormatting sqref="C1215:C1216">
    <cfRule type="duplicateValues" dxfId="1936" priority="57"/>
    <cfRule type="duplicateValues" dxfId="1935" priority="58"/>
  </conditionalFormatting>
  <conditionalFormatting sqref="C1215:C1216">
    <cfRule type="duplicateValues" dxfId="1934" priority="59"/>
  </conditionalFormatting>
  <conditionalFormatting sqref="C1215:C1216">
    <cfRule type="duplicateValues" dxfId="1933" priority="60"/>
  </conditionalFormatting>
  <conditionalFormatting sqref="C1344">
    <cfRule type="duplicateValues" dxfId="1932" priority="49"/>
  </conditionalFormatting>
  <conditionalFormatting sqref="C1344">
    <cfRule type="duplicateValues" dxfId="1931" priority="50"/>
  </conditionalFormatting>
  <conditionalFormatting sqref="C1344">
    <cfRule type="duplicateValues" dxfId="1930" priority="51"/>
    <cfRule type="duplicateValues" dxfId="1929" priority="52"/>
  </conditionalFormatting>
  <conditionalFormatting sqref="C1344">
    <cfRule type="duplicateValues" dxfId="1928" priority="53"/>
  </conditionalFormatting>
  <conditionalFormatting sqref="C1344">
    <cfRule type="duplicateValues" dxfId="1927" priority="54"/>
  </conditionalFormatting>
  <conditionalFormatting sqref="C1424">
    <cfRule type="duplicateValues" dxfId="1926" priority="43"/>
  </conditionalFormatting>
  <conditionalFormatting sqref="C1424">
    <cfRule type="duplicateValues" dxfId="1925" priority="44"/>
  </conditionalFormatting>
  <conditionalFormatting sqref="C1424">
    <cfRule type="duplicateValues" dxfId="1924" priority="45"/>
    <cfRule type="duplicateValues" dxfId="1923" priority="46"/>
  </conditionalFormatting>
  <conditionalFormatting sqref="C1424">
    <cfRule type="duplicateValues" dxfId="1922" priority="47"/>
  </conditionalFormatting>
  <conditionalFormatting sqref="C1424">
    <cfRule type="duplicateValues" dxfId="1921" priority="48"/>
  </conditionalFormatting>
  <conditionalFormatting sqref="C1480">
    <cfRule type="duplicateValues" dxfId="1920" priority="37"/>
  </conditionalFormatting>
  <conditionalFormatting sqref="C1480">
    <cfRule type="duplicateValues" dxfId="1919" priority="38"/>
  </conditionalFormatting>
  <conditionalFormatting sqref="C1480">
    <cfRule type="duplicateValues" dxfId="1918" priority="39"/>
    <cfRule type="duplicateValues" dxfId="1917" priority="40"/>
  </conditionalFormatting>
  <conditionalFormatting sqref="C1480">
    <cfRule type="duplicateValues" dxfId="1916" priority="41"/>
  </conditionalFormatting>
  <conditionalFormatting sqref="C1480">
    <cfRule type="duplicateValues" dxfId="1915" priority="42"/>
  </conditionalFormatting>
  <conditionalFormatting sqref="C1664">
    <cfRule type="duplicateValues" dxfId="1914" priority="31"/>
  </conditionalFormatting>
  <conditionalFormatting sqref="C1664">
    <cfRule type="duplicateValues" dxfId="1913" priority="32"/>
  </conditionalFormatting>
  <conditionalFormatting sqref="C1664">
    <cfRule type="duplicateValues" dxfId="1912" priority="33"/>
    <cfRule type="duplicateValues" dxfId="1911" priority="34"/>
  </conditionalFormatting>
  <conditionalFormatting sqref="C1664">
    <cfRule type="duplicateValues" dxfId="1910" priority="35"/>
  </conditionalFormatting>
  <conditionalFormatting sqref="C1664">
    <cfRule type="duplicateValues" dxfId="1909" priority="36"/>
  </conditionalFormatting>
  <conditionalFormatting sqref="C1809">
    <cfRule type="duplicateValues" dxfId="1908" priority="25"/>
  </conditionalFormatting>
  <conditionalFormatting sqref="C1809">
    <cfRule type="duplicateValues" dxfId="1907" priority="26"/>
  </conditionalFormatting>
  <conditionalFormatting sqref="C1809">
    <cfRule type="duplicateValues" dxfId="1906" priority="27"/>
    <cfRule type="duplicateValues" dxfId="1905" priority="28"/>
  </conditionalFormatting>
  <conditionalFormatting sqref="C1809">
    <cfRule type="duplicateValues" dxfId="1904" priority="29"/>
  </conditionalFormatting>
  <conditionalFormatting sqref="C1809">
    <cfRule type="duplicateValues" dxfId="1903" priority="30"/>
  </conditionalFormatting>
  <conditionalFormatting sqref="C1922">
    <cfRule type="duplicateValues" dxfId="1902" priority="19"/>
  </conditionalFormatting>
  <conditionalFormatting sqref="C1922">
    <cfRule type="duplicateValues" dxfId="1901" priority="20"/>
  </conditionalFormatting>
  <conditionalFormatting sqref="C1922">
    <cfRule type="duplicateValues" dxfId="1900" priority="21"/>
    <cfRule type="duplicateValues" dxfId="1899" priority="22"/>
  </conditionalFormatting>
  <conditionalFormatting sqref="C1922">
    <cfRule type="duplicateValues" dxfId="1898" priority="23"/>
  </conditionalFormatting>
  <conditionalFormatting sqref="C1922">
    <cfRule type="duplicateValues" dxfId="1897" priority="24"/>
  </conditionalFormatting>
  <conditionalFormatting sqref="C2071">
    <cfRule type="duplicateValues" dxfId="1896" priority="13"/>
  </conditionalFormatting>
  <conditionalFormatting sqref="C2071">
    <cfRule type="duplicateValues" dxfId="1895" priority="14"/>
  </conditionalFormatting>
  <conditionalFormatting sqref="C2071">
    <cfRule type="duplicateValues" dxfId="1894" priority="15"/>
    <cfRule type="duplicateValues" dxfId="1893" priority="16"/>
  </conditionalFormatting>
  <conditionalFormatting sqref="C2071">
    <cfRule type="duplicateValues" dxfId="1892" priority="17"/>
  </conditionalFormatting>
  <conditionalFormatting sqref="C2071">
    <cfRule type="duplicateValues" dxfId="1891" priority="18"/>
  </conditionalFormatting>
  <conditionalFormatting sqref="C2120:C2144">
    <cfRule type="duplicateValues" dxfId="1890" priority="10"/>
  </conditionalFormatting>
  <conditionalFormatting sqref="C2120:C2144">
    <cfRule type="duplicateValues" dxfId="1889" priority="11"/>
  </conditionalFormatting>
  <conditionalFormatting sqref="C2120:C2144">
    <cfRule type="duplicateValues" dxfId="1888" priority="12"/>
  </conditionalFormatting>
  <conditionalFormatting sqref="C2116">
    <cfRule type="duplicateValues" dxfId="1887" priority="4"/>
  </conditionalFormatting>
  <conditionalFormatting sqref="C2116">
    <cfRule type="duplicateValues" dxfId="1886" priority="5"/>
  </conditionalFormatting>
  <conditionalFormatting sqref="C2116">
    <cfRule type="duplicateValues" dxfId="1885" priority="6"/>
  </conditionalFormatting>
  <conditionalFormatting sqref="C2117">
    <cfRule type="duplicateValues" dxfId="1884" priority="1"/>
  </conditionalFormatting>
  <conditionalFormatting sqref="C2117">
    <cfRule type="duplicateValues" dxfId="1883" priority="2"/>
  </conditionalFormatting>
  <conditionalFormatting sqref="C2117">
    <cfRule type="duplicateValues" dxfId="1882" priority="3"/>
  </conditionalFormatting>
  <conditionalFormatting sqref="C2145:C2188">
    <cfRule type="duplicateValues" dxfId="1881" priority="12477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Z1" s="4"/>
    </row>
    <row r="2" spans="1:26" s="3" customFormat="1" ht="25.5" customHeight="1" x14ac:dyDescent="0.25">
      <c r="A2" s="716" t="s">
        <v>2804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17" t="s">
        <v>2802</v>
      </c>
      <c r="B749" s="717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18" t="s">
        <v>2848</v>
      </c>
      <c r="B750" s="719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20" t="s">
        <v>2849</v>
      </c>
      <c r="B751" s="721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</conditionalFormatting>
  <conditionalFormatting sqref="C3">
    <cfRule type="duplicateValues" dxfId="1879" priority="92"/>
    <cfRule type="duplicateValues" dxfId="1878" priority="93"/>
  </conditionalFormatting>
  <conditionalFormatting sqref="C3">
    <cfRule type="duplicateValues" dxfId="1877" priority="91"/>
  </conditionalFormatting>
  <conditionalFormatting sqref="C3">
    <cfRule type="duplicateValues" dxfId="1876" priority="89"/>
    <cfRule type="duplicateValues" dxfId="1875" priority="90"/>
  </conditionalFormatting>
  <conditionalFormatting sqref="C28">
    <cfRule type="duplicateValues" dxfId="1874" priority="88"/>
  </conditionalFormatting>
  <conditionalFormatting sqref="C749">
    <cfRule type="duplicateValues" dxfId="1873" priority="87"/>
  </conditionalFormatting>
  <conditionalFormatting sqref="C749">
    <cfRule type="duplicateValues" dxfId="1872" priority="86"/>
  </conditionalFormatting>
  <conditionalFormatting sqref="C749">
    <cfRule type="duplicateValues" dxfId="1871" priority="85"/>
  </conditionalFormatting>
  <conditionalFormatting sqref="C750:C65536 C3:C8 C10:C53 C55:C101 C103:C146 C148:C187 C189:C237 C239:C289 C291:C339 C341:C377 C379:C447 C474:C495 C497:C564 C566:C655 C657:C717 C719:C747">
    <cfRule type="duplicateValues" dxfId="1870" priority="95"/>
  </conditionalFormatting>
  <conditionalFormatting sqref="C749">
    <cfRule type="duplicateValues" dxfId="1869" priority="96"/>
    <cfRule type="duplicateValues" dxfId="1868" priority="97"/>
  </conditionalFormatting>
  <conditionalFormatting sqref="C749">
    <cfRule type="duplicateValues" dxfId="1867" priority="98"/>
  </conditionalFormatting>
  <conditionalFormatting sqref="C3:C8">
    <cfRule type="duplicateValues" dxfId="1866" priority="99"/>
  </conditionalFormatting>
  <conditionalFormatting sqref="C9">
    <cfRule type="duplicateValues" dxfId="1865" priority="76"/>
  </conditionalFormatting>
  <conditionalFormatting sqref="C9">
    <cfRule type="duplicateValues" dxfId="1864" priority="77"/>
  </conditionalFormatting>
  <conditionalFormatting sqref="C9">
    <cfRule type="duplicateValues" dxfId="1863" priority="78"/>
  </conditionalFormatting>
  <conditionalFormatting sqref="C9">
    <cfRule type="duplicateValues" dxfId="1862" priority="79"/>
  </conditionalFormatting>
  <conditionalFormatting sqref="C9">
    <cfRule type="duplicateValues" dxfId="1861" priority="80"/>
  </conditionalFormatting>
  <conditionalFormatting sqref="C9">
    <cfRule type="duplicateValues" dxfId="1860" priority="81"/>
  </conditionalFormatting>
  <conditionalFormatting sqref="C9">
    <cfRule type="duplicateValues" dxfId="1859" priority="82"/>
  </conditionalFormatting>
  <conditionalFormatting sqref="C9">
    <cfRule type="duplicateValues" dxfId="1858" priority="83"/>
  </conditionalFormatting>
  <conditionalFormatting sqref="C9">
    <cfRule type="duplicateValues" dxfId="1857" priority="84"/>
  </conditionalFormatting>
  <conditionalFormatting sqref="C3:C8">
    <cfRule type="duplicateValues" dxfId="1856" priority="100"/>
  </conditionalFormatting>
  <conditionalFormatting sqref="C22:C27">
    <cfRule type="duplicateValues" dxfId="1855" priority="101"/>
  </conditionalFormatting>
  <conditionalFormatting sqref="C3:C8">
    <cfRule type="duplicateValues" dxfId="1854" priority="102"/>
  </conditionalFormatting>
  <conditionalFormatting sqref="C3:C8">
    <cfRule type="duplicateValues" dxfId="1853" priority="103"/>
  </conditionalFormatting>
  <conditionalFormatting sqref="C748">
    <cfRule type="duplicateValues" dxfId="1852" priority="104"/>
  </conditionalFormatting>
  <conditionalFormatting sqref="C4:C8 C10:C21">
    <cfRule type="duplicateValues" dxfId="1851" priority="105"/>
  </conditionalFormatting>
  <conditionalFormatting sqref="C4:C8 C10:C21">
    <cfRule type="duplicateValues" dxfId="1850" priority="106"/>
    <cfRule type="duplicateValues" dxfId="1849" priority="107"/>
  </conditionalFormatting>
  <conditionalFormatting sqref="C3:C8 C10:C21">
    <cfRule type="duplicateValues" dxfId="1848" priority="108"/>
  </conditionalFormatting>
  <conditionalFormatting sqref="C54">
    <cfRule type="duplicateValues" dxfId="1847" priority="70"/>
  </conditionalFormatting>
  <conditionalFormatting sqref="C54">
    <cfRule type="duplicateValues" dxfId="1846" priority="71"/>
  </conditionalFormatting>
  <conditionalFormatting sqref="C54">
    <cfRule type="duplicateValues" dxfId="1845" priority="72"/>
    <cfRule type="duplicateValues" dxfId="1844" priority="73"/>
  </conditionalFormatting>
  <conditionalFormatting sqref="C54">
    <cfRule type="duplicateValues" dxfId="1843" priority="74"/>
  </conditionalFormatting>
  <conditionalFormatting sqref="C54">
    <cfRule type="duplicateValues" dxfId="1842" priority="75"/>
  </conditionalFormatting>
  <conditionalFormatting sqref="C102">
    <cfRule type="duplicateValues" dxfId="1841" priority="64"/>
  </conditionalFormatting>
  <conditionalFormatting sqref="C102">
    <cfRule type="duplicateValues" dxfId="1840" priority="65"/>
  </conditionalFormatting>
  <conditionalFormatting sqref="C102">
    <cfRule type="duplicateValues" dxfId="1839" priority="66"/>
    <cfRule type="duplicateValues" dxfId="1838" priority="67"/>
  </conditionalFormatting>
  <conditionalFormatting sqref="C102">
    <cfRule type="duplicateValues" dxfId="1837" priority="68"/>
  </conditionalFormatting>
  <conditionalFormatting sqref="C102">
    <cfRule type="duplicateValues" dxfId="1836" priority="69"/>
  </conditionalFormatting>
  <conditionalFormatting sqref="C147">
    <cfRule type="duplicateValues" dxfId="1835" priority="58"/>
  </conditionalFormatting>
  <conditionalFormatting sqref="C147">
    <cfRule type="duplicateValues" dxfId="1834" priority="59"/>
  </conditionalFormatting>
  <conditionalFormatting sqref="C147">
    <cfRule type="duplicateValues" dxfId="1833" priority="60"/>
    <cfRule type="duplicateValues" dxfId="1832" priority="61"/>
  </conditionalFormatting>
  <conditionalFormatting sqref="C147">
    <cfRule type="duplicateValues" dxfId="1831" priority="62"/>
  </conditionalFormatting>
  <conditionalFormatting sqref="C147">
    <cfRule type="duplicateValues" dxfId="1830" priority="63"/>
  </conditionalFormatting>
  <conditionalFormatting sqref="C188">
    <cfRule type="duplicateValues" dxfId="1829" priority="52"/>
  </conditionalFormatting>
  <conditionalFormatting sqref="C188">
    <cfRule type="duplicateValues" dxfId="1828" priority="53"/>
  </conditionalFormatting>
  <conditionalFormatting sqref="C188">
    <cfRule type="duplicateValues" dxfId="1827" priority="54"/>
    <cfRule type="duplicateValues" dxfId="1826" priority="55"/>
  </conditionalFormatting>
  <conditionalFormatting sqref="C188">
    <cfRule type="duplicateValues" dxfId="1825" priority="56"/>
  </conditionalFormatting>
  <conditionalFormatting sqref="C188">
    <cfRule type="duplicateValues" dxfId="1824" priority="57"/>
  </conditionalFormatting>
  <conditionalFormatting sqref="C238">
    <cfRule type="duplicateValues" dxfId="1823" priority="46"/>
  </conditionalFormatting>
  <conditionalFormatting sqref="C238">
    <cfRule type="duplicateValues" dxfId="1822" priority="47"/>
  </conditionalFormatting>
  <conditionalFormatting sqref="C238">
    <cfRule type="duplicateValues" dxfId="1821" priority="48"/>
    <cfRule type="duplicateValues" dxfId="1820" priority="49"/>
  </conditionalFormatting>
  <conditionalFormatting sqref="C238">
    <cfRule type="duplicateValues" dxfId="1819" priority="50"/>
  </conditionalFormatting>
  <conditionalFormatting sqref="C238">
    <cfRule type="duplicateValues" dxfId="1818" priority="51"/>
  </conditionalFormatting>
  <conditionalFormatting sqref="C290">
    <cfRule type="duplicateValues" dxfId="1817" priority="40"/>
  </conditionalFormatting>
  <conditionalFormatting sqref="C290">
    <cfRule type="duplicateValues" dxfId="1816" priority="41"/>
  </conditionalFormatting>
  <conditionalFormatting sqref="C290">
    <cfRule type="duplicateValues" dxfId="1815" priority="42"/>
    <cfRule type="duplicateValues" dxfId="1814" priority="43"/>
  </conditionalFormatting>
  <conditionalFormatting sqref="C290">
    <cfRule type="duplicateValues" dxfId="1813" priority="44"/>
  </conditionalFormatting>
  <conditionalFormatting sqref="C290">
    <cfRule type="duplicateValues" dxfId="1812" priority="45"/>
  </conditionalFormatting>
  <conditionalFormatting sqref="C340">
    <cfRule type="duplicateValues" dxfId="1811" priority="34"/>
  </conditionalFormatting>
  <conditionalFormatting sqref="C340">
    <cfRule type="duplicateValues" dxfId="1810" priority="35"/>
  </conditionalFormatting>
  <conditionalFormatting sqref="C340">
    <cfRule type="duplicateValues" dxfId="1809" priority="36"/>
    <cfRule type="duplicateValues" dxfId="1808" priority="37"/>
  </conditionalFormatting>
  <conditionalFormatting sqref="C340">
    <cfRule type="duplicateValues" dxfId="1807" priority="38"/>
  </conditionalFormatting>
  <conditionalFormatting sqref="C340">
    <cfRule type="duplicateValues" dxfId="1806" priority="39"/>
  </conditionalFormatting>
  <conditionalFormatting sqref="C378">
    <cfRule type="duplicateValues" dxfId="1805" priority="28"/>
  </conditionalFormatting>
  <conditionalFormatting sqref="C378">
    <cfRule type="duplicateValues" dxfId="1804" priority="29"/>
  </conditionalFormatting>
  <conditionalFormatting sqref="C378">
    <cfRule type="duplicateValues" dxfId="1803" priority="30"/>
    <cfRule type="duplicateValues" dxfId="1802" priority="31"/>
  </conditionalFormatting>
  <conditionalFormatting sqref="C378">
    <cfRule type="duplicateValues" dxfId="1801" priority="32"/>
  </conditionalFormatting>
  <conditionalFormatting sqref="C378">
    <cfRule type="duplicateValues" dxfId="1800" priority="33"/>
  </conditionalFormatting>
  <conditionalFormatting sqref="C473">
    <cfRule type="duplicateValues" dxfId="1799" priority="22"/>
  </conditionalFormatting>
  <conditionalFormatting sqref="C473">
    <cfRule type="duplicateValues" dxfId="1798" priority="23"/>
  </conditionalFormatting>
  <conditionalFormatting sqref="C473">
    <cfRule type="duplicateValues" dxfId="1797" priority="24"/>
    <cfRule type="duplicateValues" dxfId="1796" priority="25"/>
  </conditionalFormatting>
  <conditionalFormatting sqref="C473">
    <cfRule type="duplicateValues" dxfId="1795" priority="26"/>
  </conditionalFormatting>
  <conditionalFormatting sqref="C473">
    <cfRule type="duplicateValues" dxfId="1794" priority="27"/>
  </conditionalFormatting>
  <conditionalFormatting sqref="C497:C564 C474:C495 C189:C237 C148:C187 C103:C146 C55:C101 C29:C53 C239:C289 C291:C339 C341:C377 C379:C447 C566:C655 C657:C717 C719:C747">
    <cfRule type="duplicateValues" dxfId="1793" priority="109"/>
  </conditionalFormatting>
  <conditionalFormatting sqref="C497:C564 C474:C495 C189:C237 C148:C187 C103:C146 C55:C101 C3:C8 C10:C53 C239:C289 C291:C339 C341:C377 C379:C447 C566:C655 C657:C717 C719:C747">
    <cfRule type="duplicateValues" dxfId="1792" priority="110"/>
  </conditionalFormatting>
  <conditionalFormatting sqref="C496">
    <cfRule type="duplicateValues" dxfId="1791" priority="19"/>
  </conditionalFormatting>
  <conditionalFormatting sqref="C496">
    <cfRule type="duplicateValues" dxfId="1790" priority="20"/>
  </conditionalFormatting>
  <conditionalFormatting sqref="C496">
    <cfRule type="duplicateValues" dxfId="1789" priority="21"/>
  </conditionalFormatting>
  <conditionalFormatting sqref="C448:C472">
    <cfRule type="duplicateValues" dxfId="1788" priority="111"/>
  </conditionalFormatting>
  <conditionalFormatting sqref="C565">
    <cfRule type="duplicateValues" dxfId="1787" priority="13"/>
  </conditionalFormatting>
  <conditionalFormatting sqref="C565">
    <cfRule type="duplicateValues" dxfId="1786" priority="14"/>
  </conditionalFormatting>
  <conditionalFormatting sqref="C565">
    <cfRule type="duplicateValues" dxfId="1785" priority="15"/>
    <cfRule type="duplicateValues" dxfId="1784" priority="16"/>
  </conditionalFormatting>
  <conditionalFormatting sqref="C565">
    <cfRule type="duplicateValues" dxfId="1783" priority="17"/>
  </conditionalFormatting>
  <conditionalFormatting sqref="C565">
    <cfRule type="duplicateValues" dxfId="1782" priority="18"/>
  </conditionalFormatting>
  <conditionalFormatting sqref="C656">
    <cfRule type="duplicateValues" dxfId="1781" priority="7"/>
  </conditionalFormatting>
  <conditionalFormatting sqref="C656">
    <cfRule type="duplicateValues" dxfId="1780" priority="8"/>
  </conditionalFormatting>
  <conditionalFormatting sqref="C656">
    <cfRule type="duplicateValues" dxfId="1779" priority="9"/>
    <cfRule type="duplicateValues" dxfId="1778" priority="10"/>
  </conditionalFormatting>
  <conditionalFormatting sqref="C656">
    <cfRule type="duplicateValues" dxfId="1777" priority="11"/>
  </conditionalFormatting>
  <conditionalFormatting sqref="C656">
    <cfRule type="duplicateValues" dxfId="1776" priority="12"/>
  </conditionalFormatting>
  <conditionalFormatting sqref="C718">
    <cfRule type="duplicateValues" dxfId="1775" priority="1"/>
  </conditionalFormatting>
  <conditionalFormatting sqref="C718">
    <cfRule type="duplicateValues" dxfId="1774" priority="2"/>
  </conditionalFormatting>
  <conditionalFormatting sqref="C718">
    <cfRule type="duplicateValues" dxfId="1773" priority="3"/>
    <cfRule type="duplicateValues" dxfId="1772" priority="4"/>
  </conditionalFormatting>
  <conditionalFormatting sqref="C718">
    <cfRule type="duplicateValues" dxfId="1771" priority="5"/>
  </conditionalFormatting>
  <conditionalFormatting sqref="C718">
    <cfRule type="duplicateValues" dxfId="1770" priority="6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Z1" s="4"/>
    </row>
    <row r="2" spans="1:26" s="3" customFormat="1" ht="25.5" customHeight="1" x14ac:dyDescent="0.25">
      <c r="A2" s="716" t="s">
        <v>2804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17" t="s">
        <v>2802</v>
      </c>
      <c r="B749" s="717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18" t="s">
        <v>2848</v>
      </c>
      <c r="B750" s="719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20" t="s">
        <v>2849</v>
      </c>
      <c r="B751" s="721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</conditionalFormatting>
  <conditionalFormatting sqref="C3">
    <cfRule type="duplicateValues" dxfId="1768" priority="92"/>
    <cfRule type="duplicateValues" dxfId="1767" priority="93"/>
  </conditionalFormatting>
  <conditionalFormatting sqref="C3">
    <cfRule type="duplicateValues" dxfId="1766" priority="91"/>
  </conditionalFormatting>
  <conditionalFormatting sqref="C3">
    <cfRule type="duplicateValues" dxfId="1765" priority="89"/>
    <cfRule type="duplicateValues" dxfId="1764" priority="90"/>
  </conditionalFormatting>
  <conditionalFormatting sqref="C28">
    <cfRule type="duplicateValues" dxfId="1763" priority="88"/>
  </conditionalFormatting>
  <conditionalFormatting sqref="C749">
    <cfRule type="duplicateValues" dxfId="1762" priority="87"/>
  </conditionalFormatting>
  <conditionalFormatting sqref="C749">
    <cfRule type="duplicateValues" dxfId="1761" priority="86"/>
  </conditionalFormatting>
  <conditionalFormatting sqref="C749">
    <cfRule type="duplicateValues" dxfId="1760" priority="85"/>
  </conditionalFormatting>
  <conditionalFormatting sqref="C750:C65536 C3:C8 C10:C53 C55:C101 C103:C146 C148:C187 C189:C237 C239:C289 C291:C339 C341:C377 C379:C447 C474:C495 C497:C564 C566:C655 C657:C717 C719:C747">
    <cfRule type="duplicateValues" dxfId="1759" priority="95"/>
  </conditionalFormatting>
  <conditionalFormatting sqref="C749">
    <cfRule type="duplicateValues" dxfId="1758" priority="96"/>
    <cfRule type="duplicateValues" dxfId="1757" priority="97"/>
  </conditionalFormatting>
  <conditionalFormatting sqref="C749">
    <cfRule type="duplicateValues" dxfId="1756" priority="98"/>
  </conditionalFormatting>
  <conditionalFormatting sqref="C3:C8">
    <cfRule type="duplicateValues" dxfId="1755" priority="99"/>
  </conditionalFormatting>
  <conditionalFormatting sqref="C9">
    <cfRule type="duplicateValues" dxfId="1754" priority="76"/>
  </conditionalFormatting>
  <conditionalFormatting sqref="C9">
    <cfRule type="duplicateValues" dxfId="1753" priority="77"/>
  </conditionalFormatting>
  <conditionalFormatting sqref="C9">
    <cfRule type="duplicateValues" dxfId="1752" priority="78"/>
  </conditionalFormatting>
  <conditionalFormatting sqref="C9">
    <cfRule type="duplicateValues" dxfId="1751" priority="79"/>
  </conditionalFormatting>
  <conditionalFormatting sqref="C9">
    <cfRule type="duplicateValues" dxfId="1750" priority="80"/>
  </conditionalFormatting>
  <conditionalFormatting sqref="C9">
    <cfRule type="duplicateValues" dxfId="1749" priority="81"/>
  </conditionalFormatting>
  <conditionalFormatting sqref="C9">
    <cfRule type="duplicateValues" dxfId="1748" priority="82"/>
  </conditionalFormatting>
  <conditionalFormatting sqref="C9">
    <cfRule type="duplicateValues" dxfId="1747" priority="83"/>
  </conditionalFormatting>
  <conditionalFormatting sqref="C9">
    <cfRule type="duplicateValues" dxfId="1746" priority="84"/>
  </conditionalFormatting>
  <conditionalFormatting sqref="C3:C8">
    <cfRule type="duplicateValues" dxfId="1745" priority="100"/>
  </conditionalFormatting>
  <conditionalFormatting sqref="C22:C27">
    <cfRule type="duplicateValues" dxfId="1744" priority="101"/>
  </conditionalFormatting>
  <conditionalFormatting sqref="C3:C8">
    <cfRule type="duplicateValues" dxfId="1743" priority="102"/>
  </conditionalFormatting>
  <conditionalFormatting sqref="C3:C8">
    <cfRule type="duplicateValues" dxfId="1742" priority="103"/>
  </conditionalFormatting>
  <conditionalFormatting sqref="C748">
    <cfRule type="duplicateValues" dxfId="1741" priority="104"/>
  </conditionalFormatting>
  <conditionalFormatting sqref="C4:C8 C10:C21">
    <cfRule type="duplicateValues" dxfId="1740" priority="105"/>
  </conditionalFormatting>
  <conditionalFormatting sqref="C4:C8 C10:C21">
    <cfRule type="duplicateValues" dxfId="1739" priority="106"/>
    <cfRule type="duplicateValues" dxfId="1738" priority="107"/>
  </conditionalFormatting>
  <conditionalFormatting sqref="C3:C8 C10:C21">
    <cfRule type="duplicateValues" dxfId="1737" priority="108"/>
  </conditionalFormatting>
  <conditionalFormatting sqref="C54">
    <cfRule type="duplicateValues" dxfId="1736" priority="70"/>
  </conditionalFormatting>
  <conditionalFormatting sqref="C54">
    <cfRule type="duplicateValues" dxfId="1735" priority="71"/>
  </conditionalFormatting>
  <conditionalFormatting sqref="C54">
    <cfRule type="duplicateValues" dxfId="1734" priority="72"/>
    <cfRule type="duplicateValues" dxfId="1733" priority="73"/>
  </conditionalFormatting>
  <conditionalFormatting sqref="C54">
    <cfRule type="duplicateValues" dxfId="1732" priority="74"/>
  </conditionalFormatting>
  <conditionalFormatting sqref="C54">
    <cfRule type="duplicateValues" dxfId="1731" priority="75"/>
  </conditionalFormatting>
  <conditionalFormatting sqref="C102">
    <cfRule type="duplicateValues" dxfId="1730" priority="64"/>
  </conditionalFormatting>
  <conditionalFormatting sqref="C102">
    <cfRule type="duplicateValues" dxfId="1729" priority="65"/>
  </conditionalFormatting>
  <conditionalFormatting sqref="C102">
    <cfRule type="duplicateValues" dxfId="1728" priority="66"/>
    <cfRule type="duplicateValues" dxfId="1727" priority="67"/>
  </conditionalFormatting>
  <conditionalFormatting sqref="C102">
    <cfRule type="duplicateValues" dxfId="1726" priority="68"/>
  </conditionalFormatting>
  <conditionalFormatting sqref="C102">
    <cfRule type="duplicateValues" dxfId="1725" priority="69"/>
  </conditionalFormatting>
  <conditionalFormatting sqref="C147">
    <cfRule type="duplicateValues" dxfId="1724" priority="58"/>
  </conditionalFormatting>
  <conditionalFormatting sqref="C147">
    <cfRule type="duplicateValues" dxfId="1723" priority="59"/>
  </conditionalFormatting>
  <conditionalFormatting sqref="C147">
    <cfRule type="duplicateValues" dxfId="1722" priority="60"/>
    <cfRule type="duplicateValues" dxfId="1721" priority="61"/>
  </conditionalFormatting>
  <conditionalFormatting sqref="C147">
    <cfRule type="duplicateValues" dxfId="1720" priority="62"/>
  </conditionalFormatting>
  <conditionalFormatting sqref="C147">
    <cfRule type="duplicateValues" dxfId="1719" priority="63"/>
  </conditionalFormatting>
  <conditionalFormatting sqref="C188">
    <cfRule type="duplicateValues" dxfId="1718" priority="52"/>
  </conditionalFormatting>
  <conditionalFormatting sqref="C188">
    <cfRule type="duplicateValues" dxfId="1717" priority="53"/>
  </conditionalFormatting>
  <conditionalFormatting sqref="C188">
    <cfRule type="duplicateValues" dxfId="1716" priority="54"/>
    <cfRule type="duplicateValues" dxfId="1715" priority="55"/>
  </conditionalFormatting>
  <conditionalFormatting sqref="C188">
    <cfRule type="duplicateValues" dxfId="1714" priority="56"/>
  </conditionalFormatting>
  <conditionalFormatting sqref="C188">
    <cfRule type="duplicateValues" dxfId="1713" priority="57"/>
  </conditionalFormatting>
  <conditionalFormatting sqref="C238">
    <cfRule type="duplicateValues" dxfId="1712" priority="46"/>
  </conditionalFormatting>
  <conditionalFormatting sqref="C238">
    <cfRule type="duplicateValues" dxfId="1711" priority="47"/>
  </conditionalFormatting>
  <conditionalFormatting sqref="C238">
    <cfRule type="duplicateValues" dxfId="1710" priority="48"/>
    <cfRule type="duplicateValues" dxfId="1709" priority="49"/>
  </conditionalFormatting>
  <conditionalFormatting sqref="C238">
    <cfRule type="duplicateValues" dxfId="1708" priority="50"/>
  </conditionalFormatting>
  <conditionalFormatting sqref="C238">
    <cfRule type="duplicateValues" dxfId="1707" priority="51"/>
  </conditionalFormatting>
  <conditionalFormatting sqref="C290">
    <cfRule type="duplicateValues" dxfId="1706" priority="40"/>
  </conditionalFormatting>
  <conditionalFormatting sqref="C290">
    <cfRule type="duplicateValues" dxfId="1705" priority="41"/>
  </conditionalFormatting>
  <conditionalFormatting sqref="C290">
    <cfRule type="duplicateValues" dxfId="1704" priority="42"/>
    <cfRule type="duplicateValues" dxfId="1703" priority="43"/>
  </conditionalFormatting>
  <conditionalFormatting sqref="C290">
    <cfRule type="duplicateValues" dxfId="1702" priority="44"/>
  </conditionalFormatting>
  <conditionalFormatting sqref="C290">
    <cfRule type="duplicateValues" dxfId="1701" priority="45"/>
  </conditionalFormatting>
  <conditionalFormatting sqref="C340">
    <cfRule type="duplicateValues" dxfId="1700" priority="34"/>
  </conditionalFormatting>
  <conditionalFormatting sqref="C340">
    <cfRule type="duplicateValues" dxfId="1699" priority="35"/>
  </conditionalFormatting>
  <conditionalFormatting sqref="C340">
    <cfRule type="duplicateValues" dxfId="1698" priority="36"/>
    <cfRule type="duplicateValues" dxfId="1697" priority="37"/>
  </conditionalFormatting>
  <conditionalFormatting sqref="C340">
    <cfRule type="duplicateValues" dxfId="1696" priority="38"/>
  </conditionalFormatting>
  <conditionalFormatting sqref="C340">
    <cfRule type="duplicateValues" dxfId="1695" priority="39"/>
  </conditionalFormatting>
  <conditionalFormatting sqref="C378">
    <cfRule type="duplicateValues" dxfId="1694" priority="28"/>
  </conditionalFormatting>
  <conditionalFormatting sqref="C378">
    <cfRule type="duplicateValues" dxfId="1693" priority="29"/>
  </conditionalFormatting>
  <conditionalFormatting sqref="C378">
    <cfRule type="duplicateValues" dxfId="1692" priority="30"/>
    <cfRule type="duplicateValues" dxfId="1691" priority="31"/>
  </conditionalFormatting>
  <conditionalFormatting sqref="C378">
    <cfRule type="duplicateValues" dxfId="1690" priority="32"/>
  </conditionalFormatting>
  <conditionalFormatting sqref="C378">
    <cfRule type="duplicateValues" dxfId="1689" priority="33"/>
  </conditionalFormatting>
  <conditionalFormatting sqref="C473">
    <cfRule type="duplicateValues" dxfId="1688" priority="22"/>
  </conditionalFormatting>
  <conditionalFormatting sqref="C473">
    <cfRule type="duplicateValues" dxfId="1687" priority="23"/>
  </conditionalFormatting>
  <conditionalFormatting sqref="C473">
    <cfRule type="duplicateValues" dxfId="1686" priority="24"/>
    <cfRule type="duplicateValues" dxfId="1685" priority="25"/>
  </conditionalFormatting>
  <conditionalFormatting sqref="C473">
    <cfRule type="duplicateValues" dxfId="1684" priority="26"/>
  </conditionalFormatting>
  <conditionalFormatting sqref="C473">
    <cfRule type="duplicateValues" dxfId="1683" priority="27"/>
  </conditionalFormatting>
  <conditionalFormatting sqref="C497:C564 C474:C495 C189:C237 C148:C187 C103:C146 C55:C101 C29:C53 C239:C289 C291:C339 C341:C377 C379:C447 C566:C655 C657:C717 C719:C747">
    <cfRule type="duplicateValues" dxfId="1682" priority="109"/>
  </conditionalFormatting>
  <conditionalFormatting sqref="C497:C564 C474:C495 C189:C237 C148:C187 C103:C146 C55:C101 C3:C8 C10:C53 C239:C289 C291:C339 C341:C377 C379:C447 C566:C655 C657:C717 C719:C747">
    <cfRule type="duplicateValues" dxfId="1681" priority="110"/>
  </conditionalFormatting>
  <conditionalFormatting sqref="C496">
    <cfRule type="duplicateValues" dxfId="1680" priority="19"/>
  </conditionalFormatting>
  <conditionalFormatting sqref="C496">
    <cfRule type="duplicateValues" dxfId="1679" priority="20"/>
  </conditionalFormatting>
  <conditionalFormatting sqref="C496">
    <cfRule type="duplicateValues" dxfId="1678" priority="21"/>
  </conditionalFormatting>
  <conditionalFormatting sqref="C448:C472">
    <cfRule type="duplicateValues" dxfId="1677" priority="111"/>
  </conditionalFormatting>
  <conditionalFormatting sqref="C565">
    <cfRule type="duplicateValues" dxfId="1676" priority="13"/>
  </conditionalFormatting>
  <conditionalFormatting sqref="C565">
    <cfRule type="duplicateValues" dxfId="1675" priority="14"/>
  </conditionalFormatting>
  <conditionalFormatting sqref="C565">
    <cfRule type="duplicateValues" dxfId="1674" priority="15"/>
    <cfRule type="duplicateValues" dxfId="1673" priority="16"/>
  </conditionalFormatting>
  <conditionalFormatting sqref="C565">
    <cfRule type="duplicateValues" dxfId="1672" priority="17"/>
  </conditionalFormatting>
  <conditionalFormatting sqref="C565">
    <cfRule type="duplicateValues" dxfId="1671" priority="18"/>
  </conditionalFormatting>
  <conditionalFormatting sqref="C656">
    <cfRule type="duplicateValues" dxfId="1670" priority="7"/>
  </conditionalFormatting>
  <conditionalFormatting sqref="C656">
    <cfRule type="duplicateValues" dxfId="1669" priority="8"/>
  </conditionalFormatting>
  <conditionalFormatting sqref="C656">
    <cfRule type="duplicateValues" dxfId="1668" priority="9"/>
    <cfRule type="duplicateValues" dxfId="1667" priority="10"/>
  </conditionalFormatting>
  <conditionalFormatting sqref="C656">
    <cfRule type="duplicateValues" dxfId="1666" priority="11"/>
  </conditionalFormatting>
  <conditionalFormatting sqref="C656">
    <cfRule type="duplicateValues" dxfId="1665" priority="12"/>
  </conditionalFormatting>
  <conditionalFormatting sqref="C718">
    <cfRule type="duplicateValues" dxfId="1664" priority="1"/>
  </conditionalFormatting>
  <conditionalFormatting sqref="C718">
    <cfRule type="duplicateValues" dxfId="1663" priority="2"/>
  </conditionalFormatting>
  <conditionalFormatting sqref="C718">
    <cfRule type="duplicateValues" dxfId="1662" priority="3"/>
    <cfRule type="duplicateValues" dxfId="1661" priority="4"/>
  </conditionalFormatting>
  <conditionalFormatting sqref="C718">
    <cfRule type="duplicateValues" dxfId="1660" priority="5"/>
  </conditionalFormatting>
  <conditionalFormatting sqref="C718">
    <cfRule type="duplicateValues" dxfId="1659" priority="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Z1" s="4"/>
    </row>
    <row r="2" spans="1:26" s="3" customFormat="1" ht="25.5" customHeight="1" x14ac:dyDescent="0.25">
      <c r="A2" s="716" t="s">
        <v>2804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5"/>
  </conditionalFormatting>
  <conditionalFormatting sqref="C3">
    <cfRule type="duplicateValues" dxfId="1657" priority="23"/>
    <cfRule type="duplicateValues" dxfId="1656" priority="24"/>
  </conditionalFormatting>
  <conditionalFormatting sqref="C3">
    <cfRule type="duplicateValues" dxfId="1655" priority="22"/>
  </conditionalFormatting>
  <conditionalFormatting sqref="C3">
    <cfRule type="duplicateValues" dxfId="1654" priority="20"/>
    <cfRule type="duplicateValues" dxfId="1653" priority="21"/>
  </conditionalFormatting>
  <conditionalFormatting sqref="C28">
    <cfRule type="duplicateValues" dxfId="1652" priority="19"/>
  </conditionalFormatting>
  <conditionalFormatting sqref="C61">
    <cfRule type="duplicateValues" dxfId="1651" priority="18"/>
  </conditionalFormatting>
  <conditionalFormatting sqref="C61">
    <cfRule type="duplicateValues" dxfId="1650" priority="17"/>
  </conditionalFormatting>
  <conditionalFormatting sqref="C61">
    <cfRule type="duplicateValues" dxfId="1649" priority="16"/>
  </conditionalFormatting>
  <conditionalFormatting sqref="C62:C65536 C3:C8 C10:C45 C47:C59">
    <cfRule type="duplicateValues" dxfId="1648" priority="26"/>
  </conditionalFormatting>
  <conditionalFormatting sqref="C61">
    <cfRule type="duplicateValues" dxfId="1647" priority="27"/>
    <cfRule type="duplicateValues" dxfId="1646" priority="28"/>
  </conditionalFormatting>
  <conditionalFormatting sqref="C61">
    <cfRule type="duplicateValues" dxfId="1645" priority="29"/>
  </conditionalFormatting>
  <conditionalFormatting sqref="C3:C8">
    <cfRule type="duplicateValues" dxfId="1644" priority="30"/>
  </conditionalFormatting>
  <conditionalFormatting sqref="C9">
    <cfRule type="duplicateValues" dxfId="1643" priority="7"/>
  </conditionalFormatting>
  <conditionalFormatting sqref="C9">
    <cfRule type="duplicateValues" dxfId="1642" priority="8"/>
  </conditionalFormatting>
  <conditionalFormatting sqref="C9">
    <cfRule type="duplicateValues" dxfId="1641" priority="9"/>
  </conditionalFormatting>
  <conditionalFormatting sqref="C9">
    <cfRule type="duplicateValues" dxfId="1640" priority="10"/>
  </conditionalFormatting>
  <conditionalFormatting sqref="C9">
    <cfRule type="duplicateValues" dxfId="1639" priority="11"/>
  </conditionalFormatting>
  <conditionalFormatting sqref="C9">
    <cfRule type="duplicateValues" dxfId="1638" priority="12"/>
  </conditionalFormatting>
  <conditionalFormatting sqref="C9">
    <cfRule type="duplicateValues" dxfId="1637" priority="13"/>
  </conditionalFormatting>
  <conditionalFormatting sqref="C9">
    <cfRule type="duplicateValues" dxfId="1636" priority="14"/>
  </conditionalFormatting>
  <conditionalFormatting sqref="C9">
    <cfRule type="duplicateValues" dxfId="1635" priority="15"/>
  </conditionalFormatting>
  <conditionalFormatting sqref="C3:C8">
    <cfRule type="duplicateValues" dxfId="1634" priority="31"/>
  </conditionalFormatting>
  <conditionalFormatting sqref="C22:C27">
    <cfRule type="duplicateValues" dxfId="1633" priority="32"/>
  </conditionalFormatting>
  <conditionalFormatting sqref="C29:C45 C47:C59">
    <cfRule type="duplicateValues" dxfId="1632" priority="33"/>
  </conditionalFormatting>
  <conditionalFormatting sqref="C3:C8">
    <cfRule type="duplicateValues" dxfId="1631" priority="34"/>
  </conditionalFormatting>
  <conditionalFormatting sqref="C3:C8">
    <cfRule type="duplicateValues" dxfId="1630" priority="35"/>
  </conditionalFormatting>
  <conditionalFormatting sqref="C60">
    <cfRule type="duplicateValues" dxfId="1629" priority="36"/>
  </conditionalFormatting>
  <conditionalFormatting sqref="C4:C8 C10:C21">
    <cfRule type="duplicateValues" dxfId="1628" priority="37"/>
  </conditionalFormatting>
  <conditionalFormatting sqref="C4:C8 C10:C21">
    <cfRule type="duplicateValues" dxfId="1627" priority="38"/>
    <cfRule type="duplicateValues" dxfId="1626" priority="39"/>
  </conditionalFormatting>
  <conditionalFormatting sqref="C3:C8 C10:C21">
    <cfRule type="duplicateValues" dxfId="1625" priority="40"/>
  </conditionalFormatting>
  <conditionalFormatting sqref="C3:C8 C10:C45 C47:C59">
    <cfRule type="duplicateValues" dxfId="1624" priority="41"/>
  </conditionalFormatting>
  <conditionalFormatting sqref="C46">
    <cfRule type="duplicateValues" dxfId="1623" priority="1"/>
  </conditionalFormatting>
  <conditionalFormatting sqref="C46">
    <cfRule type="duplicateValues" dxfId="1622" priority="2"/>
  </conditionalFormatting>
  <conditionalFormatting sqref="C46">
    <cfRule type="duplicateValues" dxfId="1621" priority="3"/>
    <cfRule type="duplicateValues" dxfId="1620" priority="4"/>
  </conditionalFormatting>
  <conditionalFormatting sqref="C46">
    <cfRule type="duplicateValues" dxfId="1619" priority="5"/>
  </conditionalFormatting>
  <conditionalFormatting sqref="C46">
    <cfRule type="duplicateValues" dxfId="1618" priority="6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4:C8 C10:C19">
    <cfRule type="duplicateValues" dxfId="1617" priority="1679"/>
  </conditionalFormatting>
  <conditionalFormatting sqref="C2:C3">
    <cfRule type="duplicateValues" dxfId="1616" priority="1678"/>
  </conditionalFormatting>
  <conditionalFormatting sqref="C2:C3">
    <cfRule type="duplicateValues" dxfId="1615" priority="1676"/>
    <cfRule type="duplicateValues" dxfId="1614" priority="1677"/>
  </conditionalFormatting>
  <conditionalFormatting sqref="C3">
    <cfRule type="duplicateValues" dxfId="1613" priority="1675"/>
  </conditionalFormatting>
  <conditionalFormatting sqref="C3">
    <cfRule type="duplicateValues" dxfId="1612" priority="1673"/>
    <cfRule type="duplicateValues" dxfId="1611" priority="1674"/>
  </conditionalFormatting>
  <conditionalFormatting sqref="C4:C8 C10:C19">
    <cfRule type="duplicateValues" dxfId="1610" priority="1671"/>
    <cfRule type="duplicateValues" dxfId="1609" priority="1672"/>
  </conditionalFormatting>
  <conditionalFormatting sqref="C2:C8 C10:C19">
    <cfRule type="duplicateValues" dxfId="1608" priority="1670"/>
  </conditionalFormatting>
  <conditionalFormatting sqref="C40">
    <cfRule type="duplicateValues" dxfId="1607" priority="1669"/>
  </conditionalFormatting>
  <conditionalFormatting sqref="C66">
    <cfRule type="duplicateValues" dxfId="1606" priority="1668"/>
  </conditionalFormatting>
  <conditionalFormatting sqref="C76">
    <cfRule type="duplicateValues" dxfId="1605" priority="1667"/>
  </conditionalFormatting>
  <conditionalFormatting sqref="C95">
    <cfRule type="duplicateValues" dxfId="1604" priority="1666"/>
  </conditionalFormatting>
  <conditionalFormatting sqref="C110">
    <cfRule type="duplicateValues" dxfId="1603" priority="1665"/>
  </conditionalFormatting>
  <conditionalFormatting sqref="C164">
    <cfRule type="duplicateValues" dxfId="1602" priority="1664"/>
  </conditionalFormatting>
  <conditionalFormatting sqref="C166:C168">
    <cfRule type="duplicateValues" dxfId="1601" priority="1663"/>
  </conditionalFormatting>
  <conditionalFormatting sqref="C169">
    <cfRule type="duplicateValues" dxfId="1600" priority="1662"/>
  </conditionalFormatting>
  <conditionalFormatting sqref="C1218">
    <cfRule type="duplicateValues" dxfId="1599" priority="86"/>
  </conditionalFormatting>
  <conditionalFormatting sqref="C1218">
    <cfRule type="duplicateValues" dxfId="1598" priority="85"/>
  </conditionalFormatting>
  <conditionalFormatting sqref="C1218">
    <cfRule type="duplicateValues" dxfId="1597" priority="84"/>
  </conditionalFormatting>
  <conditionalFormatting sqref="C67:C75">
    <cfRule type="duplicateValues" dxfId="1596" priority="1684"/>
  </conditionalFormatting>
  <conditionalFormatting sqref="C96:C109">
    <cfRule type="duplicateValues" dxfId="1595" priority="1685"/>
  </conditionalFormatting>
  <conditionalFormatting sqref="C1218">
    <cfRule type="duplicateValues" dxfId="1594" priority="1716"/>
    <cfRule type="duplicateValues" dxfId="1593" priority="1717"/>
  </conditionalFormatting>
  <conditionalFormatting sqref="C1218">
    <cfRule type="duplicateValues" dxfId="1592" priority="1718"/>
  </conditionalFormatting>
  <conditionalFormatting sqref="C2:C8">
    <cfRule type="duplicateValues" dxfId="1591" priority="1719"/>
  </conditionalFormatting>
  <conditionalFormatting sqref="C1:C8 C10:C19">
    <cfRule type="duplicateValues" dxfId="1590" priority="1721"/>
  </conditionalFormatting>
  <conditionalFormatting sqref="C9">
    <cfRule type="duplicateValues" dxfId="1589" priority="64"/>
  </conditionalFormatting>
  <conditionalFormatting sqref="C9">
    <cfRule type="duplicateValues" dxfId="1588" priority="65"/>
  </conditionalFormatting>
  <conditionalFormatting sqref="C9">
    <cfRule type="duplicateValues" dxfId="1587" priority="66"/>
  </conditionalFormatting>
  <conditionalFormatting sqref="C9">
    <cfRule type="duplicateValues" dxfId="1586" priority="67"/>
  </conditionalFormatting>
  <conditionalFormatting sqref="C9">
    <cfRule type="duplicateValues" dxfId="1585" priority="68"/>
  </conditionalFormatting>
  <conditionalFormatting sqref="C9">
    <cfRule type="duplicateValues" dxfId="1584" priority="69"/>
  </conditionalFormatting>
  <conditionalFormatting sqref="C9">
    <cfRule type="duplicateValues" dxfId="1583" priority="70"/>
  </conditionalFormatting>
  <conditionalFormatting sqref="C9">
    <cfRule type="duplicateValues" dxfId="1582" priority="71"/>
  </conditionalFormatting>
  <conditionalFormatting sqref="C9">
    <cfRule type="duplicateValues" dxfId="1581" priority="72"/>
  </conditionalFormatting>
  <conditionalFormatting sqref="C80:C81">
    <cfRule type="duplicateValues" dxfId="1580" priority="53"/>
  </conditionalFormatting>
  <conditionalFormatting sqref="C80:C81">
    <cfRule type="duplicateValues" dxfId="1579" priority="54"/>
  </conditionalFormatting>
  <conditionalFormatting sqref="C80:C81">
    <cfRule type="duplicateValues" dxfId="1578" priority="55"/>
  </conditionalFormatting>
  <conditionalFormatting sqref="C94 C77:C83">
    <cfRule type="duplicateValues" dxfId="1577" priority="1725"/>
  </conditionalFormatting>
  <conditionalFormatting sqref="C20:C39">
    <cfRule type="duplicateValues" dxfId="1576" priority="9381"/>
  </conditionalFormatting>
  <conditionalFormatting sqref="C64">
    <cfRule type="duplicateValues" dxfId="1575" priority="9407"/>
  </conditionalFormatting>
  <conditionalFormatting sqref="C1219:C65536 C1:C8 C10:C63 C65:C143 C166:C337 C145:C150 C152:C164 C340:C412 C414:C593 C602:C856">
    <cfRule type="duplicateValues" dxfId="1574" priority="9484"/>
  </conditionalFormatting>
  <conditionalFormatting sqref="C166:C168 C65:C143 C1:C8 C10:C63 C145:C150 C152:C164">
    <cfRule type="duplicateValues" dxfId="1573" priority="9516"/>
  </conditionalFormatting>
  <conditionalFormatting sqref="C165">
    <cfRule type="duplicateValues" dxfId="1572" priority="32"/>
  </conditionalFormatting>
  <conditionalFormatting sqref="C165">
    <cfRule type="duplicateValues" dxfId="1571" priority="33"/>
  </conditionalFormatting>
  <conditionalFormatting sqref="C165">
    <cfRule type="duplicateValues" dxfId="1570" priority="34"/>
  </conditionalFormatting>
  <conditionalFormatting sqref="C165">
    <cfRule type="duplicateValues" dxfId="1569" priority="35"/>
  </conditionalFormatting>
  <conditionalFormatting sqref="C165">
    <cfRule type="duplicateValues" dxfId="1568" priority="36"/>
  </conditionalFormatting>
  <conditionalFormatting sqref="C144">
    <cfRule type="duplicateValues" dxfId="1567" priority="27"/>
  </conditionalFormatting>
  <conditionalFormatting sqref="C144">
    <cfRule type="duplicateValues" dxfId="1566" priority="28"/>
  </conditionalFormatting>
  <conditionalFormatting sqref="C144">
    <cfRule type="duplicateValues" dxfId="1565" priority="29"/>
  </conditionalFormatting>
  <conditionalFormatting sqref="C144">
    <cfRule type="duplicateValues" dxfId="1564" priority="30"/>
  </conditionalFormatting>
  <conditionalFormatting sqref="C144">
    <cfRule type="duplicateValues" dxfId="1563" priority="31"/>
  </conditionalFormatting>
  <conditionalFormatting sqref="C151">
    <cfRule type="duplicateValues" dxfId="1562" priority="22"/>
  </conditionalFormatting>
  <conditionalFormatting sqref="C151">
    <cfRule type="duplicateValues" dxfId="1561" priority="23"/>
  </conditionalFormatting>
  <conditionalFormatting sqref="C151">
    <cfRule type="duplicateValues" dxfId="1560" priority="24"/>
  </conditionalFormatting>
  <conditionalFormatting sqref="C151">
    <cfRule type="duplicateValues" dxfId="1559" priority="25"/>
  </conditionalFormatting>
  <conditionalFormatting sqref="C151">
    <cfRule type="duplicateValues" dxfId="1558" priority="26"/>
  </conditionalFormatting>
  <conditionalFormatting sqref="C84:C93 C58:C63 C65">
    <cfRule type="duplicateValues" dxfId="1557" priority="9928"/>
  </conditionalFormatting>
  <conditionalFormatting sqref="C84:C93 C65:C75 C1:C8 C10:C63">
    <cfRule type="duplicateValues" dxfId="1556" priority="9941"/>
  </conditionalFormatting>
  <conditionalFormatting sqref="C65:C109 C1:C8 C10:C63">
    <cfRule type="duplicateValues" dxfId="1555" priority="9945"/>
  </conditionalFormatting>
  <conditionalFormatting sqref="C41:C57">
    <cfRule type="duplicateValues" dxfId="1554" priority="9978"/>
  </conditionalFormatting>
  <conditionalFormatting sqref="C1:C8 C10:C57">
    <cfRule type="duplicateValues" dxfId="1553" priority="9981"/>
  </conditionalFormatting>
  <conditionalFormatting sqref="C122:C143 C145:C150 C152:C163">
    <cfRule type="duplicateValues" dxfId="1552" priority="10002"/>
  </conditionalFormatting>
  <conditionalFormatting sqref="C111:C121">
    <cfRule type="duplicateValues" dxfId="1551" priority="10022"/>
  </conditionalFormatting>
  <conditionalFormatting sqref="C65:C121 C1:C8 C10:C63">
    <cfRule type="duplicateValues" dxfId="1550" priority="10024"/>
  </conditionalFormatting>
  <conditionalFormatting sqref="C338:C339">
    <cfRule type="duplicateValues" dxfId="1549" priority="19"/>
  </conditionalFormatting>
  <conditionalFormatting sqref="C338:C339">
    <cfRule type="duplicateValues" dxfId="1548" priority="20"/>
  </conditionalFormatting>
  <conditionalFormatting sqref="C338:C339">
    <cfRule type="duplicateValues" dxfId="1547" priority="21"/>
  </conditionalFormatting>
  <conditionalFormatting sqref="C1217">
    <cfRule type="duplicateValues" dxfId="1546" priority="10066"/>
  </conditionalFormatting>
  <conditionalFormatting sqref="C413">
    <cfRule type="duplicateValues" dxfId="1545" priority="15"/>
  </conditionalFormatting>
  <conditionalFormatting sqref="C413">
    <cfRule type="duplicateValues" dxfId="1544" priority="16"/>
  </conditionalFormatting>
  <conditionalFormatting sqref="C413">
    <cfRule type="duplicateValues" dxfId="1543" priority="17"/>
  </conditionalFormatting>
  <conditionalFormatting sqref="C594:C601">
    <cfRule type="duplicateValues" dxfId="1542" priority="12"/>
  </conditionalFormatting>
  <conditionalFormatting sqref="C594:C601">
    <cfRule type="duplicateValues" dxfId="1541" priority="13"/>
  </conditionalFormatting>
  <conditionalFormatting sqref="C594:C601">
    <cfRule type="duplicateValues" dxfId="1540" priority="14"/>
  </conditionalFormatting>
  <conditionalFormatting sqref="C857:C901">
    <cfRule type="duplicateValues" dxfId="1539" priority="10"/>
  </conditionalFormatting>
  <conditionalFormatting sqref="C857:C901">
    <cfRule type="duplicateValues" dxfId="1538" priority="11"/>
  </conditionalFormatting>
  <conditionalFormatting sqref="C602:C856 C170:C337 C340:C412 C414:C593">
    <cfRule type="duplicateValues" dxfId="1537" priority="10253"/>
  </conditionalFormatting>
  <conditionalFormatting sqref="C602:C856 C166:C337 C65:C143 C1:C8 C10:C63 C145:C150 C152:C164 C340:C412 C414:C593">
    <cfRule type="duplicateValues" dxfId="1536" priority="10258"/>
  </conditionalFormatting>
  <conditionalFormatting sqref="C902:C907">
    <cfRule type="duplicateValues" dxfId="1535" priority="8"/>
  </conditionalFormatting>
  <conditionalFormatting sqref="C912:C920">
    <cfRule type="duplicateValues" dxfId="1534" priority="7"/>
  </conditionalFormatting>
  <conditionalFormatting sqref="C1216 C857:C901 C908:C911 C921:C945">
    <cfRule type="duplicateValues" dxfId="1533" priority="10286"/>
  </conditionalFormatting>
  <conditionalFormatting sqref="C946:C983">
    <cfRule type="duplicateValues" dxfId="1532" priority="6"/>
  </conditionalFormatting>
  <conditionalFormatting sqref="C984:C1033">
    <cfRule type="duplicateValues" dxfId="1531" priority="5"/>
  </conditionalFormatting>
  <conditionalFormatting sqref="C1034:C1071">
    <cfRule type="duplicateValues" dxfId="1530" priority="4"/>
  </conditionalFormatting>
  <conditionalFormatting sqref="C1072:C1096">
    <cfRule type="duplicateValues" dxfId="1529" priority="3"/>
  </conditionalFormatting>
  <conditionalFormatting sqref="C1139:C1215">
    <cfRule type="duplicateValues" dxfId="1528" priority="1"/>
  </conditionalFormatting>
  <conditionalFormatting sqref="C1097:C1138">
    <cfRule type="duplicateValues" dxfId="1527" priority="10339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90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92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790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792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2:C3">
    <cfRule type="duplicateValues" dxfId="1526" priority="128"/>
  </conditionalFormatting>
  <conditionalFormatting sqref="C2:C3">
    <cfRule type="duplicateValues" dxfId="1525" priority="126"/>
    <cfRule type="duplicateValues" dxfId="1524" priority="127"/>
  </conditionalFormatting>
  <conditionalFormatting sqref="C3">
    <cfRule type="duplicateValues" dxfId="1523" priority="125"/>
  </conditionalFormatting>
  <conditionalFormatting sqref="C3">
    <cfRule type="duplicateValues" dxfId="1522" priority="123"/>
    <cfRule type="duplicateValues" dxfId="1521" priority="124"/>
  </conditionalFormatting>
  <conditionalFormatting sqref="C70">
    <cfRule type="duplicateValues" dxfId="1520" priority="118"/>
  </conditionalFormatting>
  <conditionalFormatting sqref="C80">
    <cfRule type="duplicateValues" dxfId="1519" priority="117"/>
  </conditionalFormatting>
  <conditionalFormatting sqref="C100">
    <cfRule type="duplicateValues" dxfId="1518" priority="116"/>
  </conditionalFormatting>
  <conditionalFormatting sqref="C115">
    <cfRule type="duplicateValues" dxfId="1517" priority="115"/>
  </conditionalFormatting>
  <conditionalFormatting sqref="C203">
    <cfRule type="duplicateValues" dxfId="1516" priority="114"/>
  </conditionalFormatting>
  <conditionalFormatting sqref="C205:C208">
    <cfRule type="duplicateValues" dxfId="1515" priority="113"/>
  </conditionalFormatting>
  <conditionalFormatting sqref="C209">
    <cfRule type="duplicateValues" dxfId="1514" priority="112"/>
  </conditionalFormatting>
  <conditionalFormatting sqref="C842">
    <cfRule type="duplicateValues" dxfId="1513" priority="111"/>
  </conditionalFormatting>
  <conditionalFormatting sqref="C842">
    <cfRule type="duplicateValues" dxfId="1512" priority="110"/>
  </conditionalFormatting>
  <conditionalFormatting sqref="C842">
    <cfRule type="duplicateValues" dxfId="1511" priority="109"/>
  </conditionalFormatting>
  <conditionalFormatting sqref="C71:C79">
    <cfRule type="duplicateValues" dxfId="1510" priority="130"/>
  </conditionalFormatting>
  <conditionalFormatting sqref="C101:C114">
    <cfRule type="duplicateValues" dxfId="1509" priority="131"/>
  </conditionalFormatting>
  <conditionalFormatting sqref="C842">
    <cfRule type="duplicateValues" dxfId="1508" priority="132"/>
    <cfRule type="duplicateValues" dxfId="1507" priority="133"/>
  </conditionalFormatting>
  <conditionalFormatting sqref="C842">
    <cfRule type="duplicateValues" dxfId="1506" priority="134"/>
  </conditionalFormatting>
  <conditionalFormatting sqref="C2:C8">
    <cfRule type="duplicateValues" dxfId="1505" priority="135"/>
  </conditionalFormatting>
  <conditionalFormatting sqref="C9">
    <cfRule type="duplicateValues" dxfId="1504" priority="100"/>
  </conditionalFormatting>
  <conditionalFormatting sqref="C9">
    <cfRule type="duplicateValues" dxfId="1503" priority="101"/>
  </conditionalFormatting>
  <conditionalFormatting sqref="C9">
    <cfRule type="duplicateValues" dxfId="1502" priority="102"/>
  </conditionalFormatting>
  <conditionalFormatting sqref="C9">
    <cfRule type="duplicateValues" dxfId="1501" priority="103"/>
  </conditionalFormatting>
  <conditionalFormatting sqref="C9">
    <cfRule type="duplicateValues" dxfId="1500" priority="104"/>
  </conditionalFormatting>
  <conditionalFormatting sqref="C9">
    <cfRule type="duplicateValues" dxfId="1499" priority="105"/>
  </conditionalFormatting>
  <conditionalFormatting sqref="C9">
    <cfRule type="duplicateValues" dxfId="1498" priority="106"/>
  </conditionalFormatting>
  <conditionalFormatting sqref="C9">
    <cfRule type="duplicateValues" dxfId="1497" priority="107"/>
  </conditionalFormatting>
  <conditionalFormatting sqref="C9">
    <cfRule type="duplicateValues" dxfId="1496" priority="108"/>
  </conditionalFormatting>
  <conditionalFormatting sqref="C84:C85">
    <cfRule type="duplicateValues" dxfId="1495" priority="97"/>
  </conditionalFormatting>
  <conditionalFormatting sqref="C84:C85">
    <cfRule type="duplicateValues" dxfId="1494" priority="98"/>
  </conditionalFormatting>
  <conditionalFormatting sqref="C84:C85">
    <cfRule type="duplicateValues" dxfId="1493" priority="99"/>
  </conditionalFormatting>
  <conditionalFormatting sqref="C99 C81:C87">
    <cfRule type="duplicateValues" dxfId="1492" priority="137"/>
  </conditionalFormatting>
  <conditionalFormatting sqref="C68">
    <cfRule type="duplicateValues" dxfId="1491" priority="139"/>
  </conditionalFormatting>
  <conditionalFormatting sqref="C205:C208 C69:C95 C1:C8 C10:C58 C153:C155 C202:C203 C61:C67 C98:C150">
    <cfRule type="duplicateValues" dxfId="1490" priority="141"/>
  </conditionalFormatting>
  <conditionalFormatting sqref="C204">
    <cfRule type="duplicateValues" dxfId="1489" priority="92"/>
  </conditionalFormatting>
  <conditionalFormatting sqref="C204">
    <cfRule type="duplicateValues" dxfId="1488" priority="93"/>
  </conditionalFormatting>
  <conditionalFormatting sqref="C204">
    <cfRule type="duplicateValues" dxfId="1487" priority="94"/>
  </conditionalFormatting>
  <conditionalFormatting sqref="C204">
    <cfRule type="duplicateValues" dxfId="1486" priority="95"/>
  </conditionalFormatting>
  <conditionalFormatting sqref="C204">
    <cfRule type="duplicateValues" dxfId="1485" priority="96"/>
  </conditionalFormatting>
  <conditionalFormatting sqref="C152">
    <cfRule type="duplicateValues" dxfId="1484" priority="87"/>
  </conditionalFormatting>
  <conditionalFormatting sqref="C152">
    <cfRule type="duplicateValues" dxfId="1483" priority="88"/>
  </conditionalFormatting>
  <conditionalFormatting sqref="C152">
    <cfRule type="duplicateValues" dxfId="1482" priority="89"/>
  </conditionalFormatting>
  <conditionalFormatting sqref="C152">
    <cfRule type="duplicateValues" dxfId="1481" priority="90"/>
  </conditionalFormatting>
  <conditionalFormatting sqref="C152">
    <cfRule type="duplicateValues" dxfId="1480" priority="91"/>
  </conditionalFormatting>
  <conditionalFormatting sqref="C88:C95 C62:C67 C69 C98">
    <cfRule type="duplicateValues" dxfId="1479" priority="142"/>
  </conditionalFormatting>
  <conditionalFormatting sqref="C88:C95 C69:C79 C1:C8 C10:C58 C61:C67 C98">
    <cfRule type="duplicateValues" dxfId="1478" priority="143"/>
  </conditionalFormatting>
  <conditionalFormatting sqref="C69:C95 C1:C8 C10:C58 C61:C67 C98:C114">
    <cfRule type="duplicateValues" dxfId="1477" priority="144"/>
  </conditionalFormatting>
  <conditionalFormatting sqref="C61 C40:C58">
    <cfRule type="duplicateValues" dxfId="1476" priority="145"/>
  </conditionalFormatting>
  <conditionalFormatting sqref="C202 C153:C155 C127:C150">
    <cfRule type="duplicateValues" dxfId="1475" priority="147"/>
  </conditionalFormatting>
  <conditionalFormatting sqref="C116:C126">
    <cfRule type="duplicateValues" dxfId="1474" priority="148"/>
  </conditionalFormatting>
  <conditionalFormatting sqref="C69:C95 C1:C8 C10:C58 C61:C67 C98:C126">
    <cfRule type="duplicateValues" dxfId="1473" priority="149"/>
  </conditionalFormatting>
  <conditionalFormatting sqref="C425:C426">
    <cfRule type="duplicateValues" dxfId="1472" priority="79"/>
  </conditionalFormatting>
  <conditionalFormatting sqref="C425:C426">
    <cfRule type="duplicateValues" dxfId="1471" priority="80"/>
  </conditionalFormatting>
  <conditionalFormatting sqref="C425:C426">
    <cfRule type="duplicateValues" dxfId="1470" priority="81"/>
  </conditionalFormatting>
  <conditionalFormatting sqref="C841">
    <cfRule type="duplicateValues" dxfId="1469" priority="150"/>
  </conditionalFormatting>
  <conditionalFormatting sqref="C541">
    <cfRule type="duplicateValues" dxfId="1468" priority="76"/>
  </conditionalFormatting>
  <conditionalFormatting sqref="C541">
    <cfRule type="duplicateValues" dxfId="1467" priority="77"/>
  </conditionalFormatting>
  <conditionalFormatting sqref="C541">
    <cfRule type="duplicateValues" dxfId="1466" priority="78"/>
  </conditionalFormatting>
  <conditionalFormatting sqref="C840">
    <cfRule type="duplicateValues" dxfId="1465" priority="153"/>
  </conditionalFormatting>
  <conditionalFormatting sqref="C4:C8 C10:C20">
    <cfRule type="duplicateValues" dxfId="1464" priority="10403"/>
  </conditionalFormatting>
  <conditionalFormatting sqref="C4:C8 C10:C20">
    <cfRule type="duplicateValues" dxfId="1463" priority="10405"/>
    <cfRule type="duplicateValues" dxfId="1462" priority="10406"/>
  </conditionalFormatting>
  <conditionalFormatting sqref="C2:C8 C10:C20">
    <cfRule type="duplicateValues" dxfId="1461" priority="10409"/>
  </conditionalFormatting>
  <conditionalFormatting sqref="C1:C8 C10:C20">
    <cfRule type="duplicateValues" dxfId="1460" priority="10411"/>
  </conditionalFormatting>
  <conditionalFormatting sqref="C61 C1:C8 C10:C58">
    <cfRule type="duplicateValues" dxfId="1459" priority="10439"/>
  </conditionalFormatting>
  <conditionalFormatting sqref="C59:C60">
    <cfRule type="duplicateValues" dxfId="1458" priority="63"/>
  </conditionalFormatting>
  <conditionalFormatting sqref="C21:C39">
    <cfRule type="duplicateValues" dxfId="1457" priority="10441"/>
  </conditionalFormatting>
  <conditionalFormatting sqref="C97">
    <cfRule type="duplicateValues" dxfId="1456" priority="54"/>
  </conditionalFormatting>
  <conditionalFormatting sqref="C97">
    <cfRule type="duplicateValues" dxfId="1455" priority="55"/>
  </conditionalFormatting>
  <conditionalFormatting sqref="C97">
    <cfRule type="duplicateValues" dxfId="1454" priority="56"/>
  </conditionalFormatting>
  <conditionalFormatting sqref="C96:C97">
    <cfRule type="duplicateValues" dxfId="1453" priority="57"/>
  </conditionalFormatting>
  <conditionalFormatting sqref="C96:C97">
    <cfRule type="duplicateValues" dxfId="1452" priority="58"/>
  </conditionalFormatting>
  <conditionalFormatting sqref="C96:C97">
    <cfRule type="duplicateValues" dxfId="1451" priority="59"/>
  </conditionalFormatting>
  <conditionalFormatting sqref="C96:C97">
    <cfRule type="duplicateValues" dxfId="1450" priority="60"/>
  </conditionalFormatting>
  <conditionalFormatting sqref="C96:C97">
    <cfRule type="duplicateValues" dxfId="1449" priority="61"/>
  </conditionalFormatting>
  <conditionalFormatting sqref="C96:C97">
    <cfRule type="duplicateValues" dxfId="1448" priority="62"/>
  </conditionalFormatting>
  <conditionalFormatting sqref="C151">
    <cfRule type="duplicateValues" dxfId="1447" priority="53"/>
  </conditionalFormatting>
  <conditionalFormatting sqref="C200:C201 C156:C197">
    <cfRule type="duplicateValues" dxfId="1446" priority="49"/>
  </conditionalFormatting>
  <conditionalFormatting sqref="C200:C201">
    <cfRule type="duplicateValues" dxfId="1445" priority="50"/>
  </conditionalFormatting>
  <conditionalFormatting sqref="C199">
    <cfRule type="duplicateValues" dxfId="1444" priority="44"/>
  </conditionalFormatting>
  <conditionalFormatting sqref="C199">
    <cfRule type="duplicateValues" dxfId="1443" priority="45"/>
  </conditionalFormatting>
  <conditionalFormatting sqref="C199">
    <cfRule type="duplicateValues" dxfId="1442" priority="46"/>
  </conditionalFormatting>
  <conditionalFormatting sqref="C199">
    <cfRule type="duplicateValues" dxfId="1441" priority="47"/>
  </conditionalFormatting>
  <conditionalFormatting sqref="C199">
    <cfRule type="duplicateValues" dxfId="1440" priority="48"/>
  </conditionalFormatting>
  <conditionalFormatting sqref="C200:C201">
    <cfRule type="duplicateValues" dxfId="1439" priority="51"/>
  </conditionalFormatting>
  <conditionalFormatting sqref="C200:C201">
    <cfRule type="duplicateValues" dxfId="1438" priority="52"/>
  </conditionalFormatting>
  <conditionalFormatting sqref="C198">
    <cfRule type="duplicateValues" dxfId="1437" priority="43"/>
  </conditionalFormatting>
  <conditionalFormatting sqref="C301">
    <cfRule type="duplicateValues" dxfId="1436" priority="40"/>
  </conditionalFormatting>
  <conditionalFormatting sqref="C301">
    <cfRule type="duplicateValues" dxfId="1435" priority="41"/>
  </conditionalFormatting>
  <conditionalFormatting sqref="C301">
    <cfRule type="duplicateValues" dxfId="1434" priority="42"/>
  </conditionalFormatting>
  <conditionalFormatting sqref="C335">
    <cfRule type="duplicateValues" dxfId="1433" priority="37"/>
  </conditionalFormatting>
  <conditionalFormatting sqref="C335">
    <cfRule type="duplicateValues" dxfId="1432" priority="38"/>
  </conditionalFormatting>
  <conditionalFormatting sqref="C335">
    <cfRule type="duplicateValues" dxfId="1431" priority="39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430" priority="10449"/>
  </conditionalFormatting>
  <conditionalFormatting sqref="C492">
    <cfRule type="duplicateValues" dxfId="1429" priority="34"/>
  </conditionalFormatting>
  <conditionalFormatting sqref="C492">
    <cfRule type="duplicateValues" dxfId="1428" priority="35"/>
  </conditionalFormatting>
  <conditionalFormatting sqref="C492">
    <cfRule type="duplicateValues" dxfId="1427" priority="36"/>
  </conditionalFormatting>
  <conditionalFormatting sqref="C525">
    <cfRule type="duplicateValues" dxfId="1426" priority="31"/>
  </conditionalFormatting>
  <conditionalFormatting sqref="C525">
    <cfRule type="duplicateValues" dxfId="1425" priority="32"/>
  </conditionalFormatting>
  <conditionalFormatting sqref="C525">
    <cfRule type="duplicateValues" dxfId="1424" priority="33"/>
  </conditionalFormatting>
  <conditionalFormatting sqref="C597">
    <cfRule type="duplicateValues" dxfId="1423" priority="28"/>
  </conditionalFormatting>
  <conditionalFormatting sqref="C597">
    <cfRule type="duplicateValues" dxfId="1422" priority="29"/>
  </conditionalFormatting>
  <conditionalFormatting sqref="C597">
    <cfRule type="duplicateValues" dxfId="1421" priority="30"/>
  </conditionalFormatting>
  <conditionalFormatting sqref="C635">
    <cfRule type="duplicateValues" dxfId="1420" priority="25"/>
  </conditionalFormatting>
  <conditionalFormatting sqref="C635">
    <cfRule type="duplicateValues" dxfId="1419" priority="26"/>
  </conditionalFormatting>
  <conditionalFormatting sqref="C635">
    <cfRule type="duplicateValues" dxfId="1418" priority="27"/>
  </conditionalFormatting>
  <conditionalFormatting sqref="C652">
    <cfRule type="duplicateValues" dxfId="1417" priority="22"/>
  </conditionalFormatting>
  <conditionalFormatting sqref="C652">
    <cfRule type="duplicateValues" dxfId="1416" priority="23"/>
  </conditionalFormatting>
  <conditionalFormatting sqref="C652">
    <cfRule type="duplicateValues" dxfId="1415" priority="24"/>
  </conditionalFormatting>
  <conditionalFormatting sqref="C839">
    <cfRule type="duplicateValues" dxfId="1414" priority="10650"/>
  </conditionalFormatting>
  <conditionalFormatting sqref="C687">
    <cfRule type="duplicateValues" dxfId="1413" priority="19"/>
  </conditionalFormatting>
  <conditionalFormatting sqref="C687">
    <cfRule type="duplicateValues" dxfId="1412" priority="20"/>
  </conditionalFormatting>
  <conditionalFormatting sqref="C687">
    <cfRule type="duplicateValues" dxfId="1411" priority="21"/>
  </conditionalFormatting>
  <conditionalFormatting sqref="C712:C735">
    <cfRule type="duplicateValues" dxfId="1410" priority="16"/>
  </conditionalFormatting>
  <conditionalFormatting sqref="C712:C735">
    <cfRule type="duplicateValues" dxfId="1409" priority="17"/>
  </conditionalFormatting>
  <conditionalFormatting sqref="C712:C735">
    <cfRule type="duplicateValues" dxfId="1408" priority="18"/>
  </conditionalFormatting>
  <conditionalFormatting sqref="C794">
    <cfRule type="duplicateValues" dxfId="1407" priority="13"/>
  </conditionalFormatting>
  <conditionalFormatting sqref="C794">
    <cfRule type="duplicateValues" dxfId="1406" priority="14"/>
  </conditionalFormatting>
  <conditionalFormatting sqref="C794">
    <cfRule type="duplicateValues" dxfId="1405" priority="15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3" priority="10888"/>
  </conditionalFormatting>
  <conditionalFormatting sqref="C830:C835">
    <cfRule type="duplicateValues" dxfId="1402" priority="7"/>
  </conditionalFormatting>
  <conditionalFormatting sqref="C830:C835">
    <cfRule type="duplicateValues" dxfId="1401" priority="8"/>
  </conditionalFormatting>
  <conditionalFormatting sqref="C830:C835">
    <cfRule type="duplicateValues" dxfId="1400" priority="9"/>
  </conditionalFormatting>
  <conditionalFormatting sqref="C781">
    <cfRule type="duplicateValues" dxfId="1399" priority="4"/>
  </conditionalFormatting>
  <conditionalFormatting sqref="C781">
    <cfRule type="duplicateValues" dxfId="1398" priority="5"/>
  </conditionalFormatting>
  <conditionalFormatting sqref="C781">
    <cfRule type="duplicateValues" dxfId="1397" priority="6"/>
  </conditionalFormatting>
  <conditionalFormatting sqref="C792:C793">
    <cfRule type="duplicateValues" dxfId="1396" priority="1"/>
  </conditionalFormatting>
  <conditionalFormatting sqref="C792:C793">
    <cfRule type="duplicateValues" dxfId="1395" priority="2"/>
  </conditionalFormatting>
  <conditionalFormatting sqref="C792:C793">
    <cfRule type="duplicateValues" dxfId="1394" priority="3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199"/>
      <c r="B2" s="716" t="s">
        <v>5437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24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25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26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27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28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28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29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717" t="s">
        <v>5078</v>
      </c>
      <c r="C1500" s="717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718" t="s">
        <v>2848</v>
      </c>
      <c r="C1501" s="719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720" t="s">
        <v>2849</v>
      </c>
      <c r="C1502" s="721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7370" priority="61"/>
    <cfRule type="duplicateValues" dxfId="7369" priority="62"/>
    <cfRule type="duplicateValues" dxfId="7368" priority="63"/>
    <cfRule type="duplicateValues" dxfId="7367" priority="64"/>
    <cfRule type="duplicateValues" dxfId="7366" priority="65"/>
    <cfRule type="duplicateValues" dxfId="7365" priority="66"/>
  </conditionalFormatting>
  <conditionalFormatting sqref="D3:D5 D7:D9">
    <cfRule type="duplicateValues" dxfId="7364" priority="71"/>
    <cfRule type="duplicateValues" dxfId="7363" priority="72"/>
    <cfRule type="duplicateValues" dxfId="7362" priority="73"/>
    <cfRule type="duplicateValues" dxfId="7361" priority="74"/>
  </conditionalFormatting>
  <conditionalFormatting sqref="D3:D5 D11:D22 D7:D9">
    <cfRule type="duplicateValues" dxfId="7360" priority="79"/>
  </conditionalFormatting>
  <conditionalFormatting sqref="D4:D5 D11:D22 D7:D9">
    <cfRule type="duplicateValues" dxfId="7359" priority="76"/>
    <cfRule type="duplicateValues" dxfId="7358" priority="77"/>
    <cfRule type="duplicateValues" dxfId="7357" priority="78"/>
  </conditionalFormatting>
  <conditionalFormatting sqref="D6">
    <cfRule type="duplicateValues" dxfId="7356" priority="43"/>
    <cfRule type="duplicateValues" dxfId="7355" priority="44"/>
    <cfRule type="duplicateValues" dxfId="7354" priority="45"/>
  </conditionalFormatting>
  <conditionalFormatting sqref="D10">
    <cfRule type="duplicateValues" dxfId="7353" priority="49"/>
    <cfRule type="duplicateValues" dxfId="7352" priority="50"/>
    <cfRule type="duplicateValues" dxfId="7351" priority="51"/>
    <cfRule type="duplicateValues" dxfId="7350" priority="52"/>
    <cfRule type="duplicateValues" dxfId="7349" priority="53"/>
    <cfRule type="duplicateValues" dxfId="7348" priority="54"/>
    <cfRule type="duplicateValues" dxfId="7347" priority="55"/>
    <cfRule type="duplicateValues" dxfId="7346" priority="56"/>
    <cfRule type="duplicateValues" dxfId="7345" priority="57"/>
  </conditionalFormatting>
  <conditionalFormatting sqref="D23:D89">
    <cfRule type="duplicateValues" dxfId="7344" priority="83"/>
  </conditionalFormatting>
  <conditionalFormatting sqref="D90:D115">
    <cfRule type="duplicateValues" dxfId="7343" priority="82"/>
  </conditionalFormatting>
  <conditionalFormatting sqref="D127">
    <cfRule type="duplicateValues" dxfId="7342" priority="46"/>
    <cfRule type="duplicateValues" dxfId="7341" priority="47"/>
    <cfRule type="duplicateValues" dxfId="7340" priority="48"/>
  </conditionalFormatting>
  <conditionalFormatting sqref="D128:D159 D3:D5 D11:D126 D7:D9">
    <cfRule type="duplicateValues" dxfId="7339" priority="81"/>
  </conditionalFormatting>
  <conditionalFormatting sqref="D128:D159 D116:D126">
    <cfRule type="duplicateValues" dxfId="7338" priority="80"/>
  </conditionalFormatting>
  <conditionalFormatting sqref="D229">
    <cfRule type="duplicateValues" dxfId="7337" priority="40"/>
    <cfRule type="duplicateValues" dxfId="7336" priority="41"/>
    <cfRule type="duplicateValues" dxfId="7335" priority="42"/>
  </conditionalFormatting>
  <conditionalFormatting sqref="D367">
    <cfRule type="duplicateValues" dxfId="7334" priority="37"/>
    <cfRule type="duplicateValues" dxfId="7333" priority="38"/>
    <cfRule type="duplicateValues" dxfId="7332" priority="39"/>
  </conditionalFormatting>
  <conditionalFormatting sqref="D445">
    <cfRule type="duplicateValues" dxfId="7331" priority="34"/>
    <cfRule type="duplicateValues" dxfId="7330" priority="35"/>
    <cfRule type="duplicateValues" dxfId="7329" priority="36"/>
  </conditionalFormatting>
  <conditionalFormatting sqref="D541">
    <cfRule type="duplicateValues" dxfId="7328" priority="31"/>
    <cfRule type="duplicateValues" dxfId="7327" priority="32"/>
    <cfRule type="duplicateValues" dxfId="7326" priority="33"/>
  </conditionalFormatting>
  <conditionalFormatting sqref="D667:D670">
    <cfRule type="duplicateValues" dxfId="7325" priority="27"/>
  </conditionalFormatting>
  <conditionalFormatting sqref="D696">
    <cfRule type="duplicateValues" dxfId="7324" priority="28"/>
    <cfRule type="duplicateValues" dxfId="7323" priority="29"/>
    <cfRule type="duplicateValues" dxfId="7322" priority="30"/>
  </conditionalFormatting>
  <conditionalFormatting sqref="D785:D786">
    <cfRule type="duplicateValues" dxfId="7321" priority="24"/>
    <cfRule type="duplicateValues" dxfId="7320" priority="25"/>
    <cfRule type="duplicateValues" dxfId="7319" priority="26"/>
  </conditionalFormatting>
  <conditionalFormatting sqref="D874:D875">
    <cfRule type="duplicateValues" dxfId="7318" priority="20"/>
  </conditionalFormatting>
  <conditionalFormatting sqref="D895">
    <cfRule type="duplicateValues" dxfId="7317" priority="21"/>
    <cfRule type="duplicateValues" dxfId="7316" priority="22"/>
    <cfRule type="duplicateValues" dxfId="7315" priority="23"/>
  </conditionalFormatting>
  <conditionalFormatting sqref="D1040:D1044">
    <cfRule type="duplicateValues" dxfId="7314" priority="84"/>
  </conditionalFormatting>
  <conditionalFormatting sqref="D1136">
    <cfRule type="duplicateValues" dxfId="7313" priority="17"/>
    <cfRule type="duplicateValues" dxfId="7312" priority="18"/>
    <cfRule type="duplicateValues" dxfId="7311" priority="19"/>
  </conditionalFormatting>
  <conditionalFormatting sqref="D1199">
    <cfRule type="duplicateValues" dxfId="7310" priority="14"/>
    <cfRule type="duplicateValues" dxfId="7309" priority="15"/>
    <cfRule type="duplicateValues" dxfId="7308" priority="16"/>
  </conditionalFormatting>
  <conditionalFormatting sqref="D1341">
    <cfRule type="duplicateValues" dxfId="7307" priority="9" stopIfTrue="1"/>
    <cfRule type="duplicateValues" dxfId="7306" priority="10"/>
    <cfRule type="duplicateValues" dxfId="7305" priority="11"/>
    <cfRule type="duplicateValues" dxfId="7304" priority="12"/>
  </conditionalFormatting>
  <conditionalFormatting sqref="D1458:D1479">
    <cfRule type="duplicateValues" dxfId="7303" priority="5" stopIfTrue="1"/>
    <cfRule type="duplicateValues" dxfId="7302" priority="6"/>
    <cfRule type="duplicateValues" dxfId="7301" priority="7"/>
    <cfRule type="duplicateValues" dxfId="7300" priority="8"/>
  </conditionalFormatting>
  <conditionalFormatting sqref="D1480:D65536 D1342:D1457 D1:D1340">
    <cfRule type="duplicateValues" dxfId="7299" priority="14034" stopIfTrue="1"/>
  </conditionalFormatting>
  <conditionalFormatting sqref="D1499">
    <cfRule type="duplicateValues" dxfId="7298" priority="75"/>
  </conditionalFormatting>
  <conditionalFormatting sqref="D1500">
    <cfRule type="duplicateValues" dxfId="7297" priority="58"/>
    <cfRule type="duplicateValues" dxfId="7296" priority="59"/>
    <cfRule type="duplicateValues" dxfId="7295" priority="60"/>
    <cfRule type="duplicateValues" dxfId="7294" priority="68"/>
    <cfRule type="duplicateValues" dxfId="7293" priority="69"/>
    <cfRule type="duplicateValues" dxfId="7292" priority="70"/>
  </conditionalFormatting>
  <conditionalFormatting sqref="D1501:D65536 D3:D5 D11:D126 D128:D159 D7:D9">
    <cfRule type="duplicateValues" dxfId="7291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4:C8 C10:C19">
    <cfRule type="duplicateValues" dxfId="1393" priority="61"/>
  </conditionalFormatting>
  <conditionalFormatting sqref="C2:C3">
    <cfRule type="duplicateValues" dxfId="1392" priority="60"/>
  </conditionalFormatting>
  <conditionalFormatting sqref="C2:C3">
    <cfRule type="duplicateValues" dxfId="1391" priority="58"/>
    <cfRule type="duplicateValues" dxfId="1390" priority="59"/>
  </conditionalFormatting>
  <conditionalFormatting sqref="C3">
    <cfRule type="duplicateValues" dxfId="1389" priority="57"/>
  </conditionalFormatting>
  <conditionalFormatting sqref="C3">
    <cfRule type="duplicateValues" dxfId="1388" priority="55"/>
    <cfRule type="duplicateValues" dxfId="1387" priority="56"/>
  </conditionalFormatting>
  <conditionalFormatting sqref="C4:C8 C10:C19">
    <cfRule type="duplicateValues" dxfId="1386" priority="53"/>
    <cfRule type="duplicateValues" dxfId="1385" priority="54"/>
  </conditionalFormatting>
  <conditionalFormatting sqref="C2:C8 C10:C19">
    <cfRule type="duplicateValues" dxfId="1384" priority="52"/>
  </conditionalFormatting>
  <conditionalFormatting sqref="C40">
    <cfRule type="duplicateValues" dxfId="1383" priority="51"/>
  </conditionalFormatting>
  <conditionalFormatting sqref="C66">
    <cfRule type="duplicateValues" dxfId="1382" priority="50"/>
  </conditionalFormatting>
  <conditionalFormatting sqref="C76">
    <cfRule type="duplicateValues" dxfId="1381" priority="49"/>
  </conditionalFormatting>
  <conditionalFormatting sqref="C95">
    <cfRule type="duplicateValues" dxfId="1380" priority="48"/>
  </conditionalFormatting>
  <conditionalFormatting sqref="C110">
    <cfRule type="duplicateValues" dxfId="1379" priority="47"/>
  </conditionalFormatting>
  <conditionalFormatting sqref="C164">
    <cfRule type="duplicateValues" dxfId="1378" priority="46"/>
  </conditionalFormatting>
  <conditionalFormatting sqref="C166:C168">
    <cfRule type="duplicateValues" dxfId="1377" priority="45"/>
  </conditionalFormatting>
  <conditionalFormatting sqref="C169">
    <cfRule type="duplicateValues" dxfId="1376" priority="44"/>
  </conditionalFormatting>
  <conditionalFormatting sqref="C945">
    <cfRule type="duplicateValues" dxfId="1375" priority="43"/>
  </conditionalFormatting>
  <conditionalFormatting sqref="C945">
    <cfRule type="duplicateValues" dxfId="1374" priority="42"/>
  </conditionalFormatting>
  <conditionalFormatting sqref="C945">
    <cfRule type="duplicateValues" dxfId="1373" priority="41"/>
  </conditionalFormatting>
  <conditionalFormatting sqref="C67:C75">
    <cfRule type="duplicateValues" dxfId="1372" priority="62"/>
  </conditionalFormatting>
  <conditionalFormatting sqref="C96:C109">
    <cfRule type="duplicateValues" dxfId="1371" priority="63"/>
  </conditionalFormatting>
  <conditionalFormatting sqref="C945">
    <cfRule type="duplicateValues" dxfId="1370" priority="64"/>
    <cfRule type="duplicateValues" dxfId="1369" priority="65"/>
  </conditionalFormatting>
  <conditionalFormatting sqref="C945">
    <cfRule type="duplicateValues" dxfId="1368" priority="66"/>
  </conditionalFormatting>
  <conditionalFormatting sqref="C2:C8">
    <cfRule type="duplicateValues" dxfId="1367" priority="67"/>
  </conditionalFormatting>
  <conditionalFormatting sqref="C1:C8 C10:C19">
    <cfRule type="duplicateValues" dxfId="1366" priority="68"/>
  </conditionalFormatting>
  <conditionalFormatting sqref="C9">
    <cfRule type="duplicateValues" dxfId="1365" priority="32"/>
  </conditionalFormatting>
  <conditionalFormatting sqref="C9">
    <cfRule type="duplicateValues" dxfId="1364" priority="33"/>
  </conditionalFormatting>
  <conditionalFormatting sqref="C9">
    <cfRule type="duplicateValues" dxfId="1363" priority="34"/>
  </conditionalFormatting>
  <conditionalFormatting sqref="C9">
    <cfRule type="duplicateValues" dxfId="1362" priority="35"/>
  </conditionalFormatting>
  <conditionalFormatting sqref="C9">
    <cfRule type="duplicateValues" dxfId="1361" priority="36"/>
  </conditionalFormatting>
  <conditionalFormatting sqref="C9">
    <cfRule type="duplicateValues" dxfId="1360" priority="37"/>
  </conditionalFormatting>
  <conditionalFormatting sqref="C9">
    <cfRule type="duplicateValues" dxfId="1359" priority="38"/>
  </conditionalFormatting>
  <conditionalFormatting sqref="C9">
    <cfRule type="duplicateValues" dxfId="1358" priority="39"/>
  </conditionalFormatting>
  <conditionalFormatting sqref="C9">
    <cfRule type="duplicateValues" dxfId="1357" priority="40"/>
  </conditionalFormatting>
  <conditionalFormatting sqref="C80:C81">
    <cfRule type="duplicateValues" dxfId="1356" priority="29"/>
  </conditionalFormatting>
  <conditionalFormatting sqref="C80:C81">
    <cfRule type="duplicateValues" dxfId="1355" priority="30"/>
  </conditionalFormatting>
  <conditionalFormatting sqref="C80:C81">
    <cfRule type="duplicateValues" dxfId="1354" priority="31"/>
  </conditionalFormatting>
  <conditionalFormatting sqref="C94 C77:C83">
    <cfRule type="duplicateValues" dxfId="1353" priority="69"/>
  </conditionalFormatting>
  <conditionalFormatting sqref="C20:C39">
    <cfRule type="duplicateValues" dxfId="1352" priority="70"/>
  </conditionalFormatting>
  <conditionalFormatting sqref="C64">
    <cfRule type="duplicateValues" dxfId="1351" priority="71"/>
  </conditionalFormatting>
  <conditionalFormatting sqref="C946:C65536 C1:C8 C10:C63 C65:C143 C166:C337 C145:C150 C152:C164 C340:C412 C414:C593 C602:C856">
    <cfRule type="duplicateValues" dxfId="1350" priority="72"/>
  </conditionalFormatting>
  <conditionalFormatting sqref="C166:C168 C65:C143 C1:C8 C10:C63 C145:C150 C152:C164">
    <cfRule type="duplicateValues" dxfId="1349" priority="73"/>
  </conditionalFormatting>
  <conditionalFormatting sqref="C165">
    <cfRule type="duplicateValues" dxfId="1348" priority="24"/>
  </conditionalFormatting>
  <conditionalFormatting sqref="C165">
    <cfRule type="duplicateValues" dxfId="1347" priority="25"/>
  </conditionalFormatting>
  <conditionalFormatting sqref="C165">
    <cfRule type="duplicateValues" dxfId="1346" priority="26"/>
  </conditionalFormatting>
  <conditionalFormatting sqref="C165">
    <cfRule type="duplicateValues" dxfId="1345" priority="27"/>
  </conditionalFormatting>
  <conditionalFormatting sqref="C165">
    <cfRule type="duplicateValues" dxfId="1344" priority="28"/>
  </conditionalFormatting>
  <conditionalFormatting sqref="C144">
    <cfRule type="duplicateValues" dxfId="1343" priority="19"/>
  </conditionalFormatting>
  <conditionalFormatting sqref="C144">
    <cfRule type="duplicateValues" dxfId="1342" priority="20"/>
  </conditionalFormatting>
  <conditionalFormatting sqref="C144">
    <cfRule type="duplicateValues" dxfId="1341" priority="21"/>
  </conditionalFormatting>
  <conditionalFormatting sqref="C144">
    <cfRule type="duplicateValues" dxfId="1340" priority="22"/>
  </conditionalFormatting>
  <conditionalFormatting sqref="C144">
    <cfRule type="duplicateValues" dxfId="1339" priority="23"/>
  </conditionalFormatting>
  <conditionalFormatting sqref="C151">
    <cfRule type="duplicateValues" dxfId="1338" priority="14"/>
  </conditionalFormatting>
  <conditionalFormatting sqref="C151">
    <cfRule type="duplicateValues" dxfId="1337" priority="15"/>
  </conditionalFormatting>
  <conditionalFormatting sqref="C151">
    <cfRule type="duplicateValues" dxfId="1336" priority="16"/>
  </conditionalFormatting>
  <conditionalFormatting sqref="C151">
    <cfRule type="duplicateValues" dxfId="1335" priority="17"/>
  </conditionalFormatting>
  <conditionalFormatting sqref="C151">
    <cfRule type="duplicateValues" dxfId="1334" priority="18"/>
  </conditionalFormatting>
  <conditionalFormatting sqref="C84:C93 C58:C63 C65">
    <cfRule type="duplicateValues" dxfId="1333" priority="74"/>
  </conditionalFormatting>
  <conditionalFormatting sqref="C84:C93 C65:C75 C1:C8 C10:C63">
    <cfRule type="duplicateValues" dxfId="1332" priority="75"/>
  </conditionalFormatting>
  <conditionalFormatting sqref="C65:C109 C1:C8 C10:C63">
    <cfRule type="duplicateValues" dxfId="1331" priority="76"/>
  </conditionalFormatting>
  <conditionalFormatting sqref="C41:C57">
    <cfRule type="duplicateValues" dxfId="1330" priority="77"/>
  </conditionalFormatting>
  <conditionalFormatting sqref="C1:C8 C10:C57">
    <cfRule type="duplicateValues" dxfId="1329" priority="78"/>
  </conditionalFormatting>
  <conditionalFormatting sqref="C122:C143 C145:C150 C152:C163">
    <cfRule type="duplicateValues" dxfId="1328" priority="79"/>
  </conditionalFormatting>
  <conditionalFormatting sqref="C111:C121">
    <cfRule type="duplicateValues" dxfId="1327" priority="80"/>
  </conditionalFormatting>
  <conditionalFormatting sqref="C65:C121 C1:C8 C10:C63">
    <cfRule type="duplicateValues" dxfId="1326" priority="81"/>
  </conditionalFormatting>
  <conditionalFormatting sqref="C338:C339">
    <cfRule type="duplicateValues" dxfId="1325" priority="11"/>
  </conditionalFormatting>
  <conditionalFormatting sqref="C338:C339">
    <cfRule type="duplicateValues" dxfId="1324" priority="12"/>
  </conditionalFormatting>
  <conditionalFormatting sqref="C338:C339">
    <cfRule type="duplicateValues" dxfId="1323" priority="13"/>
  </conditionalFormatting>
  <conditionalFormatting sqref="C944">
    <cfRule type="duplicateValues" dxfId="1322" priority="82"/>
  </conditionalFormatting>
  <conditionalFormatting sqref="C413">
    <cfRule type="duplicateValues" dxfId="1321" priority="8"/>
  </conditionalFormatting>
  <conditionalFormatting sqref="C413">
    <cfRule type="duplicateValues" dxfId="1320" priority="9"/>
  </conditionalFormatting>
  <conditionalFormatting sqref="C413">
    <cfRule type="duplicateValues" dxfId="1319" priority="10"/>
  </conditionalFormatting>
  <conditionalFormatting sqref="C594:C601">
    <cfRule type="duplicateValues" dxfId="1318" priority="5"/>
  </conditionalFormatting>
  <conditionalFormatting sqref="C594:C601">
    <cfRule type="duplicateValues" dxfId="1317" priority="6"/>
  </conditionalFormatting>
  <conditionalFormatting sqref="C594:C601">
    <cfRule type="duplicateValues" dxfId="1316" priority="7"/>
  </conditionalFormatting>
  <conditionalFormatting sqref="C857:C901">
    <cfRule type="duplicateValues" dxfId="1315" priority="3"/>
  </conditionalFormatting>
  <conditionalFormatting sqref="C857:C901">
    <cfRule type="duplicateValues" dxfId="1314" priority="4"/>
  </conditionalFormatting>
  <conditionalFormatting sqref="C602:C856 C170:C337 C340:C412 C414:C593">
    <cfRule type="duplicateValues" dxfId="1313" priority="83"/>
  </conditionalFormatting>
  <conditionalFormatting sqref="C602:C856 C166:C337 C65:C143 C1:C8 C10:C63 C145:C150 C152:C164 C340:C412 C414:C593">
    <cfRule type="duplicateValues" dxfId="1312" priority="84"/>
  </conditionalFormatting>
  <conditionalFormatting sqref="C902:C907">
    <cfRule type="duplicateValues" dxfId="1311" priority="2"/>
  </conditionalFormatting>
  <conditionalFormatting sqref="C912:C920">
    <cfRule type="duplicateValues" dxfId="1310" priority="1"/>
  </conditionalFormatting>
  <conditionalFormatting sqref="C857:C901 C908:C911 C921:C943">
    <cfRule type="duplicateValues" dxfId="1309" priority="85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41"/>
  </conditionalFormatting>
  <conditionalFormatting sqref="C2:C3">
    <cfRule type="duplicateValues" dxfId="1307" priority="139"/>
    <cfRule type="duplicateValues" dxfId="1306" priority="140"/>
  </conditionalFormatting>
  <conditionalFormatting sqref="C3">
    <cfRule type="duplicateValues" dxfId="1305" priority="138"/>
  </conditionalFormatting>
  <conditionalFormatting sqref="C3">
    <cfRule type="duplicateValues" dxfId="1304" priority="136"/>
    <cfRule type="duplicateValues" dxfId="1303" priority="137"/>
  </conditionalFormatting>
  <conditionalFormatting sqref="C74">
    <cfRule type="duplicateValues" dxfId="1302" priority="135"/>
  </conditionalFormatting>
  <conditionalFormatting sqref="C84">
    <cfRule type="duplicateValues" dxfId="1301" priority="134"/>
  </conditionalFormatting>
  <conditionalFormatting sqref="C104">
    <cfRule type="duplicateValues" dxfId="1300" priority="133"/>
  </conditionalFormatting>
  <conditionalFormatting sqref="C122">
    <cfRule type="duplicateValues" dxfId="1299" priority="132"/>
  </conditionalFormatting>
  <conditionalFormatting sqref="C212">
    <cfRule type="duplicateValues" dxfId="1298" priority="131"/>
  </conditionalFormatting>
  <conditionalFormatting sqref="C214:C217">
    <cfRule type="duplicateValues" dxfId="1297" priority="130"/>
  </conditionalFormatting>
  <conditionalFormatting sqref="C218">
    <cfRule type="duplicateValues" dxfId="1296" priority="129"/>
  </conditionalFormatting>
  <conditionalFormatting sqref="C486">
    <cfRule type="duplicateValues" dxfId="1295" priority="128"/>
  </conditionalFormatting>
  <conditionalFormatting sqref="C486">
    <cfRule type="duplicateValues" dxfId="1294" priority="127"/>
  </conditionalFormatting>
  <conditionalFormatting sqref="C486">
    <cfRule type="duplicateValues" dxfId="1293" priority="126"/>
  </conditionalFormatting>
  <conditionalFormatting sqref="C75:C83">
    <cfRule type="duplicateValues" dxfId="1292" priority="142"/>
  </conditionalFormatting>
  <conditionalFormatting sqref="C105:C121">
    <cfRule type="duplicateValues" dxfId="1291" priority="143"/>
  </conditionalFormatting>
  <conditionalFormatting sqref="C486">
    <cfRule type="duplicateValues" dxfId="1290" priority="144"/>
    <cfRule type="duplicateValues" dxfId="1289" priority="145"/>
  </conditionalFormatting>
  <conditionalFormatting sqref="C486">
    <cfRule type="duplicateValues" dxfId="1288" priority="146"/>
  </conditionalFormatting>
  <conditionalFormatting sqref="C2:C8">
    <cfRule type="duplicateValues" dxfId="1287" priority="147"/>
  </conditionalFormatting>
  <conditionalFormatting sqref="C9">
    <cfRule type="duplicateValues" dxfId="1286" priority="117"/>
  </conditionalFormatting>
  <conditionalFormatting sqref="C9">
    <cfRule type="duplicateValues" dxfId="1285" priority="118"/>
  </conditionalFormatting>
  <conditionalFormatting sqref="C9">
    <cfRule type="duplicateValues" dxfId="1284" priority="119"/>
  </conditionalFormatting>
  <conditionalFormatting sqref="C9">
    <cfRule type="duplicateValues" dxfId="1283" priority="120"/>
  </conditionalFormatting>
  <conditionalFormatting sqref="C9">
    <cfRule type="duplicateValues" dxfId="1282" priority="121"/>
  </conditionalFormatting>
  <conditionalFormatting sqref="C9">
    <cfRule type="duplicateValues" dxfId="1281" priority="122"/>
  </conditionalFormatting>
  <conditionalFormatting sqref="C9">
    <cfRule type="duplicateValues" dxfId="1280" priority="123"/>
  </conditionalFormatting>
  <conditionalFormatting sqref="C9">
    <cfRule type="duplicateValues" dxfId="1279" priority="124"/>
  </conditionalFormatting>
  <conditionalFormatting sqref="C9">
    <cfRule type="duplicateValues" dxfId="1278" priority="125"/>
  </conditionalFormatting>
  <conditionalFormatting sqref="C88:C89">
    <cfRule type="duplicateValues" dxfId="1277" priority="114"/>
  </conditionalFormatting>
  <conditionalFormatting sqref="C88:C89">
    <cfRule type="duplicateValues" dxfId="1276" priority="115"/>
  </conditionalFormatting>
  <conditionalFormatting sqref="C88:C89">
    <cfRule type="duplicateValues" dxfId="1275" priority="116"/>
  </conditionalFormatting>
  <conditionalFormatting sqref="C103 C85:C91">
    <cfRule type="duplicateValues" dxfId="1274" priority="148"/>
  </conditionalFormatting>
  <conditionalFormatting sqref="C72">
    <cfRule type="duplicateValues" dxfId="1273" priority="149"/>
  </conditionalFormatting>
  <conditionalFormatting sqref="C214:C217 C73:C99 C2:C8 C10:C15 C160:C162 C211:C212 C65:C71 C102:C157 C17:C62">
    <cfRule type="duplicateValues" dxfId="1272" priority="150"/>
  </conditionalFormatting>
  <conditionalFormatting sqref="C213">
    <cfRule type="duplicateValues" dxfId="1271" priority="109"/>
  </conditionalFormatting>
  <conditionalFormatting sqref="C213">
    <cfRule type="duplicateValues" dxfId="1270" priority="110"/>
  </conditionalFormatting>
  <conditionalFormatting sqref="C213">
    <cfRule type="duplicateValues" dxfId="1269" priority="111"/>
  </conditionalFormatting>
  <conditionalFormatting sqref="C213">
    <cfRule type="duplicateValues" dxfId="1268" priority="112"/>
  </conditionalFormatting>
  <conditionalFormatting sqref="C213">
    <cfRule type="duplicateValues" dxfId="1267" priority="113"/>
  </conditionalFormatting>
  <conditionalFormatting sqref="C159">
    <cfRule type="duplicateValues" dxfId="1266" priority="104"/>
  </conditionalFormatting>
  <conditionalFormatting sqref="C159">
    <cfRule type="duplicateValues" dxfId="1265" priority="105"/>
  </conditionalFormatting>
  <conditionalFormatting sqref="C159">
    <cfRule type="duplicateValues" dxfId="1264" priority="106"/>
  </conditionalFormatting>
  <conditionalFormatting sqref="C159">
    <cfRule type="duplicateValues" dxfId="1263" priority="107"/>
  </conditionalFormatting>
  <conditionalFormatting sqref="C159">
    <cfRule type="duplicateValues" dxfId="1262" priority="108"/>
  </conditionalFormatting>
  <conditionalFormatting sqref="C92:C99 C66:C71 C73 C102">
    <cfRule type="duplicateValues" dxfId="1261" priority="151"/>
  </conditionalFormatting>
  <conditionalFormatting sqref="C92:C99 C73:C83 C2:C8 C10:C15 C65:C71 C102 C17:C62">
    <cfRule type="duplicateValues" dxfId="1260" priority="152"/>
  </conditionalFormatting>
  <conditionalFormatting sqref="C73:C99 C2:C8 C10:C15 C65:C71 C102:C121 C17:C62">
    <cfRule type="duplicateValues" dxfId="1259" priority="153"/>
  </conditionalFormatting>
  <conditionalFormatting sqref="C65 C44:C62">
    <cfRule type="duplicateValues" dxfId="1258" priority="154"/>
  </conditionalFormatting>
  <conditionalFormatting sqref="C211 C160:C162 C134:C157">
    <cfRule type="duplicateValues" dxfId="1257" priority="155"/>
  </conditionalFormatting>
  <conditionalFormatting sqref="C123:C133">
    <cfRule type="duplicateValues" dxfId="1256" priority="156"/>
  </conditionalFormatting>
  <conditionalFormatting sqref="C73:C99 C2:C8 C10:C15 C65:C71 C102:C133 C17:C62">
    <cfRule type="duplicateValues" dxfId="1255" priority="157"/>
  </conditionalFormatting>
  <conditionalFormatting sqref="C485">
    <cfRule type="duplicateValues" dxfId="1254" priority="158"/>
  </conditionalFormatting>
  <conditionalFormatting sqref="C484">
    <cfRule type="duplicateValues" dxfId="1253" priority="159"/>
  </conditionalFormatting>
  <conditionalFormatting sqref="C17:C21 C4:C8 C10:C15">
    <cfRule type="duplicateValues" dxfId="1252" priority="160"/>
  </conditionalFormatting>
  <conditionalFormatting sqref="C17:C21 C4:C8 C10:C15">
    <cfRule type="duplicateValues" dxfId="1251" priority="161"/>
    <cfRule type="duplicateValues" dxfId="1250" priority="162"/>
  </conditionalFormatting>
  <conditionalFormatting sqref="C17:C21 C2:C8 C10:C15">
    <cfRule type="duplicateValues" dxfId="1249" priority="163"/>
  </conditionalFormatting>
  <conditionalFormatting sqref="C2:C8">
    <cfRule type="duplicateValues" dxfId="1248" priority="164"/>
  </conditionalFormatting>
  <conditionalFormatting sqref="C65 C2:C8 C10:C15 C17:C62">
    <cfRule type="duplicateValues" dxfId="1247" priority="165"/>
  </conditionalFormatting>
  <conditionalFormatting sqref="C63:C64">
    <cfRule type="duplicateValues" dxfId="1246" priority="97"/>
  </conditionalFormatting>
  <conditionalFormatting sqref="C101">
    <cfRule type="duplicateValues" dxfId="1245" priority="88"/>
  </conditionalFormatting>
  <conditionalFormatting sqref="C101">
    <cfRule type="duplicateValues" dxfId="1244" priority="89"/>
  </conditionalFormatting>
  <conditionalFormatting sqref="C101">
    <cfRule type="duplicateValues" dxfId="1243" priority="90"/>
  </conditionalFormatting>
  <conditionalFormatting sqref="C100:C101">
    <cfRule type="duplicateValues" dxfId="1242" priority="91"/>
  </conditionalFormatting>
  <conditionalFormatting sqref="C100:C101">
    <cfRule type="duplicateValues" dxfId="1241" priority="92"/>
  </conditionalFormatting>
  <conditionalFormatting sqref="C100:C101">
    <cfRule type="duplicateValues" dxfId="1240" priority="93"/>
  </conditionalFormatting>
  <conditionalFormatting sqref="C100:C101">
    <cfRule type="duplicateValues" dxfId="1239" priority="94"/>
  </conditionalFormatting>
  <conditionalFormatting sqref="C100:C101">
    <cfRule type="duplicateValues" dxfId="1238" priority="95"/>
  </conditionalFormatting>
  <conditionalFormatting sqref="C100:C101">
    <cfRule type="duplicateValues" dxfId="1237" priority="96"/>
  </conditionalFormatting>
  <conditionalFormatting sqref="C158">
    <cfRule type="duplicateValues" dxfId="1236" priority="87"/>
  </conditionalFormatting>
  <conditionalFormatting sqref="C209:C210 C163:C197 C199:C205">
    <cfRule type="duplicateValues" dxfId="1235" priority="83"/>
  </conditionalFormatting>
  <conditionalFormatting sqref="C209:C210">
    <cfRule type="duplicateValues" dxfId="1234" priority="84"/>
  </conditionalFormatting>
  <conditionalFormatting sqref="C207:C208">
    <cfRule type="duplicateValues" dxfId="1233" priority="78"/>
  </conditionalFormatting>
  <conditionalFormatting sqref="C207:C208">
    <cfRule type="duplicateValues" dxfId="1232" priority="79"/>
  </conditionalFormatting>
  <conditionalFormatting sqref="C207:C208">
    <cfRule type="duplicateValues" dxfId="1231" priority="80"/>
  </conditionalFormatting>
  <conditionalFormatting sqref="C207:C208">
    <cfRule type="duplicateValues" dxfId="1230" priority="81"/>
  </conditionalFormatting>
  <conditionalFormatting sqref="C207:C208">
    <cfRule type="duplicateValues" dxfId="1229" priority="82"/>
  </conditionalFormatting>
  <conditionalFormatting sqref="C209:C210">
    <cfRule type="duplicateValues" dxfId="1228" priority="85"/>
  </conditionalFormatting>
  <conditionalFormatting sqref="C209:C210">
    <cfRule type="duplicateValues" dxfId="1227" priority="86"/>
  </conditionalFormatting>
  <conditionalFormatting sqref="C206">
    <cfRule type="duplicateValues" dxfId="1226" priority="77"/>
  </conditionalFormatting>
  <conditionalFormatting sqref="C337">
    <cfRule type="duplicateValues" dxfId="1225" priority="74"/>
  </conditionalFormatting>
  <conditionalFormatting sqref="C337">
    <cfRule type="duplicateValues" dxfId="1224" priority="75"/>
  </conditionalFormatting>
  <conditionalFormatting sqref="C337">
    <cfRule type="duplicateValues" dxfId="1223" priority="76"/>
  </conditionalFormatting>
  <conditionalFormatting sqref="C406">
    <cfRule type="duplicateValues" dxfId="1222" priority="71"/>
  </conditionalFormatting>
  <conditionalFormatting sqref="C406">
    <cfRule type="duplicateValues" dxfId="1221" priority="72"/>
  </conditionalFormatting>
  <conditionalFormatting sqref="C406">
    <cfRule type="duplicateValues" dxfId="1220" priority="73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219" priority="167"/>
  </conditionalFormatting>
  <conditionalFormatting sqref="C16">
    <cfRule type="duplicateValues" dxfId="1218" priority="35"/>
  </conditionalFormatting>
  <conditionalFormatting sqref="C16">
    <cfRule type="duplicateValues" dxfId="1217" priority="36"/>
  </conditionalFormatting>
  <conditionalFormatting sqref="C16">
    <cfRule type="duplicateValues" dxfId="1216" priority="37"/>
  </conditionalFormatting>
  <conditionalFormatting sqref="C22:C43">
    <cfRule type="duplicateValues" dxfId="1215" priority="10996"/>
  </conditionalFormatting>
  <conditionalFormatting sqref="C198">
    <cfRule type="duplicateValues" dxfId="1214" priority="34"/>
  </conditionalFormatting>
  <conditionalFormatting sqref="C291">
    <cfRule type="duplicateValues" dxfId="1213" priority="31"/>
  </conditionalFormatting>
  <conditionalFormatting sqref="C291">
    <cfRule type="duplicateValues" dxfId="1212" priority="32"/>
  </conditionalFormatting>
  <conditionalFormatting sqref="C291">
    <cfRule type="duplicateValues" dxfId="1211" priority="33"/>
  </conditionalFormatting>
  <conditionalFormatting sqref="C269:C284">
    <cfRule type="duplicateValues" dxfId="1210" priority="11157"/>
  </conditionalFormatting>
  <conditionalFormatting sqref="C370">
    <cfRule type="duplicateValues" dxfId="1209" priority="25"/>
  </conditionalFormatting>
  <conditionalFormatting sqref="C370">
    <cfRule type="duplicateValues" dxfId="1208" priority="26"/>
  </conditionalFormatting>
  <conditionalFormatting sqref="C370">
    <cfRule type="duplicateValues" dxfId="1207" priority="27"/>
  </conditionalFormatting>
  <conditionalFormatting sqref="C388:C389">
    <cfRule type="duplicateValues" dxfId="1206" priority="22"/>
  </conditionalFormatting>
  <conditionalFormatting sqref="C388:C389">
    <cfRule type="duplicateValues" dxfId="1205" priority="23"/>
  </conditionalFormatting>
  <conditionalFormatting sqref="C388:C389">
    <cfRule type="duplicateValues" dxfId="1204" priority="24"/>
  </conditionalFormatting>
  <conditionalFormatting sqref="C393">
    <cfRule type="duplicateValues" dxfId="1203" priority="19"/>
  </conditionalFormatting>
  <conditionalFormatting sqref="C393">
    <cfRule type="duplicateValues" dxfId="1202" priority="20"/>
  </conditionalFormatting>
  <conditionalFormatting sqref="C393">
    <cfRule type="duplicateValues" dxfId="1201" priority="21"/>
  </conditionalFormatting>
  <conditionalFormatting sqref="C376:C382">
    <cfRule type="duplicateValues" dxfId="1200" priority="16"/>
  </conditionalFormatting>
  <conditionalFormatting sqref="C376:C382">
    <cfRule type="duplicateValues" dxfId="1199" priority="17"/>
  </conditionalFormatting>
  <conditionalFormatting sqref="C376:C382">
    <cfRule type="duplicateValues" dxfId="1198" priority="18"/>
  </conditionalFormatting>
  <conditionalFormatting sqref="C441">
    <cfRule type="duplicateValues" dxfId="1197" priority="10"/>
  </conditionalFormatting>
  <conditionalFormatting sqref="C441">
    <cfRule type="duplicateValues" dxfId="1196" priority="11"/>
  </conditionalFormatting>
  <conditionalFormatting sqref="C441">
    <cfRule type="duplicateValues" dxfId="1195" priority="12"/>
  </conditionalFormatting>
  <conditionalFormatting sqref="C467">
    <cfRule type="duplicateValues" dxfId="1194" priority="7"/>
  </conditionalFormatting>
  <conditionalFormatting sqref="C467">
    <cfRule type="duplicateValues" dxfId="1193" priority="8"/>
  </conditionalFormatting>
  <conditionalFormatting sqref="C467">
    <cfRule type="duplicateValues" dxfId="1192" priority="9"/>
  </conditionalFormatting>
  <conditionalFormatting sqref="C465">
    <cfRule type="duplicateValues" dxfId="1191" priority="4"/>
  </conditionalFormatting>
  <conditionalFormatting sqref="C465">
    <cfRule type="duplicateValues" dxfId="1190" priority="5"/>
  </conditionalFormatting>
  <conditionalFormatting sqref="C465">
    <cfRule type="duplicateValues" dxfId="1189" priority="6"/>
  </conditionalFormatting>
  <conditionalFormatting sqref="C472:C478">
    <cfRule type="duplicateValues" dxfId="1188" priority="1"/>
  </conditionalFormatting>
  <conditionalFormatting sqref="C472:C478">
    <cfRule type="duplicateValues" dxfId="1187" priority="2"/>
  </conditionalFormatting>
  <conditionalFormatting sqref="C472:C478">
    <cfRule type="duplicateValues" dxfId="1186" priority="3"/>
  </conditionalFormatting>
  <conditionalFormatting sqref="C219:C268 C338:C369 C449:C464 C292:C336 C285:C290 C371:C374 C390:C392 C394:C405 C383:C387 C407:C440 C442:C447 C468:C471 C466 C479:C483">
    <cfRule type="duplicateValues" dxfId="1185" priority="1129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184" priority="11304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7"/>
  </conditionalFormatting>
  <conditionalFormatting sqref="C2:C3">
    <cfRule type="duplicateValues" dxfId="1182" priority="175"/>
    <cfRule type="duplicateValues" dxfId="1181" priority="176"/>
  </conditionalFormatting>
  <conditionalFormatting sqref="C3">
    <cfRule type="duplicateValues" dxfId="1180" priority="174"/>
  </conditionalFormatting>
  <conditionalFormatting sqref="C3">
    <cfRule type="duplicateValues" dxfId="1179" priority="172"/>
    <cfRule type="duplicateValues" dxfId="1178" priority="173"/>
  </conditionalFormatting>
  <conditionalFormatting sqref="C703">
    <cfRule type="duplicateValues" dxfId="1177" priority="164"/>
  </conditionalFormatting>
  <conditionalFormatting sqref="C703">
    <cfRule type="duplicateValues" dxfId="1176" priority="163"/>
  </conditionalFormatting>
  <conditionalFormatting sqref="C703">
    <cfRule type="duplicateValues" dxfId="1175" priority="162"/>
  </conditionalFormatting>
  <conditionalFormatting sqref="C703">
    <cfRule type="duplicateValues" dxfId="1174" priority="180"/>
    <cfRule type="duplicateValues" dxfId="1173" priority="181"/>
  </conditionalFormatting>
  <conditionalFormatting sqref="C703">
    <cfRule type="duplicateValues" dxfId="1172" priority="182"/>
  </conditionalFormatting>
  <conditionalFormatting sqref="C60:C61">
    <cfRule type="duplicateValues" dxfId="1171" priority="137"/>
  </conditionalFormatting>
  <conditionalFormatting sqref="C60:C61">
    <cfRule type="duplicateValues" dxfId="1170" priority="138"/>
  </conditionalFormatting>
  <conditionalFormatting sqref="C60:C61">
    <cfRule type="duplicateValues" dxfId="1169" priority="139"/>
  </conditionalFormatting>
  <conditionalFormatting sqref="C702">
    <cfRule type="duplicateValues" dxfId="1168" priority="194"/>
  </conditionalFormatting>
  <conditionalFormatting sqref="C239">
    <cfRule type="duplicateValues" dxfId="1167" priority="134"/>
  </conditionalFormatting>
  <conditionalFormatting sqref="C239">
    <cfRule type="duplicateValues" dxfId="1166" priority="135"/>
  </conditionalFormatting>
  <conditionalFormatting sqref="C239">
    <cfRule type="duplicateValues" dxfId="1165" priority="136"/>
  </conditionalFormatting>
  <conditionalFormatting sqref="C704:C65536 C62:C69 C240:C294 C179:C215 C226:C238 C296:C356 C2:C45 C55:C59 C47:C53 C71:C100 C103:C173 C176:C177 C217:C224 C358:C431">
    <cfRule type="duplicateValues" dxfId="1164" priority="202"/>
  </conditionalFormatting>
  <conditionalFormatting sqref="C178">
    <cfRule type="duplicateValues" dxfId="1163" priority="104"/>
  </conditionalFormatting>
  <conditionalFormatting sqref="C178">
    <cfRule type="duplicateValues" dxfId="1162" priority="105"/>
  </conditionalFormatting>
  <conditionalFormatting sqref="C178">
    <cfRule type="duplicateValues" dxfId="1161" priority="106"/>
  </conditionalFormatting>
  <conditionalFormatting sqref="C295">
    <cfRule type="duplicateValues" dxfId="1160" priority="98"/>
  </conditionalFormatting>
  <conditionalFormatting sqref="C295">
    <cfRule type="duplicateValues" dxfId="1159" priority="99"/>
  </conditionalFormatting>
  <conditionalFormatting sqref="C295">
    <cfRule type="duplicateValues" dxfId="1158" priority="100"/>
  </conditionalFormatting>
  <conditionalFormatting sqref="C432">
    <cfRule type="duplicateValues" dxfId="1157" priority="203"/>
  </conditionalFormatting>
  <conditionalFormatting sqref="C2:C18">
    <cfRule type="duplicateValues" dxfId="1156" priority="11293"/>
  </conditionalFormatting>
  <conditionalFormatting sqref="C4:C18">
    <cfRule type="duplicateValues" dxfId="1155" priority="11298"/>
  </conditionalFormatting>
  <conditionalFormatting sqref="C4:C18">
    <cfRule type="duplicateValues" dxfId="1154" priority="11299"/>
    <cfRule type="duplicateValues" dxfId="1153" priority="11300"/>
  </conditionalFormatting>
  <conditionalFormatting sqref="C54">
    <cfRule type="duplicateValues" dxfId="1152" priority="43"/>
  </conditionalFormatting>
  <conditionalFormatting sqref="C54">
    <cfRule type="duplicateValues" dxfId="1151" priority="44"/>
  </conditionalFormatting>
  <conditionalFormatting sqref="C54">
    <cfRule type="duplicateValues" dxfId="1150" priority="45"/>
  </conditionalFormatting>
  <conditionalFormatting sqref="C46">
    <cfRule type="duplicateValues" dxfId="1149" priority="40"/>
  </conditionalFormatting>
  <conditionalFormatting sqref="C46">
    <cfRule type="duplicateValues" dxfId="1148" priority="41"/>
  </conditionalFormatting>
  <conditionalFormatting sqref="C46">
    <cfRule type="duplicateValues" dxfId="1147" priority="42"/>
  </conditionalFormatting>
  <conditionalFormatting sqref="C70">
    <cfRule type="duplicateValues" dxfId="1146" priority="37"/>
  </conditionalFormatting>
  <conditionalFormatting sqref="C70">
    <cfRule type="duplicateValues" dxfId="1145" priority="38"/>
  </conditionalFormatting>
  <conditionalFormatting sqref="C70">
    <cfRule type="duplicateValues" dxfId="1144" priority="39"/>
  </conditionalFormatting>
  <conditionalFormatting sqref="C101">
    <cfRule type="duplicateValues" dxfId="1143" priority="34"/>
  </conditionalFormatting>
  <conditionalFormatting sqref="C101">
    <cfRule type="duplicateValues" dxfId="1142" priority="35"/>
  </conditionalFormatting>
  <conditionalFormatting sqref="C101">
    <cfRule type="duplicateValues" dxfId="1141" priority="36"/>
  </conditionalFormatting>
  <conditionalFormatting sqref="C174">
    <cfRule type="duplicateValues" dxfId="1140" priority="31"/>
  </conditionalFormatting>
  <conditionalFormatting sqref="C174">
    <cfRule type="duplicateValues" dxfId="1139" priority="32"/>
  </conditionalFormatting>
  <conditionalFormatting sqref="C174">
    <cfRule type="duplicateValues" dxfId="1138" priority="33"/>
  </conditionalFormatting>
  <conditionalFormatting sqref="C175">
    <cfRule type="duplicateValues" dxfId="1137" priority="28"/>
  </conditionalFormatting>
  <conditionalFormatting sqref="C175">
    <cfRule type="duplicateValues" dxfId="1136" priority="29"/>
  </conditionalFormatting>
  <conditionalFormatting sqref="C175">
    <cfRule type="duplicateValues" dxfId="1135" priority="30"/>
  </conditionalFormatting>
  <conditionalFormatting sqref="C102">
    <cfRule type="duplicateValues" dxfId="1134" priority="25"/>
  </conditionalFormatting>
  <conditionalFormatting sqref="C102">
    <cfRule type="duplicateValues" dxfId="1133" priority="26"/>
  </conditionalFormatting>
  <conditionalFormatting sqref="C102">
    <cfRule type="duplicateValues" dxfId="1132" priority="27"/>
  </conditionalFormatting>
  <conditionalFormatting sqref="C216">
    <cfRule type="duplicateValues" dxfId="1131" priority="22"/>
  </conditionalFormatting>
  <conditionalFormatting sqref="C216">
    <cfRule type="duplicateValues" dxfId="1130" priority="23"/>
  </conditionalFormatting>
  <conditionalFormatting sqref="C216">
    <cfRule type="duplicateValues" dxfId="1129" priority="24"/>
  </conditionalFormatting>
  <conditionalFormatting sqref="C225">
    <cfRule type="duplicateValues" dxfId="1128" priority="19"/>
  </conditionalFormatting>
  <conditionalFormatting sqref="C225">
    <cfRule type="duplicateValues" dxfId="1127" priority="20"/>
  </conditionalFormatting>
  <conditionalFormatting sqref="C225">
    <cfRule type="duplicateValues" dxfId="1126" priority="21"/>
  </conditionalFormatting>
  <conditionalFormatting sqref="C357">
    <cfRule type="duplicateValues" dxfId="1125" priority="16"/>
  </conditionalFormatting>
  <conditionalFormatting sqref="C357">
    <cfRule type="duplicateValues" dxfId="1124" priority="17"/>
  </conditionalFormatting>
  <conditionalFormatting sqref="C357">
    <cfRule type="duplicateValues" dxfId="1123" priority="18"/>
  </conditionalFormatting>
  <conditionalFormatting sqref="C62:C69 C240:C294 C179:C215 C226:C238 C296:C356 C19:C45 C55:C59 C47:C53 C71:C100 C103:C173 C176:C177 C217:C224 C358:C431">
    <cfRule type="duplicateValues" dxfId="1122" priority="11361"/>
  </conditionalFormatting>
  <conditionalFormatting sqref="C62:C69 C240:C294 C179:C215 C226:C238 C296:C356 C2:C45 C55:C59 C47:C53 C71:C100 C103:C173 C176:C177 C217:C224 C358:C431">
    <cfRule type="duplicateValues" dxfId="1121" priority="11374"/>
  </conditionalFormatting>
  <conditionalFormatting sqref="C483">
    <cfRule type="duplicateValues" dxfId="1120" priority="13"/>
  </conditionalFormatting>
  <conditionalFormatting sqref="C483">
    <cfRule type="duplicateValues" dxfId="1119" priority="14"/>
  </conditionalFormatting>
  <conditionalFormatting sqref="C483">
    <cfRule type="duplicateValues" dxfId="1118" priority="15"/>
  </conditionalFormatting>
  <conditionalFormatting sqref="C557">
    <cfRule type="duplicateValues" dxfId="1117" priority="10"/>
  </conditionalFormatting>
  <conditionalFormatting sqref="C557">
    <cfRule type="duplicateValues" dxfId="1116" priority="11"/>
  </conditionalFormatting>
  <conditionalFormatting sqref="C557">
    <cfRule type="duplicateValues" dxfId="1115" priority="12"/>
  </conditionalFormatting>
  <conditionalFormatting sqref="C593:C603">
    <cfRule type="duplicateValues" dxfId="1114" priority="7"/>
  </conditionalFormatting>
  <conditionalFormatting sqref="C593:C603">
    <cfRule type="duplicateValues" dxfId="1113" priority="8"/>
  </conditionalFormatting>
  <conditionalFormatting sqref="C593:C603">
    <cfRule type="duplicateValues" dxfId="1112" priority="9"/>
  </conditionalFormatting>
  <conditionalFormatting sqref="C670">
    <cfRule type="duplicateValues" dxfId="1111" priority="4"/>
  </conditionalFormatting>
  <conditionalFormatting sqref="C670">
    <cfRule type="duplicateValues" dxfId="1110" priority="5"/>
  </conditionalFormatting>
  <conditionalFormatting sqref="C670">
    <cfRule type="duplicateValues" dxfId="1109" priority="6"/>
  </conditionalFormatting>
  <conditionalFormatting sqref="C694">
    <cfRule type="duplicateValues" dxfId="1108" priority="1"/>
  </conditionalFormatting>
  <conditionalFormatting sqref="C694">
    <cfRule type="duplicateValues" dxfId="1107" priority="2"/>
  </conditionalFormatting>
  <conditionalFormatting sqref="C694">
    <cfRule type="duplicateValues" dxfId="1106" priority="3"/>
  </conditionalFormatting>
  <conditionalFormatting sqref="C695:C701 C671:C693 C604:C669 C558:C592 C484:C556 C433:C482">
    <cfRule type="duplicateValues" dxfId="1105" priority="11403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5"/>
  </conditionalFormatting>
  <conditionalFormatting sqref="C2:C3">
    <cfRule type="duplicateValues" dxfId="1103" priority="73"/>
    <cfRule type="duplicateValues" dxfId="1102" priority="74"/>
  </conditionalFormatting>
  <conditionalFormatting sqref="C3">
    <cfRule type="duplicateValues" dxfId="1101" priority="72"/>
  </conditionalFormatting>
  <conditionalFormatting sqref="C3">
    <cfRule type="duplicateValues" dxfId="1100" priority="70"/>
    <cfRule type="duplicateValues" dxfId="1099" priority="71"/>
  </conditionalFormatting>
  <conditionalFormatting sqref="C11">
    <cfRule type="duplicateValues" dxfId="1098" priority="69"/>
  </conditionalFormatting>
  <conditionalFormatting sqref="C11">
    <cfRule type="duplicateValues" dxfId="1097" priority="68"/>
  </conditionalFormatting>
  <conditionalFormatting sqref="C11">
    <cfRule type="duplicateValues" dxfId="1096" priority="67"/>
  </conditionalFormatting>
  <conditionalFormatting sqref="C11">
    <cfRule type="duplicateValues" dxfId="1095" priority="76"/>
    <cfRule type="duplicateValues" dxfId="1094" priority="77"/>
  </conditionalFormatting>
  <conditionalFormatting sqref="C11">
    <cfRule type="duplicateValues" dxfId="1093" priority="78"/>
  </conditionalFormatting>
  <conditionalFormatting sqref="C10">
    <cfRule type="duplicateValues" dxfId="1092" priority="79"/>
  </conditionalFormatting>
  <conditionalFormatting sqref="C12:C65536 C2:C9">
    <cfRule type="duplicateValues" dxfId="1091" priority="81"/>
  </conditionalFormatting>
  <conditionalFormatting sqref="C2:C4">
    <cfRule type="duplicateValues" dxfId="1090" priority="11329"/>
  </conditionalFormatting>
  <conditionalFormatting sqref="C4">
    <cfRule type="duplicateValues" dxfId="1089" priority="11330"/>
  </conditionalFormatting>
  <conditionalFormatting sqref="C4">
    <cfRule type="duplicateValues" dxfId="1088" priority="11331"/>
    <cfRule type="duplicateValues" dxfId="1087" priority="11332"/>
  </conditionalFormatting>
  <conditionalFormatting sqref="C5:C9">
    <cfRule type="duplicateValues" dxfId="1086" priority="11361"/>
  </conditionalFormatting>
  <conditionalFormatting sqref="C2:C9">
    <cfRule type="duplicateValues" dxfId="1085" priority="1136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90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92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60"/>
  </conditionalFormatting>
  <conditionalFormatting sqref="C2:C3">
    <cfRule type="duplicateValues" dxfId="1083" priority="158"/>
    <cfRule type="duplicateValues" dxfId="1082" priority="159"/>
  </conditionalFormatting>
  <conditionalFormatting sqref="C3">
    <cfRule type="duplicateValues" dxfId="1081" priority="157"/>
  </conditionalFormatting>
  <conditionalFormatting sqref="C3">
    <cfRule type="duplicateValues" dxfId="1080" priority="155"/>
    <cfRule type="duplicateValues" dxfId="1079" priority="156"/>
  </conditionalFormatting>
  <conditionalFormatting sqref="C706">
    <cfRule type="duplicateValues" dxfId="1078" priority="154"/>
  </conditionalFormatting>
  <conditionalFormatting sqref="C706">
    <cfRule type="duplicateValues" dxfId="1077" priority="153"/>
  </conditionalFormatting>
  <conditionalFormatting sqref="C706">
    <cfRule type="duplicateValues" dxfId="1076" priority="152"/>
  </conditionalFormatting>
  <conditionalFormatting sqref="C706">
    <cfRule type="duplicateValues" dxfId="1075" priority="161"/>
    <cfRule type="duplicateValues" dxfId="1074" priority="162"/>
  </conditionalFormatting>
  <conditionalFormatting sqref="C706">
    <cfRule type="duplicateValues" dxfId="1073" priority="163"/>
  </conditionalFormatting>
  <conditionalFormatting sqref="C87:C88">
    <cfRule type="duplicateValues" dxfId="1072" priority="149"/>
  </conditionalFormatting>
  <conditionalFormatting sqref="C87:C88">
    <cfRule type="duplicateValues" dxfId="1071" priority="150"/>
  </conditionalFormatting>
  <conditionalFormatting sqref="C87:C88">
    <cfRule type="duplicateValues" dxfId="1070" priority="151"/>
  </conditionalFormatting>
  <conditionalFormatting sqref="C705">
    <cfRule type="duplicateValues" dxfId="1069" priority="164"/>
  </conditionalFormatting>
  <conditionalFormatting sqref="C318">
    <cfRule type="duplicateValues" dxfId="1068" priority="146"/>
  </conditionalFormatting>
  <conditionalFormatting sqref="C318">
    <cfRule type="duplicateValues" dxfId="1067" priority="147"/>
  </conditionalFormatting>
  <conditionalFormatting sqref="C318">
    <cfRule type="duplicateValues" dxfId="1066" priority="148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1065" priority="165"/>
  </conditionalFormatting>
  <conditionalFormatting sqref="C225">
    <cfRule type="duplicateValues" dxfId="1064" priority="143"/>
  </conditionalFormatting>
  <conditionalFormatting sqref="C225">
    <cfRule type="duplicateValues" dxfId="1063" priority="144"/>
  </conditionalFormatting>
  <conditionalFormatting sqref="C225">
    <cfRule type="duplicateValues" dxfId="1062" priority="145"/>
  </conditionalFormatting>
  <conditionalFormatting sqref="C23:C25 C2:C21">
    <cfRule type="duplicateValues" dxfId="1061" priority="167"/>
  </conditionalFormatting>
  <conditionalFormatting sqref="C23:C25 C4:C21">
    <cfRule type="duplicateValues" dxfId="1060" priority="168"/>
  </conditionalFormatting>
  <conditionalFormatting sqref="C23:C25 C4:C21">
    <cfRule type="duplicateValues" dxfId="1059" priority="169"/>
    <cfRule type="duplicateValues" dxfId="1058" priority="170"/>
  </conditionalFormatting>
  <conditionalFormatting sqref="C81">
    <cfRule type="duplicateValues" dxfId="1057" priority="137"/>
  </conditionalFormatting>
  <conditionalFormatting sqref="C81">
    <cfRule type="duplicateValues" dxfId="1056" priority="138"/>
  </conditionalFormatting>
  <conditionalFormatting sqref="C81">
    <cfRule type="duplicateValues" dxfId="1055" priority="139"/>
  </conditionalFormatting>
  <conditionalFormatting sqref="C74">
    <cfRule type="duplicateValues" dxfId="1054" priority="134"/>
  </conditionalFormatting>
  <conditionalFormatting sqref="C74">
    <cfRule type="duplicateValues" dxfId="1053" priority="135"/>
  </conditionalFormatting>
  <conditionalFormatting sqref="C74">
    <cfRule type="duplicateValues" dxfId="1052" priority="136"/>
  </conditionalFormatting>
  <conditionalFormatting sqref="C97">
    <cfRule type="duplicateValues" dxfId="1051" priority="131"/>
  </conditionalFormatting>
  <conditionalFormatting sqref="C97">
    <cfRule type="duplicateValues" dxfId="1050" priority="132"/>
  </conditionalFormatting>
  <conditionalFormatting sqref="C97">
    <cfRule type="duplicateValues" dxfId="1049" priority="133"/>
  </conditionalFormatting>
  <conditionalFormatting sqref="C221">
    <cfRule type="duplicateValues" dxfId="1048" priority="125"/>
  </conditionalFormatting>
  <conditionalFormatting sqref="C221">
    <cfRule type="duplicateValues" dxfId="1047" priority="126"/>
  </conditionalFormatting>
  <conditionalFormatting sqref="C221">
    <cfRule type="duplicateValues" dxfId="1046" priority="127"/>
  </conditionalFormatting>
  <conditionalFormatting sqref="C222">
    <cfRule type="duplicateValues" dxfId="1045" priority="122"/>
  </conditionalFormatting>
  <conditionalFormatting sqref="C222">
    <cfRule type="duplicateValues" dxfId="1044" priority="123"/>
  </conditionalFormatting>
  <conditionalFormatting sqref="C222">
    <cfRule type="duplicateValues" dxfId="1043" priority="124"/>
  </conditionalFormatting>
  <conditionalFormatting sqref="C287">
    <cfRule type="duplicateValues" dxfId="1042" priority="116"/>
  </conditionalFormatting>
  <conditionalFormatting sqref="C287">
    <cfRule type="duplicateValues" dxfId="1041" priority="117"/>
  </conditionalFormatting>
  <conditionalFormatting sqref="C287">
    <cfRule type="duplicateValues" dxfId="1040" priority="118"/>
  </conditionalFormatting>
  <conditionalFormatting sqref="C296">
    <cfRule type="duplicateValues" dxfId="1039" priority="113"/>
  </conditionalFormatting>
  <conditionalFormatting sqref="C296">
    <cfRule type="duplicateValues" dxfId="1038" priority="114"/>
  </conditionalFormatting>
  <conditionalFormatting sqref="C296">
    <cfRule type="duplicateValues" dxfId="1037" priority="115"/>
  </conditionalFormatting>
  <conditionalFormatting sqref="C22">
    <cfRule type="duplicateValues" dxfId="1036" priority="92"/>
  </conditionalFormatting>
  <conditionalFormatting sqref="C22">
    <cfRule type="duplicateValues" dxfId="1035" priority="93"/>
  </conditionalFormatting>
  <conditionalFormatting sqref="C22">
    <cfRule type="duplicateValues" dxfId="1034" priority="94"/>
  </conditionalFormatting>
  <conditionalFormatting sqref="C65">
    <cfRule type="duplicateValues" dxfId="1033" priority="89"/>
  </conditionalFormatting>
  <conditionalFormatting sqref="C65">
    <cfRule type="duplicateValues" dxfId="1032" priority="90"/>
  </conditionalFormatting>
  <conditionalFormatting sqref="C65">
    <cfRule type="duplicateValues" dxfId="1031" priority="91"/>
  </conditionalFormatting>
  <conditionalFormatting sqref="C137">
    <cfRule type="duplicateValues" dxfId="1030" priority="83"/>
  </conditionalFormatting>
  <conditionalFormatting sqref="C137">
    <cfRule type="duplicateValues" dxfId="1029" priority="84"/>
  </conditionalFormatting>
  <conditionalFormatting sqref="C137">
    <cfRule type="duplicateValues" dxfId="1028" priority="85"/>
  </conditionalFormatting>
  <conditionalFormatting sqref="C138">
    <cfRule type="duplicateValues" dxfId="1027" priority="77"/>
  </conditionalFormatting>
  <conditionalFormatting sqref="C138">
    <cfRule type="duplicateValues" dxfId="1026" priority="78"/>
  </conditionalFormatting>
  <conditionalFormatting sqref="C138">
    <cfRule type="duplicateValues" dxfId="1025" priority="79"/>
  </conditionalFormatting>
  <conditionalFormatting sqref="C138">
    <cfRule type="duplicateValues" dxfId="1024" priority="80"/>
    <cfRule type="duplicateValues" dxfId="1023" priority="81"/>
  </conditionalFormatting>
  <conditionalFormatting sqref="C138">
    <cfRule type="duplicateValues" dxfId="1022" priority="82"/>
  </conditionalFormatting>
  <conditionalFormatting sqref="C197">
    <cfRule type="duplicateValues" dxfId="1021" priority="74"/>
  </conditionalFormatting>
  <conditionalFormatting sqref="C197">
    <cfRule type="duplicateValues" dxfId="1020" priority="75"/>
  </conditionalFormatting>
  <conditionalFormatting sqref="C197">
    <cfRule type="duplicateValues" dxfId="1019" priority="76"/>
  </conditionalFormatting>
  <conditionalFormatting sqref="C247">
    <cfRule type="duplicateValues" dxfId="1018" priority="71"/>
  </conditionalFormatting>
  <conditionalFormatting sqref="C247">
    <cfRule type="duplicateValues" dxfId="1017" priority="72"/>
  </conditionalFormatting>
  <conditionalFormatting sqref="C247">
    <cfRule type="duplicateValues" dxfId="1016" priority="73"/>
  </conditionalFormatting>
  <conditionalFormatting sqref="C280">
    <cfRule type="duplicateValues" dxfId="1015" priority="68"/>
  </conditionalFormatting>
  <conditionalFormatting sqref="C280">
    <cfRule type="duplicateValues" dxfId="1014" priority="69"/>
  </conditionalFormatting>
  <conditionalFormatting sqref="C280">
    <cfRule type="duplicateValues" dxfId="1013" priority="70"/>
  </conditionalFormatting>
  <conditionalFormatting sqref="C309">
    <cfRule type="duplicateValues" dxfId="1012" priority="65"/>
  </conditionalFormatting>
  <conditionalFormatting sqref="C309">
    <cfRule type="duplicateValues" dxfId="1011" priority="66"/>
  </conditionalFormatting>
  <conditionalFormatting sqref="C309">
    <cfRule type="duplicateValues" dxfId="1010" priority="67"/>
  </conditionalFormatting>
  <conditionalFormatting sqref="C327">
    <cfRule type="duplicateValues" dxfId="1009" priority="62"/>
  </conditionalFormatting>
  <conditionalFormatting sqref="C327">
    <cfRule type="duplicateValues" dxfId="1008" priority="63"/>
  </conditionalFormatting>
  <conditionalFormatting sqref="C327">
    <cfRule type="duplicateValues" dxfId="1007" priority="64"/>
  </conditionalFormatting>
  <conditionalFormatting sqref="M159">
    <cfRule type="duplicateValues" dxfId="1006" priority="59"/>
  </conditionalFormatting>
  <conditionalFormatting sqref="M159">
    <cfRule type="duplicateValues" dxfId="1005" priority="60"/>
  </conditionalFormatting>
  <conditionalFormatting sqref="M159">
    <cfRule type="duplicateValues" dxfId="1004" priority="61"/>
  </conditionalFormatting>
  <conditionalFormatting sqref="M153">
    <cfRule type="duplicateValues" dxfId="1003" priority="56"/>
  </conditionalFormatting>
  <conditionalFormatting sqref="M153">
    <cfRule type="duplicateValues" dxfId="1002" priority="57"/>
  </conditionalFormatting>
  <conditionalFormatting sqref="M153">
    <cfRule type="duplicateValues" dxfId="1001" priority="58"/>
  </conditionalFormatting>
  <conditionalFormatting sqref="M156">
    <cfRule type="duplicateValues" dxfId="1000" priority="53"/>
  </conditionalFormatting>
  <conditionalFormatting sqref="M156">
    <cfRule type="duplicateValues" dxfId="999" priority="54"/>
  </conditionalFormatting>
  <conditionalFormatting sqref="M156">
    <cfRule type="duplicateValues" dxfId="998" priority="55"/>
  </conditionalFormatting>
  <conditionalFormatting sqref="M208">
    <cfRule type="duplicateValues" dxfId="997" priority="50"/>
  </conditionalFormatting>
  <conditionalFormatting sqref="M208">
    <cfRule type="duplicateValues" dxfId="996" priority="51"/>
  </conditionalFormatting>
  <conditionalFormatting sqref="M208">
    <cfRule type="duplicateValues" dxfId="995" priority="52"/>
  </conditionalFormatting>
  <conditionalFormatting sqref="M260">
    <cfRule type="duplicateValues" dxfId="994" priority="47"/>
  </conditionalFormatting>
  <conditionalFormatting sqref="M260">
    <cfRule type="duplicateValues" dxfId="993" priority="48"/>
  </conditionalFormatting>
  <conditionalFormatting sqref="M260">
    <cfRule type="duplicateValues" dxfId="992" priority="49"/>
  </conditionalFormatting>
  <conditionalFormatting sqref="C703:C704 C619:C633 C522:C542 C452:C493 C340:C388 C426:C450 C635:C648">
    <cfRule type="duplicateValues" dxfId="991" priority="11708"/>
  </conditionalFormatting>
  <conditionalFormatting sqref="C319:C326 C89:C96 C226:C246 C297:C308 C26:C64 C82:C86 C75:C80 C98:C136 C139:C196 C223:C224 C288:C295 C66:C73 C198:C220 C248:C279 C281:C286 C310:C317 C328:C339">
    <cfRule type="duplicateValues" dxfId="990" priority="11709"/>
  </conditionalFormatting>
  <conditionalFormatting sqref="C319:C326 C89:C96 C226:C246 C297:C308 C2:C21 C82:C86 C75:C80 C98:C136 C139:C196 C223:C224 C288:C295 C23:C64 C66:C73 C198:C220 C248:C279 C281:C286 C310:C317 C328:C339">
    <cfRule type="duplicateValues" dxfId="989" priority="11726"/>
  </conditionalFormatting>
  <conditionalFormatting sqref="M149">
    <cfRule type="duplicateValues" dxfId="988" priority="44"/>
  </conditionalFormatting>
  <conditionalFormatting sqref="M149">
    <cfRule type="duplicateValues" dxfId="987" priority="45"/>
  </conditionalFormatting>
  <conditionalFormatting sqref="M149">
    <cfRule type="duplicateValues" dxfId="986" priority="46"/>
  </conditionalFormatting>
  <conditionalFormatting sqref="M140">
    <cfRule type="duplicateValues" dxfId="985" priority="41"/>
  </conditionalFormatting>
  <conditionalFormatting sqref="M140">
    <cfRule type="duplicateValues" dxfId="984" priority="42"/>
  </conditionalFormatting>
  <conditionalFormatting sqref="M140">
    <cfRule type="duplicateValues" dxfId="983" priority="43"/>
  </conditionalFormatting>
  <conditionalFormatting sqref="M210">
    <cfRule type="duplicateValues" dxfId="982" priority="38"/>
  </conditionalFormatting>
  <conditionalFormatting sqref="M210">
    <cfRule type="duplicateValues" dxfId="981" priority="39"/>
  </conditionalFormatting>
  <conditionalFormatting sqref="M210">
    <cfRule type="duplicateValues" dxfId="980" priority="40"/>
  </conditionalFormatting>
  <conditionalFormatting sqref="C390:C395">
    <cfRule type="duplicateValues" dxfId="979" priority="34"/>
  </conditionalFormatting>
  <conditionalFormatting sqref="C396:C425">
    <cfRule type="duplicateValues" dxfId="978" priority="31"/>
  </conditionalFormatting>
  <conditionalFormatting sqref="C396:C425">
    <cfRule type="duplicateValues" dxfId="977" priority="32"/>
  </conditionalFormatting>
  <conditionalFormatting sqref="C396:C425">
    <cfRule type="duplicateValues" dxfId="976" priority="33"/>
  </conditionalFormatting>
  <conditionalFormatting sqref="C389">
    <cfRule type="duplicateValues" dxfId="975" priority="11746"/>
  </conditionalFormatting>
  <conditionalFormatting sqref="M262">
    <cfRule type="duplicateValues" dxfId="974" priority="28"/>
  </conditionalFormatting>
  <conditionalFormatting sqref="M262">
    <cfRule type="duplicateValues" dxfId="973" priority="29"/>
  </conditionalFormatting>
  <conditionalFormatting sqref="M262">
    <cfRule type="duplicateValues" dxfId="972" priority="30"/>
  </conditionalFormatting>
  <conditionalFormatting sqref="C451">
    <cfRule type="duplicateValues" dxfId="971" priority="27"/>
  </conditionalFormatting>
  <conditionalFormatting sqref="M251">
    <cfRule type="duplicateValues" dxfId="970" priority="23"/>
  </conditionalFormatting>
  <conditionalFormatting sqref="M251">
    <cfRule type="duplicateValues" dxfId="969" priority="24"/>
  </conditionalFormatting>
  <conditionalFormatting sqref="M251">
    <cfRule type="duplicateValues" dxfId="968" priority="25"/>
  </conditionalFormatting>
  <conditionalFormatting sqref="C520:C521 C494:C511 C513:C518">
    <cfRule type="duplicateValues" dxfId="967" priority="22"/>
  </conditionalFormatting>
  <conditionalFormatting sqref="C519">
    <cfRule type="duplicateValues" dxfId="966" priority="21"/>
  </conditionalFormatting>
  <conditionalFormatting sqref="C543">
    <cfRule type="duplicateValues" dxfId="965" priority="11847"/>
  </conditionalFormatting>
  <conditionalFormatting sqref="C512">
    <cfRule type="duplicateValues" dxfId="964" priority="15"/>
  </conditionalFormatting>
  <conditionalFormatting sqref="C567">
    <cfRule type="duplicateValues" dxfId="963" priority="14"/>
  </conditionalFormatting>
  <conditionalFormatting sqref="M567">
    <cfRule type="duplicateValues" dxfId="962" priority="13"/>
  </conditionalFormatting>
  <conditionalFormatting sqref="C577">
    <cfRule type="duplicateValues" dxfId="961" priority="11871"/>
  </conditionalFormatting>
  <conditionalFormatting sqref="C565">
    <cfRule type="duplicateValues" dxfId="960" priority="12"/>
  </conditionalFormatting>
  <conditionalFormatting sqref="C596">
    <cfRule type="duplicateValues" dxfId="959" priority="11"/>
  </conditionalFormatting>
  <conditionalFormatting sqref="C614:C618">
    <cfRule type="duplicateValues" dxfId="958" priority="10"/>
  </conditionalFormatting>
  <conditionalFormatting sqref="C568:C576 C544:C564 C566">
    <cfRule type="duplicateValues" dxfId="957" priority="11895"/>
  </conditionalFormatting>
  <conditionalFormatting sqref="C597:C613 C578:C595">
    <cfRule type="duplicateValues" dxfId="956" priority="11919"/>
  </conditionalFormatting>
  <conditionalFormatting sqref="C667">
    <cfRule type="duplicateValues" dxfId="955" priority="5"/>
  </conditionalFormatting>
  <conditionalFormatting sqref="C634">
    <cfRule type="duplicateValues" dxfId="954" priority="4"/>
  </conditionalFormatting>
  <conditionalFormatting sqref="C658">
    <cfRule type="duplicateValues" dxfId="953" priority="3"/>
  </conditionalFormatting>
  <conditionalFormatting sqref="C659:C666 C649:C657 C668:C693 C700:C702">
    <cfRule type="duplicateValues" dxfId="952" priority="12018"/>
  </conditionalFormatting>
  <conditionalFormatting sqref="C694:C698">
    <cfRule type="duplicateValues" dxfId="951" priority="1"/>
  </conditionalFormatting>
  <conditionalFormatting sqref="C699">
    <cfRule type="duplicateValues" dxfId="950" priority="2"/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7"/>
  </conditionalFormatting>
  <conditionalFormatting sqref="C2:C3">
    <cfRule type="duplicateValues" dxfId="948" priority="105"/>
    <cfRule type="duplicateValues" dxfId="947" priority="106"/>
  </conditionalFormatting>
  <conditionalFormatting sqref="C3">
    <cfRule type="duplicateValues" dxfId="946" priority="104"/>
  </conditionalFormatting>
  <conditionalFormatting sqref="C3">
    <cfRule type="duplicateValues" dxfId="945" priority="102"/>
    <cfRule type="duplicateValues" dxfId="944" priority="103"/>
  </conditionalFormatting>
  <conditionalFormatting sqref="C209">
    <cfRule type="duplicateValues" dxfId="943" priority="101"/>
  </conditionalFormatting>
  <conditionalFormatting sqref="C209">
    <cfRule type="duplicateValues" dxfId="942" priority="100"/>
  </conditionalFormatting>
  <conditionalFormatting sqref="C209">
    <cfRule type="duplicateValues" dxfId="941" priority="99"/>
  </conditionalFormatting>
  <conditionalFormatting sqref="C209">
    <cfRule type="duplicateValues" dxfId="940" priority="108"/>
    <cfRule type="duplicateValues" dxfId="939" priority="109"/>
  </conditionalFormatting>
  <conditionalFormatting sqref="C209">
    <cfRule type="duplicateValues" dxfId="938" priority="110"/>
  </conditionalFormatting>
  <conditionalFormatting sqref="C208">
    <cfRule type="duplicateValues" dxfId="937" priority="111"/>
  </conditionalFormatting>
  <conditionalFormatting sqref="C210:C65536 C2:C5">
    <cfRule type="duplicateValues" dxfId="936" priority="112"/>
  </conditionalFormatting>
  <conditionalFormatting sqref="C56:C61">
    <cfRule type="duplicateValues" dxfId="935" priority="14"/>
  </conditionalFormatting>
  <conditionalFormatting sqref="C62:C91">
    <cfRule type="duplicateValues" dxfId="934" priority="11"/>
  </conditionalFormatting>
  <conditionalFormatting sqref="C62:C91">
    <cfRule type="duplicateValues" dxfId="933" priority="12"/>
  </conditionalFormatting>
  <conditionalFormatting sqref="C62:C91">
    <cfRule type="duplicateValues" dxfId="932" priority="13"/>
  </conditionalFormatting>
  <conditionalFormatting sqref="C55">
    <cfRule type="duplicateValues" dxfId="931" priority="120"/>
  </conditionalFormatting>
  <conditionalFormatting sqref="C117">
    <cfRule type="duplicateValues" dxfId="930" priority="7"/>
  </conditionalFormatting>
  <conditionalFormatting sqref="C186:C187 C160:C184">
    <cfRule type="duplicateValues" dxfId="929" priority="3"/>
  </conditionalFormatting>
  <conditionalFormatting sqref="C185">
    <cfRule type="duplicateValues" dxfId="928" priority="2"/>
  </conditionalFormatting>
  <conditionalFormatting sqref="C188:C207 C118:C159 C6:C54 C92:C116">
    <cfRule type="duplicateValues" dxfId="927" priority="11799"/>
  </conditionalFormatting>
  <conditionalFormatting sqref="C2:C4">
    <cfRule type="duplicateValues" dxfId="926" priority="11802"/>
  </conditionalFormatting>
  <conditionalFormatting sqref="C4">
    <cfRule type="duplicateValues" dxfId="925" priority="11803"/>
  </conditionalFormatting>
  <conditionalFormatting sqref="C4">
    <cfRule type="duplicateValues" dxfId="924" priority="11804"/>
    <cfRule type="duplicateValues" dxfId="923" priority="11805"/>
  </conditionalFormatting>
  <conditionalFormatting sqref="C5">
    <cfRule type="duplicateValues" dxfId="922" priority="11806"/>
  </conditionalFormatting>
  <conditionalFormatting sqref="C2:C5">
    <cfRule type="duplicateValues" dxfId="921" priority="11807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90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92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</conditionalFormatting>
  <conditionalFormatting sqref="C2:C3">
    <cfRule type="duplicateValues" dxfId="919" priority="104"/>
    <cfRule type="duplicateValues" dxfId="918" priority="105"/>
  </conditionalFormatting>
  <conditionalFormatting sqref="C3">
    <cfRule type="duplicateValues" dxfId="917" priority="103"/>
  </conditionalFormatting>
  <conditionalFormatting sqref="C3">
    <cfRule type="duplicateValues" dxfId="916" priority="101"/>
    <cfRule type="duplicateValues" dxfId="915" priority="102"/>
  </conditionalFormatting>
  <conditionalFormatting sqref="C340">
    <cfRule type="duplicateValues" dxfId="914" priority="100"/>
  </conditionalFormatting>
  <conditionalFormatting sqref="C340">
    <cfRule type="duplicateValues" dxfId="913" priority="99"/>
  </conditionalFormatting>
  <conditionalFormatting sqref="C340">
    <cfRule type="duplicateValues" dxfId="912" priority="98"/>
  </conditionalFormatting>
  <conditionalFormatting sqref="C340">
    <cfRule type="duplicateValues" dxfId="911" priority="107"/>
    <cfRule type="duplicateValues" dxfId="910" priority="108"/>
  </conditionalFormatting>
  <conditionalFormatting sqref="C340">
    <cfRule type="duplicateValues" dxfId="909" priority="109"/>
  </conditionalFormatting>
  <conditionalFormatting sqref="C87:C88">
    <cfRule type="duplicateValues" dxfId="908" priority="95"/>
  </conditionalFormatting>
  <conditionalFormatting sqref="C87:C88">
    <cfRule type="duplicateValues" dxfId="907" priority="96"/>
  </conditionalFormatting>
  <conditionalFormatting sqref="C87:C88">
    <cfRule type="duplicateValues" dxfId="906" priority="97"/>
  </conditionalFormatting>
  <conditionalFormatting sqref="C339">
    <cfRule type="duplicateValues" dxfId="905" priority="110"/>
  </conditionalFormatting>
  <conditionalFormatting sqref="C318">
    <cfRule type="duplicateValues" dxfId="904" priority="92"/>
  </conditionalFormatting>
  <conditionalFormatting sqref="C318">
    <cfRule type="duplicateValues" dxfId="903" priority="93"/>
  </conditionalFormatting>
  <conditionalFormatting sqref="C318">
    <cfRule type="duplicateValues" dxfId="902" priority="94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901" priority="111"/>
  </conditionalFormatting>
  <conditionalFormatting sqref="C225">
    <cfRule type="duplicateValues" dxfId="900" priority="89"/>
  </conditionalFormatting>
  <conditionalFormatting sqref="C225">
    <cfRule type="duplicateValues" dxfId="899" priority="90"/>
  </conditionalFormatting>
  <conditionalFormatting sqref="C225">
    <cfRule type="duplicateValues" dxfId="898" priority="91"/>
  </conditionalFormatting>
  <conditionalFormatting sqref="C23:C25 C2:C21">
    <cfRule type="duplicateValues" dxfId="897" priority="112"/>
  </conditionalFormatting>
  <conditionalFormatting sqref="C23:C25 C4:C21">
    <cfRule type="duplicateValues" dxfId="896" priority="113"/>
  </conditionalFormatting>
  <conditionalFormatting sqref="C23:C25 C4:C21">
    <cfRule type="duplicateValues" dxfId="895" priority="114"/>
    <cfRule type="duplicateValues" dxfId="894" priority="115"/>
  </conditionalFormatting>
  <conditionalFormatting sqref="C81">
    <cfRule type="duplicateValues" dxfId="893" priority="86"/>
  </conditionalFormatting>
  <conditionalFormatting sqref="C81">
    <cfRule type="duplicateValues" dxfId="892" priority="87"/>
  </conditionalFormatting>
  <conditionalFormatting sqref="C81">
    <cfRule type="duplicateValues" dxfId="891" priority="88"/>
  </conditionalFormatting>
  <conditionalFormatting sqref="C74">
    <cfRule type="duplicateValues" dxfId="890" priority="83"/>
  </conditionalFormatting>
  <conditionalFormatting sqref="C74">
    <cfRule type="duplicateValues" dxfId="889" priority="84"/>
  </conditionalFormatting>
  <conditionalFormatting sqref="C74">
    <cfRule type="duplicateValues" dxfId="888" priority="85"/>
  </conditionalFormatting>
  <conditionalFormatting sqref="C97">
    <cfRule type="duplicateValues" dxfId="887" priority="80"/>
  </conditionalFormatting>
  <conditionalFormatting sqref="C97">
    <cfRule type="duplicateValues" dxfId="886" priority="81"/>
  </conditionalFormatting>
  <conditionalFormatting sqref="C97">
    <cfRule type="duplicateValues" dxfId="885" priority="82"/>
  </conditionalFormatting>
  <conditionalFormatting sqref="C221">
    <cfRule type="duplicateValues" dxfId="884" priority="77"/>
  </conditionalFormatting>
  <conditionalFormatting sqref="C221">
    <cfRule type="duplicateValues" dxfId="883" priority="78"/>
  </conditionalFormatting>
  <conditionalFormatting sqref="C221">
    <cfRule type="duplicateValues" dxfId="882" priority="79"/>
  </conditionalFormatting>
  <conditionalFormatting sqref="C222">
    <cfRule type="duplicateValues" dxfId="881" priority="74"/>
  </conditionalFormatting>
  <conditionalFormatting sqref="C222">
    <cfRule type="duplicateValues" dxfId="880" priority="75"/>
  </conditionalFormatting>
  <conditionalFormatting sqref="C222">
    <cfRule type="duplicateValues" dxfId="879" priority="76"/>
  </conditionalFormatting>
  <conditionalFormatting sqref="C287">
    <cfRule type="duplicateValues" dxfId="878" priority="71"/>
  </conditionalFormatting>
  <conditionalFormatting sqref="C287">
    <cfRule type="duplicateValues" dxfId="877" priority="72"/>
  </conditionalFormatting>
  <conditionalFormatting sqref="C287">
    <cfRule type="duplicateValues" dxfId="876" priority="73"/>
  </conditionalFormatting>
  <conditionalFormatting sqref="C296">
    <cfRule type="duplicateValues" dxfId="875" priority="68"/>
  </conditionalFormatting>
  <conditionalFormatting sqref="C296">
    <cfRule type="duplicateValues" dxfId="874" priority="69"/>
  </conditionalFormatting>
  <conditionalFormatting sqref="C296">
    <cfRule type="duplicateValues" dxfId="873" priority="70"/>
  </conditionalFormatting>
  <conditionalFormatting sqref="C22">
    <cfRule type="duplicateValues" dxfId="872" priority="65"/>
  </conditionalFormatting>
  <conditionalFormatting sqref="C22">
    <cfRule type="duplicateValues" dxfId="871" priority="66"/>
  </conditionalFormatting>
  <conditionalFormatting sqref="C22">
    <cfRule type="duplicateValues" dxfId="870" priority="67"/>
  </conditionalFormatting>
  <conditionalFormatting sqref="C65">
    <cfRule type="duplicateValues" dxfId="869" priority="62"/>
  </conditionalFormatting>
  <conditionalFormatting sqref="C65">
    <cfRule type="duplicateValues" dxfId="868" priority="63"/>
  </conditionalFormatting>
  <conditionalFormatting sqref="C65">
    <cfRule type="duplicateValues" dxfId="867" priority="64"/>
  </conditionalFormatting>
  <conditionalFormatting sqref="C137">
    <cfRule type="duplicateValues" dxfId="866" priority="59"/>
  </conditionalFormatting>
  <conditionalFormatting sqref="C137">
    <cfRule type="duplicateValues" dxfId="865" priority="60"/>
  </conditionalFormatting>
  <conditionalFormatting sqref="C137">
    <cfRule type="duplicateValues" dxfId="864" priority="61"/>
  </conditionalFormatting>
  <conditionalFormatting sqref="C138">
    <cfRule type="duplicateValues" dxfId="863" priority="53"/>
  </conditionalFormatting>
  <conditionalFormatting sqref="C138">
    <cfRule type="duplicateValues" dxfId="862" priority="54"/>
  </conditionalFormatting>
  <conditionalFormatting sqref="C138">
    <cfRule type="duplicateValues" dxfId="861" priority="55"/>
  </conditionalFormatting>
  <conditionalFormatting sqref="C138">
    <cfRule type="duplicateValues" dxfId="860" priority="56"/>
    <cfRule type="duplicateValues" dxfId="859" priority="57"/>
  </conditionalFormatting>
  <conditionalFormatting sqref="C138">
    <cfRule type="duplicateValues" dxfId="858" priority="58"/>
  </conditionalFormatting>
  <conditionalFormatting sqref="C197">
    <cfRule type="duplicateValues" dxfId="857" priority="50"/>
  </conditionalFormatting>
  <conditionalFormatting sqref="C197">
    <cfRule type="duplicateValues" dxfId="856" priority="51"/>
  </conditionalFormatting>
  <conditionalFormatting sqref="C197">
    <cfRule type="duplicateValues" dxfId="855" priority="52"/>
  </conditionalFormatting>
  <conditionalFormatting sqref="C247">
    <cfRule type="duplicateValues" dxfId="854" priority="47"/>
  </conditionalFormatting>
  <conditionalFormatting sqref="C247">
    <cfRule type="duplicateValues" dxfId="853" priority="48"/>
  </conditionalFormatting>
  <conditionalFormatting sqref="C247">
    <cfRule type="duplicateValues" dxfId="852" priority="49"/>
  </conditionalFormatting>
  <conditionalFormatting sqref="C280">
    <cfRule type="duplicateValues" dxfId="851" priority="44"/>
  </conditionalFormatting>
  <conditionalFormatting sqref="C280">
    <cfRule type="duplicateValues" dxfId="850" priority="45"/>
  </conditionalFormatting>
  <conditionalFormatting sqref="C280">
    <cfRule type="duplicateValues" dxfId="849" priority="46"/>
  </conditionalFormatting>
  <conditionalFormatting sqref="C309">
    <cfRule type="duplicateValues" dxfId="848" priority="41"/>
  </conditionalFormatting>
  <conditionalFormatting sqref="C309">
    <cfRule type="duplicateValues" dxfId="847" priority="42"/>
  </conditionalFormatting>
  <conditionalFormatting sqref="C309">
    <cfRule type="duplicateValues" dxfId="846" priority="43"/>
  </conditionalFormatting>
  <conditionalFormatting sqref="C327">
    <cfRule type="duplicateValues" dxfId="845" priority="38"/>
  </conditionalFormatting>
  <conditionalFormatting sqref="C327">
    <cfRule type="duplicateValues" dxfId="844" priority="39"/>
  </conditionalFormatting>
  <conditionalFormatting sqref="C327">
    <cfRule type="duplicateValues" dxfId="843" priority="40"/>
  </conditionalFormatting>
  <conditionalFormatting sqref="M159">
    <cfRule type="duplicateValues" dxfId="842" priority="35"/>
  </conditionalFormatting>
  <conditionalFormatting sqref="M159">
    <cfRule type="duplicateValues" dxfId="841" priority="36"/>
  </conditionalFormatting>
  <conditionalFormatting sqref="M159">
    <cfRule type="duplicateValues" dxfId="840" priority="37"/>
  </conditionalFormatting>
  <conditionalFormatting sqref="M153">
    <cfRule type="duplicateValues" dxfId="839" priority="32"/>
  </conditionalFormatting>
  <conditionalFormatting sqref="M153">
    <cfRule type="duplicateValues" dxfId="838" priority="33"/>
  </conditionalFormatting>
  <conditionalFormatting sqref="M153">
    <cfRule type="duplicateValues" dxfId="837" priority="34"/>
  </conditionalFormatting>
  <conditionalFormatting sqref="M156">
    <cfRule type="duplicateValues" dxfId="836" priority="29"/>
  </conditionalFormatting>
  <conditionalFormatting sqref="M156">
    <cfRule type="duplicateValues" dxfId="835" priority="30"/>
  </conditionalFormatting>
  <conditionalFormatting sqref="M156">
    <cfRule type="duplicateValues" dxfId="834" priority="31"/>
  </conditionalFormatting>
  <conditionalFormatting sqref="M208">
    <cfRule type="duplicateValues" dxfId="833" priority="26"/>
  </conditionalFormatting>
  <conditionalFormatting sqref="M208">
    <cfRule type="duplicateValues" dxfId="832" priority="27"/>
  </conditionalFormatting>
  <conditionalFormatting sqref="M208">
    <cfRule type="duplicateValues" dxfId="831" priority="28"/>
  </conditionalFormatting>
  <conditionalFormatting sqref="M260">
    <cfRule type="duplicateValues" dxfId="830" priority="23"/>
  </conditionalFormatting>
  <conditionalFormatting sqref="M260">
    <cfRule type="duplicateValues" dxfId="829" priority="24"/>
  </conditionalFormatting>
  <conditionalFormatting sqref="M260">
    <cfRule type="duplicateValues" dxfId="828" priority="25"/>
  </conditionalFormatting>
  <conditionalFormatting sqref="M149">
    <cfRule type="duplicateValues" dxfId="827" priority="20"/>
  </conditionalFormatting>
  <conditionalFormatting sqref="M149">
    <cfRule type="duplicateValues" dxfId="826" priority="21"/>
  </conditionalFormatting>
  <conditionalFormatting sqref="M149">
    <cfRule type="duplicateValues" dxfId="825" priority="22"/>
  </conditionalFormatting>
  <conditionalFormatting sqref="M140">
    <cfRule type="duplicateValues" dxfId="824" priority="17"/>
  </conditionalFormatting>
  <conditionalFormatting sqref="M140">
    <cfRule type="duplicateValues" dxfId="823" priority="18"/>
  </conditionalFormatting>
  <conditionalFormatting sqref="M140">
    <cfRule type="duplicateValues" dxfId="822" priority="19"/>
  </conditionalFormatting>
  <conditionalFormatting sqref="M210">
    <cfRule type="duplicateValues" dxfId="821" priority="14"/>
  </conditionalFormatting>
  <conditionalFormatting sqref="M210">
    <cfRule type="duplicateValues" dxfId="820" priority="15"/>
  </conditionalFormatting>
  <conditionalFormatting sqref="M210">
    <cfRule type="duplicateValues" dxfId="819" priority="16"/>
  </conditionalFormatting>
  <conditionalFormatting sqref="M262">
    <cfRule type="duplicateValues" dxfId="818" priority="7"/>
  </conditionalFormatting>
  <conditionalFormatting sqref="M262">
    <cfRule type="duplicateValues" dxfId="817" priority="8"/>
  </conditionalFormatting>
  <conditionalFormatting sqref="M262">
    <cfRule type="duplicateValues" dxfId="816" priority="9"/>
  </conditionalFormatting>
  <conditionalFormatting sqref="C319:C326 C89:C96 C226:C246 C297:C308 C26:C64 C82:C86 C75:C80 C98:C136 C139:C196 C223:C224 C288:C295 C66:C73 C198:C220 C248:C250 C281:C286 C310:C317 C328:C338 C252:C279">
    <cfRule type="duplicateValues" dxfId="815" priority="1174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14" priority="11761"/>
  </conditionalFormatting>
  <conditionalFormatting sqref="C251">
    <cfRule type="duplicateValues" dxfId="813" priority="4"/>
  </conditionalFormatting>
  <conditionalFormatting sqref="C251">
    <cfRule type="duplicateValues" dxfId="812" priority="5"/>
  </conditionalFormatting>
  <conditionalFormatting sqref="C251">
    <cfRule type="duplicateValues" dxfId="811" priority="6"/>
  </conditionalFormatting>
  <conditionalFormatting sqref="M251">
    <cfRule type="duplicateValues" dxfId="810" priority="1"/>
  </conditionalFormatting>
  <conditionalFormatting sqref="M251">
    <cfRule type="duplicateValues" dxfId="809" priority="2"/>
  </conditionalFormatting>
  <conditionalFormatting sqref="M251">
    <cfRule type="duplicateValues" dxfId="808" priority="3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6"/>
  </conditionalFormatting>
  <conditionalFormatting sqref="C2:C3">
    <cfRule type="duplicateValues" dxfId="806" priority="64"/>
    <cfRule type="duplicateValues" dxfId="805" priority="65"/>
  </conditionalFormatting>
  <conditionalFormatting sqref="C3">
    <cfRule type="duplicateValues" dxfId="804" priority="63"/>
  </conditionalFormatting>
  <conditionalFormatting sqref="C3">
    <cfRule type="duplicateValues" dxfId="803" priority="61"/>
    <cfRule type="duplicateValues" dxfId="802" priority="62"/>
  </conditionalFormatting>
  <conditionalFormatting sqref="C287">
    <cfRule type="duplicateValues" dxfId="801" priority="60"/>
  </conditionalFormatting>
  <conditionalFormatting sqref="C287">
    <cfRule type="duplicateValues" dxfId="800" priority="59"/>
  </conditionalFormatting>
  <conditionalFormatting sqref="C287">
    <cfRule type="duplicateValues" dxfId="799" priority="58"/>
  </conditionalFormatting>
  <conditionalFormatting sqref="C287">
    <cfRule type="duplicateValues" dxfId="798" priority="67"/>
    <cfRule type="duplicateValues" dxfId="797" priority="68"/>
  </conditionalFormatting>
  <conditionalFormatting sqref="C287">
    <cfRule type="duplicateValues" dxfId="796" priority="69"/>
  </conditionalFormatting>
  <conditionalFormatting sqref="C286">
    <cfRule type="duplicateValues" dxfId="795" priority="70"/>
  </conditionalFormatting>
  <conditionalFormatting sqref="C288:C65536 C2:C16">
    <cfRule type="duplicateValues" dxfId="794" priority="71"/>
  </conditionalFormatting>
  <conditionalFormatting sqref="C17">
    <cfRule type="duplicateValues" dxfId="793" priority="72"/>
  </conditionalFormatting>
  <conditionalFormatting sqref="C68">
    <cfRule type="duplicateValues" dxfId="792" priority="13"/>
  </conditionalFormatting>
  <conditionalFormatting sqref="C68">
    <cfRule type="duplicateValues" dxfId="791" priority="14"/>
  </conditionalFormatting>
  <conditionalFormatting sqref="C68">
    <cfRule type="duplicateValues" dxfId="790" priority="15"/>
  </conditionalFormatting>
  <conditionalFormatting sqref="C142">
    <cfRule type="duplicateValues" dxfId="789" priority="10"/>
  </conditionalFormatting>
  <conditionalFormatting sqref="C142">
    <cfRule type="duplicateValues" dxfId="788" priority="11"/>
  </conditionalFormatting>
  <conditionalFormatting sqref="C142">
    <cfRule type="duplicateValues" dxfId="787" priority="12"/>
  </conditionalFormatting>
  <conditionalFormatting sqref="C178:C188">
    <cfRule type="duplicateValues" dxfId="786" priority="7"/>
  </conditionalFormatting>
  <conditionalFormatting sqref="C178:C188">
    <cfRule type="duplicateValues" dxfId="785" priority="8"/>
  </conditionalFormatting>
  <conditionalFormatting sqref="C178:C188">
    <cfRule type="duplicateValues" dxfId="784" priority="9"/>
  </conditionalFormatting>
  <conditionalFormatting sqref="C254">
    <cfRule type="duplicateValues" dxfId="783" priority="4"/>
  </conditionalFormatting>
  <conditionalFormatting sqref="C254">
    <cfRule type="duplicateValues" dxfId="782" priority="5"/>
  </conditionalFormatting>
  <conditionalFormatting sqref="C254">
    <cfRule type="duplicateValues" dxfId="781" priority="6"/>
  </conditionalFormatting>
  <conditionalFormatting sqref="C278">
    <cfRule type="duplicateValues" dxfId="780" priority="1"/>
  </conditionalFormatting>
  <conditionalFormatting sqref="C278">
    <cfRule type="duplicateValues" dxfId="779" priority="2"/>
  </conditionalFormatting>
  <conditionalFormatting sqref="C278">
    <cfRule type="duplicateValues" dxfId="778" priority="3"/>
  </conditionalFormatting>
  <conditionalFormatting sqref="C279:C285 C255:C277 C189:C253 C143:C177 C69:C141 C18:C67">
    <cfRule type="duplicateValues" dxfId="777" priority="79"/>
  </conditionalFormatting>
  <conditionalFormatting sqref="C2:C4">
    <cfRule type="duplicateValues" dxfId="776" priority="11406"/>
  </conditionalFormatting>
  <conditionalFormatting sqref="C4">
    <cfRule type="duplicateValues" dxfId="775" priority="11407"/>
  </conditionalFormatting>
  <conditionalFormatting sqref="C4">
    <cfRule type="duplicateValues" dxfId="774" priority="11408"/>
    <cfRule type="duplicateValues" dxfId="773" priority="11409"/>
  </conditionalFormatting>
  <conditionalFormatting sqref="C5:C16">
    <cfRule type="duplicateValues" dxfId="772" priority="11410"/>
  </conditionalFormatting>
  <conditionalFormatting sqref="C2:C16">
    <cfRule type="duplicateValues" dxfId="771" priority="1141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199"/>
      <c r="B2" s="716" t="s">
        <v>5564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717" t="s">
        <v>5639</v>
      </c>
      <c r="C1153" s="717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718" t="s">
        <v>2848</v>
      </c>
      <c r="C1154" s="719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720" t="s">
        <v>2849</v>
      </c>
      <c r="C1155" s="721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7290" priority="7" stopIfTrue="1"/>
  </conditionalFormatting>
  <conditionalFormatting sqref="D690">
    <cfRule type="duplicateValues" dxfId="7289" priority="4" stopIfTrue="1"/>
  </conditionalFormatting>
  <conditionalFormatting sqref="D909">
    <cfRule type="duplicateValues" dxfId="7288" priority="5" stopIfTrue="1"/>
  </conditionalFormatting>
  <conditionalFormatting sqref="D1020">
    <cfRule type="duplicateValues" dxfId="7287" priority="3" stopIfTrue="1"/>
  </conditionalFormatting>
  <conditionalFormatting sqref="D1021:D1119 D910:D1019 D1:D689 D691:D908 D1122:D65536">
    <cfRule type="duplicateValues" dxfId="7286" priority="14331" stopIfTrue="1"/>
  </conditionalFormatting>
  <conditionalFormatting sqref="D1120:D1121">
    <cfRule type="duplicateValues" dxfId="7285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51"/>
  </conditionalFormatting>
  <conditionalFormatting sqref="C2:C3">
    <cfRule type="duplicateValues" dxfId="769" priority="49"/>
    <cfRule type="duplicateValues" dxfId="768" priority="50"/>
  </conditionalFormatting>
  <conditionalFormatting sqref="C3">
    <cfRule type="duplicateValues" dxfId="767" priority="48"/>
  </conditionalFormatting>
  <conditionalFormatting sqref="C3">
    <cfRule type="duplicateValues" dxfId="766" priority="46"/>
    <cfRule type="duplicateValues" dxfId="765" priority="47"/>
  </conditionalFormatting>
  <conditionalFormatting sqref="C423">
    <cfRule type="duplicateValues" dxfId="764" priority="45"/>
  </conditionalFormatting>
  <conditionalFormatting sqref="C423">
    <cfRule type="duplicateValues" dxfId="763" priority="44"/>
  </conditionalFormatting>
  <conditionalFormatting sqref="C423">
    <cfRule type="duplicateValues" dxfId="762" priority="43"/>
  </conditionalFormatting>
  <conditionalFormatting sqref="C423">
    <cfRule type="duplicateValues" dxfId="761" priority="52"/>
    <cfRule type="duplicateValues" dxfId="760" priority="53"/>
  </conditionalFormatting>
  <conditionalFormatting sqref="C423">
    <cfRule type="duplicateValues" dxfId="759" priority="54"/>
  </conditionalFormatting>
  <conditionalFormatting sqref="C60:C61">
    <cfRule type="duplicateValues" dxfId="758" priority="40"/>
  </conditionalFormatting>
  <conditionalFormatting sqref="C60:C61">
    <cfRule type="duplicateValues" dxfId="757" priority="41"/>
  </conditionalFormatting>
  <conditionalFormatting sqref="C60:C61">
    <cfRule type="duplicateValues" dxfId="756" priority="42"/>
  </conditionalFormatting>
  <conditionalFormatting sqref="C422">
    <cfRule type="duplicateValues" dxfId="755" priority="55"/>
  </conditionalFormatting>
  <conditionalFormatting sqref="C239">
    <cfRule type="duplicateValues" dxfId="754" priority="37"/>
  </conditionalFormatting>
  <conditionalFormatting sqref="C239">
    <cfRule type="duplicateValues" dxfId="753" priority="38"/>
  </conditionalFormatting>
  <conditionalFormatting sqref="C239">
    <cfRule type="duplicateValues" dxfId="752" priority="39"/>
  </conditionalFormatting>
  <conditionalFormatting sqref="C421">
    <cfRule type="duplicateValues" dxfId="751" priority="56"/>
  </conditionalFormatting>
  <conditionalFormatting sqref="C424:C65536 C62:C69 C240:C294 C179:C215 C226:C238 C296:C356 C2:C45 C55:C59 C47:C53 C71:C100 C103:C173 C176:C177 C217:C224 C358:C419">
    <cfRule type="duplicateValues" dxfId="750" priority="57"/>
  </conditionalFormatting>
  <conditionalFormatting sqref="C178">
    <cfRule type="duplicateValues" dxfId="749" priority="34"/>
  </conditionalFormatting>
  <conditionalFormatting sqref="C178">
    <cfRule type="duplicateValues" dxfId="748" priority="35"/>
  </conditionalFormatting>
  <conditionalFormatting sqref="C178">
    <cfRule type="duplicateValues" dxfId="747" priority="36"/>
  </conditionalFormatting>
  <conditionalFormatting sqref="C295">
    <cfRule type="duplicateValues" dxfId="746" priority="31"/>
  </conditionalFormatting>
  <conditionalFormatting sqref="C295">
    <cfRule type="duplicateValues" dxfId="745" priority="32"/>
  </conditionalFormatting>
  <conditionalFormatting sqref="C295">
    <cfRule type="duplicateValues" dxfId="744" priority="33"/>
  </conditionalFormatting>
  <conditionalFormatting sqref="C420">
    <cfRule type="duplicateValues" dxfId="743" priority="58"/>
  </conditionalFormatting>
  <conditionalFormatting sqref="C2:C18">
    <cfRule type="duplicateValues" dxfId="742" priority="59"/>
  </conditionalFormatting>
  <conditionalFormatting sqref="C4:C18">
    <cfRule type="duplicateValues" dxfId="741" priority="60"/>
  </conditionalFormatting>
  <conditionalFormatting sqref="C4:C18">
    <cfRule type="duplicateValues" dxfId="740" priority="61"/>
    <cfRule type="duplicateValues" dxfId="739" priority="62"/>
  </conditionalFormatting>
  <conditionalFormatting sqref="C54">
    <cfRule type="duplicateValues" dxfId="738" priority="28"/>
  </conditionalFormatting>
  <conditionalFormatting sqref="C54">
    <cfRule type="duplicateValues" dxfId="737" priority="29"/>
  </conditionalFormatting>
  <conditionalFormatting sqref="C54">
    <cfRule type="duplicateValues" dxfId="736" priority="30"/>
  </conditionalFormatting>
  <conditionalFormatting sqref="C46">
    <cfRule type="duplicateValues" dxfId="735" priority="25"/>
  </conditionalFormatting>
  <conditionalFormatting sqref="C46">
    <cfRule type="duplicateValues" dxfId="734" priority="26"/>
  </conditionalFormatting>
  <conditionalFormatting sqref="C46">
    <cfRule type="duplicateValues" dxfId="733" priority="27"/>
  </conditionalFormatting>
  <conditionalFormatting sqref="C70">
    <cfRule type="duplicateValues" dxfId="732" priority="22"/>
  </conditionalFormatting>
  <conditionalFormatting sqref="C70">
    <cfRule type="duplicateValues" dxfId="731" priority="23"/>
  </conditionalFormatting>
  <conditionalFormatting sqref="C70">
    <cfRule type="duplicateValues" dxfId="730" priority="24"/>
  </conditionalFormatting>
  <conditionalFormatting sqref="C101">
    <cfRule type="duplicateValues" dxfId="729" priority="19"/>
  </conditionalFormatting>
  <conditionalFormatting sqref="C101">
    <cfRule type="duplicateValues" dxfId="728" priority="20"/>
  </conditionalFormatting>
  <conditionalFormatting sqref="C101">
    <cfRule type="duplicateValues" dxfId="727" priority="21"/>
  </conditionalFormatting>
  <conditionalFormatting sqref="C174">
    <cfRule type="duplicateValues" dxfId="726" priority="16"/>
  </conditionalFormatting>
  <conditionalFormatting sqref="C174">
    <cfRule type="duplicateValues" dxfId="725" priority="17"/>
  </conditionalFormatting>
  <conditionalFormatting sqref="C174">
    <cfRule type="duplicateValues" dxfId="724" priority="18"/>
  </conditionalFormatting>
  <conditionalFormatting sqref="C175">
    <cfRule type="duplicateValues" dxfId="723" priority="13"/>
  </conditionalFormatting>
  <conditionalFormatting sqref="C175">
    <cfRule type="duplicateValues" dxfId="722" priority="14"/>
  </conditionalFormatting>
  <conditionalFormatting sqref="C175">
    <cfRule type="duplicateValues" dxfId="721" priority="15"/>
  </conditionalFormatting>
  <conditionalFormatting sqref="C102">
    <cfRule type="duplicateValues" dxfId="720" priority="10"/>
  </conditionalFormatting>
  <conditionalFormatting sqref="C102">
    <cfRule type="duplicateValues" dxfId="719" priority="11"/>
  </conditionalFormatting>
  <conditionalFormatting sqref="C102">
    <cfRule type="duplicateValues" dxfId="718" priority="12"/>
  </conditionalFormatting>
  <conditionalFormatting sqref="C216">
    <cfRule type="duplicateValues" dxfId="717" priority="7"/>
  </conditionalFormatting>
  <conditionalFormatting sqref="C216">
    <cfRule type="duplicateValues" dxfId="716" priority="8"/>
  </conditionalFormatting>
  <conditionalFormatting sqref="C216">
    <cfRule type="duplicateValues" dxfId="715" priority="9"/>
  </conditionalFormatting>
  <conditionalFormatting sqref="C225">
    <cfRule type="duplicateValues" dxfId="714" priority="4"/>
  </conditionalFormatting>
  <conditionalFormatting sqref="C225">
    <cfRule type="duplicateValues" dxfId="713" priority="5"/>
  </conditionalFormatting>
  <conditionalFormatting sqref="C225">
    <cfRule type="duplicateValues" dxfId="712" priority="6"/>
  </conditionalFormatting>
  <conditionalFormatting sqref="C357">
    <cfRule type="duplicateValues" dxfId="711" priority="1"/>
  </conditionalFormatting>
  <conditionalFormatting sqref="C357">
    <cfRule type="duplicateValues" dxfId="710" priority="2"/>
  </conditionalFormatting>
  <conditionalFormatting sqref="C357">
    <cfRule type="duplicateValues" dxfId="709" priority="3"/>
  </conditionalFormatting>
  <conditionalFormatting sqref="C62:C69 C240:C294 C179:C215 C226:C238 C296:C356 C19:C45 C55:C59 C47:C53 C71:C100 C103:C173 C176:C177 C217:C224 C358:C419">
    <cfRule type="duplicateValues" dxfId="708" priority="63"/>
  </conditionalFormatting>
  <conditionalFormatting sqref="C62:C69 C240:C294 C179:C215 C226:C238 C296:C356 C2:C45 C55:C59 C47:C53 C71:C100 C103:C173 C176:C177 C217:C224 C358:C419">
    <cfRule type="duplicateValues" dxfId="707" priority="64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5"/>
  </conditionalFormatting>
  <conditionalFormatting sqref="C2:C3">
    <cfRule type="duplicateValues" dxfId="705" priority="133"/>
    <cfRule type="duplicateValues" dxfId="704" priority="134"/>
  </conditionalFormatting>
  <conditionalFormatting sqref="C3">
    <cfRule type="duplicateValues" dxfId="703" priority="132"/>
  </conditionalFormatting>
  <conditionalFormatting sqref="C3">
    <cfRule type="duplicateValues" dxfId="702" priority="130"/>
    <cfRule type="duplicateValues" dxfId="701" priority="131"/>
  </conditionalFormatting>
  <conditionalFormatting sqref="C179">
    <cfRule type="duplicateValues" dxfId="700" priority="122"/>
  </conditionalFormatting>
  <conditionalFormatting sqref="C179">
    <cfRule type="duplicateValues" dxfId="699" priority="121"/>
  </conditionalFormatting>
  <conditionalFormatting sqref="C179">
    <cfRule type="duplicateValues" dxfId="698" priority="120"/>
  </conditionalFormatting>
  <conditionalFormatting sqref="C179">
    <cfRule type="duplicateValues" dxfId="697" priority="138"/>
    <cfRule type="duplicateValues" dxfId="696" priority="139"/>
  </conditionalFormatting>
  <conditionalFormatting sqref="C179">
    <cfRule type="duplicateValues" dxfId="695" priority="140"/>
  </conditionalFormatting>
  <conditionalFormatting sqref="C178">
    <cfRule type="duplicateValues" dxfId="694" priority="152"/>
  </conditionalFormatting>
  <conditionalFormatting sqref="C177">
    <cfRule type="duplicateValues" dxfId="693" priority="153"/>
  </conditionalFormatting>
  <conditionalFormatting sqref="C30">
    <cfRule type="duplicateValues" dxfId="692" priority="68"/>
  </conditionalFormatting>
  <conditionalFormatting sqref="C30">
    <cfRule type="duplicateValues" dxfId="691" priority="69"/>
  </conditionalFormatting>
  <conditionalFormatting sqref="C30">
    <cfRule type="duplicateValues" dxfId="690" priority="70"/>
  </conditionalFormatting>
  <conditionalFormatting sqref="C99">
    <cfRule type="duplicateValues" dxfId="689" priority="65"/>
  </conditionalFormatting>
  <conditionalFormatting sqref="C99">
    <cfRule type="duplicateValues" dxfId="688" priority="66"/>
  </conditionalFormatting>
  <conditionalFormatting sqref="C99">
    <cfRule type="duplicateValues" dxfId="687" priority="67"/>
  </conditionalFormatting>
  <conditionalFormatting sqref="C180:C65536 C31:C62 C143:C160 C2:C29 C64:C67 C83:C85 C87:C98 C76:C80 C100:C134 C136:C141 C162:C175">
    <cfRule type="duplicateValues" dxfId="686" priority="160"/>
  </conditionalFormatting>
  <conditionalFormatting sqref="C63">
    <cfRule type="duplicateValues" dxfId="685" priority="22"/>
  </conditionalFormatting>
  <conditionalFormatting sqref="C63">
    <cfRule type="duplicateValues" dxfId="684" priority="23"/>
  </conditionalFormatting>
  <conditionalFormatting sqref="C63">
    <cfRule type="duplicateValues" dxfId="683" priority="24"/>
  </conditionalFormatting>
  <conditionalFormatting sqref="C81:C82">
    <cfRule type="duplicateValues" dxfId="682" priority="19"/>
  </conditionalFormatting>
  <conditionalFormatting sqref="C81:C82">
    <cfRule type="duplicateValues" dxfId="681" priority="20"/>
  </conditionalFormatting>
  <conditionalFormatting sqref="C81:C82">
    <cfRule type="duplicateValues" dxfId="680" priority="21"/>
  </conditionalFormatting>
  <conditionalFormatting sqref="C86">
    <cfRule type="duplicateValues" dxfId="679" priority="16"/>
  </conditionalFormatting>
  <conditionalFormatting sqref="C86">
    <cfRule type="duplicateValues" dxfId="678" priority="17"/>
  </conditionalFormatting>
  <conditionalFormatting sqref="C86">
    <cfRule type="duplicateValues" dxfId="677" priority="18"/>
  </conditionalFormatting>
  <conditionalFormatting sqref="C69:C75">
    <cfRule type="duplicateValues" dxfId="676" priority="13"/>
  </conditionalFormatting>
  <conditionalFormatting sqref="C69:C75">
    <cfRule type="duplicateValues" dxfId="675" priority="14"/>
  </conditionalFormatting>
  <conditionalFormatting sqref="C69:C75">
    <cfRule type="duplicateValues" dxfId="674" priority="15"/>
  </conditionalFormatting>
  <conditionalFormatting sqref="C135">
    <cfRule type="duplicateValues" dxfId="673" priority="7"/>
  </conditionalFormatting>
  <conditionalFormatting sqref="C135">
    <cfRule type="duplicateValues" dxfId="672" priority="8"/>
  </conditionalFormatting>
  <conditionalFormatting sqref="C135">
    <cfRule type="duplicateValues" dxfId="671" priority="9"/>
  </conditionalFormatting>
  <conditionalFormatting sqref="C161">
    <cfRule type="duplicateValues" dxfId="670" priority="4"/>
  </conditionalFormatting>
  <conditionalFormatting sqref="C161">
    <cfRule type="duplicateValues" dxfId="669" priority="5"/>
  </conditionalFormatting>
  <conditionalFormatting sqref="C161">
    <cfRule type="duplicateValues" dxfId="668" priority="6"/>
  </conditionalFormatting>
  <conditionalFormatting sqref="C143:C160 C31:C62 C5:C29 C64:C67 C83:C85 C87:C98 C76:C80 C100:C134 C136:C141 C162:C175">
    <cfRule type="duplicateValues" dxfId="667" priority="11176"/>
  </conditionalFormatting>
  <conditionalFormatting sqref="C143:C160 C31:C62 C2:C29 C64:C67 C83:C85 C87:C98 C76:C80 C100:C134 C136:C141 C162:C175">
    <cfRule type="duplicateValues" dxfId="666" priority="11189"/>
  </conditionalFormatting>
  <conditionalFormatting sqref="C2:C4">
    <cfRule type="duplicateValues" dxfId="665" priority="11190"/>
  </conditionalFormatting>
  <conditionalFormatting sqref="C2:C4">
    <cfRule type="duplicateValues" dxfId="664" priority="11191"/>
  </conditionalFormatting>
  <conditionalFormatting sqref="C2:C4">
    <cfRule type="duplicateValues" dxfId="663" priority="11192"/>
  </conditionalFormatting>
  <conditionalFormatting sqref="C2:C4">
    <cfRule type="duplicateValues" dxfId="662" priority="11193"/>
  </conditionalFormatting>
  <conditionalFormatting sqref="C2:C4">
    <cfRule type="duplicateValues" dxfId="661" priority="11194"/>
  </conditionalFormatting>
  <conditionalFormatting sqref="C4">
    <cfRule type="duplicateValues" dxfId="660" priority="11195"/>
  </conditionalFormatting>
  <conditionalFormatting sqref="C4">
    <cfRule type="duplicateValues" dxfId="659" priority="11196"/>
    <cfRule type="duplicateValues" dxfId="658" priority="11197"/>
  </conditionalFormatting>
  <conditionalFormatting sqref="C2:C4">
    <cfRule type="duplicateValues" dxfId="657" priority="11198"/>
  </conditionalFormatting>
  <conditionalFormatting sqref="C2:C4">
    <cfRule type="duplicateValues" dxfId="656" priority="11200"/>
  </conditionalFormatting>
  <conditionalFormatting sqref="C176">
    <cfRule type="duplicateValues" dxfId="655" priority="1"/>
  </conditionalFormatting>
  <conditionalFormatting sqref="C176">
    <cfRule type="duplicateValues" dxfId="654" priority="2"/>
  </conditionalFormatting>
  <conditionalFormatting sqref="C176">
    <cfRule type="duplicateValues" dxfId="653" priority="3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4"/>
  </conditionalFormatting>
  <conditionalFormatting sqref="C2:C3">
    <cfRule type="duplicateValues" dxfId="651" priority="112"/>
    <cfRule type="duplicateValues" dxfId="650" priority="113"/>
  </conditionalFormatting>
  <conditionalFormatting sqref="C3">
    <cfRule type="duplicateValues" dxfId="649" priority="111"/>
  </conditionalFormatting>
  <conditionalFormatting sqref="C3">
    <cfRule type="duplicateValues" dxfId="648" priority="109"/>
    <cfRule type="duplicateValues" dxfId="647" priority="110"/>
  </conditionalFormatting>
  <conditionalFormatting sqref="C73">
    <cfRule type="duplicateValues" dxfId="646" priority="104"/>
  </conditionalFormatting>
  <conditionalFormatting sqref="C75:C78">
    <cfRule type="duplicateValues" dxfId="645" priority="103"/>
  </conditionalFormatting>
  <conditionalFormatting sqref="C79">
    <cfRule type="duplicateValues" dxfId="644" priority="102"/>
  </conditionalFormatting>
  <conditionalFormatting sqref="C175">
    <cfRule type="duplicateValues" dxfId="643" priority="101"/>
  </conditionalFormatting>
  <conditionalFormatting sqref="C175">
    <cfRule type="duplicateValues" dxfId="642" priority="100"/>
  </conditionalFormatting>
  <conditionalFormatting sqref="C175">
    <cfRule type="duplicateValues" dxfId="641" priority="99"/>
  </conditionalFormatting>
  <conditionalFormatting sqref="C175">
    <cfRule type="duplicateValues" dxfId="640" priority="117"/>
    <cfRule type="duplicateValues" dxfId="639" priority="118"/>
  </conditionalFormatting>
  <conditionalFormatting sqref="C175">
    <cfRule type="duplicateValues" dxfId="638" priority="119"/>
  </conditionalFormatting>
  <conditionalFormatting sqref="C75:C78 C21:C23 C72:C73 C2:C18">
    <cfRule type="duplicateValues" dxfId="637" priority="123"/>
  </conditionalFormatting>
  <conditionalFormatting sqref="C74">
    <cfRule type="duplicateValues" dxfId="636" priority="82"/>
  </conditionalFormatting>
  <conditionalFormatting sqref="C74">
    <cfRule type="duplicateValues" dxfId="635" priority="83"/>
  </conditionalFormatting>
  <conditionalFormatting sqref="C74">
    <cfRule type="duplicateValues" dxfId="634" priority="84"/>
  </conditionalFormatting>
  <conditionalFormatting sqref="C74">
    <cfRule type="duplicateValues" dxfId="633" priority="85"/>
  </conditionalFormatting>
  <conditionalFormatting sqref="C74">
    <cfRule type="duplicateValues" dxfId="632" priority="86"/>
  </conditionalFormatting>
  <conditionalFormatting sqref="C20">
    <cfRule type="duplicateValues" dxfId="631" priority="77"/>
  </conditionalFormatting>
  <conditionalFormatting sqref="C20">
    <cfRule type="duplicateValues" dxfId="630" priority="78"/>
  </conditionalFormatting>
  <conditionalFormatting sqref="C20">
    <cfRule type="duplicateValues" dxfId="629" priority="79"/>
  </conditionalFormatting>
  <conditionalFormatting sqref="C20">
    <cfRule type="duplicateValues" dxfId="628" priority="80"/>
  </conditionalFormatting>
  <conditionalFormatting sqref="C20">
    <cfRule type="duplicateValues" dxfId="627" priority="81"/>
  </conditionalFormatting>
  <conditionalFormatting sqref="C72 C21:C23 C5:C18">
    <cfRule type="duplicateValues" dxfId="626" priority="128"/>
  </conditionalFormatting>
  <conditionalFormatting sqref="C174">
    <cfRule type="duplicateValues" dxfId="625" priority="131"/>
  </conditionalFormatting>
  <conditionalFormatting sqref="C173">
    <cfRule type="duplicateValues" dxfId="624" priority="132"/>
  </conditionalFormatting>
  <conditionalFormatting sqref="C19">
    <cfRule type="duplicateValues" dxfId="623" priority="60"/>
  </conditionalFormatting>
  <conditionalFormatting sqref="C70:C71 C24:C58 C60:C66">
    <cfRule type="duplicateValues" dxfId="622" priority="56"/>
  </conditionalFormatting>
  <conditionalFormatting sqref="C70:C71">
    <cfRule type="duplicateValues" dxfId="621" priority="57"/>
  </conditionalFormatting>
  <conditionalFormatting sqref="C68:C69">
    <cfRule type="duplicateValues" dxfId="620" priority="51"/>
  </conditionalFormatting>
  <conditionalFormatting sqref="C68:C69">
    <cfRule type="duplicateValues" dxfId="619" priority="52"/>
  </conditionalFormatting>
  <conditionalFormatting sqref="C68:C69">
    <cfRule type="duplicateValues" dxfId="618" priority="53"/>
  </conditionalFormatting>
  <conditionalFormatting sqref="C68:C69">
    <cfRule type="duplicateValues" dxfId="617" priority="54"/>
  </conditionalFormatting>
  <conditionalFormatting sqref="C68:C69">
    <cfRule type="duplicateValues" dxfId="616" priority="55"/>
  </conditionalFormatting>
  <conditionalFormatting sqref="C70:C71">
    <cfRule type="duplicateValues" dxfId="615" priority="58"/>
  </conditionalFormatting>
  <conditionalFormatting sqref="C70:C71">
    <cfRule type="duplicateValues" dxfId="614" priority="59"/>
  </conditionalFormatting>
  <conditionalFormatting sqref="C67">
    <cfRule type="duplicateValues" dxfId="613" priority="50"/>
  </conditionalFormatting>
  <conditionalFormatting sqref="C176:C65536 C75:C129 C21:C23 C72:C73 C2:C18 C153:C172 C146:C151">
    <cfRule type="duplicateValues" dxfId="612" priority="139"/>
  </conditionalFormatting>
  <conditionalFormatting sqref="C59">
    <cfRule type="duplicateValues" dxfId="611" priority="7"/>
  </conditionalFormatting>
  <conditionalFormatting sqref="C152">
    <cfRule type="duplicateValues" dxfId="610" priority="4"/>
  </conditionalFormatting>
  <conditionalFormatting sqref="C152">
    <cfRule type="duplicateValues" dxfId="609" priority="5"/>
  </conditionalFormatting>
  <conditionalFormatting sqref="C152">
    <cfRule type="duplicateValues" dxfId="608" priority="6"/>
  </conditionalFormatting>
  <conditionalFormatting sqref="C2:C4">
    <cfRule type="duplicateValues" dxfId="607" priority="10977"/>
  </conditionalFormatting>
  <conditionalFormatting sqref="C2:C4">
    <cfRule type="duplicateValues" dxfId="606" priority="10982"/>
  </conditionalFormatting>
  <conditionalFormatting sqref="C2:C4">
    <cfRule type="duplicateValues" dxfId="605" priority="10983"/>
  </conditionalFormatting>
  <conditionalFormatting sqref="C2:C4">
    <cfRule type="duplicateValues" dxfId="604" priority="10986"/>
  </conditionalFormatting>
  <conditionalFormatting sqref="C4">
    <cfRule type="duplicateValues" dxfId="603" priority="10987"/>
  </conditionalFormatting>
  <conditionalFormatting sqref="C4">
    <cfRule type="duplicateValues" dxfId="602" priority="10988"/>
    <cfRule type="duplicateValues" dxfId="601" priority="10989"/>
  </conditionalFormatting>
  <conditionalFormatting sqref="C2:C4">
    <cfRule type="duplicateValues" dxfId="600" priority="10990"/>
  </conditionalFormatting>
  <conditionalFormatting sqref="C2:C4">
    <cfRule type="duplicateValues" dxfId="599" priority="10992"/>
  </conditionalFormatting>
  <conditionalFormatting sqref="C130:C145">
    <cfRule type="duplicateValues" dxfId="598" priority="11051"/>
  </conditionalFormatting>
  <conditionalFormatting sqref="C80:C129 C153:C172 C146:C151">
    <cfRule type="duplicateValues" dxfId="597" priority="11058"/>
  </conditionalFormatting>
  <conditionalFormatting sqref="C75:C129 C21:C23 C72:C73 C2:C18 C153:C172 C146:C151">
    <cfRule type="duplicateValues" dxfId="596" priority="11061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9" t="s">
        <v>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</conditionalFormatting>
  <conditionalFormatting sqref="C2:C3">
    <cfRule type="duplicateValues" dxfId="594" priority="105"/>
    <cfRule type="duplicateValues" dxfId="593" priority="106"/>
  </conditionalFormatting>
  <conditionalFormatting sqref="C3">
    <cfRule type="duplicateValues" dxfId="592" priority="104"/>
  </conditionalFormatting>
  <conditionalFormatting sqref="C3">
    <cfRule type="duplicateValues" dxfId="591" priority="102"/>
    <cfRule type="duplicateValues" dxfId="590" priority="103"/>
  </conditionalFormatting>
  <conditionalFormatting sqref="C74">
    <cfRule type="duplicateValues" dxfId="589" priority="101"/>
  </conditionalFormatting>
  <conditionalFormatting sqref="C84">
    <cfRule type="duplicateValues" dxfId="588" priority="100"/>
  </conditionalFormatting>
  <conditionalFormatting sqref="C104">
    <cfRule type="duplicateValues" dxfId="587" priority="99"/>
  </conditionalFormatting>
  <conditionalFormatting sqref="C122">
    <cfRule type="duplicateValues" dxfId="586" priority="98"/>
  </conditionalFormatting>
  <conditionalFormatting sqref="C146">
    <cfRule type="duplicateValues" dxfId="585" priority="94"/>
  </conditionalFormatting>
  <conditionalFormatting sqref="C146">
    <cfRule type="duplicateValues" dxfId="584" priority="93"/>
  </conditionalFormatting>
  <conditionalFormatting sqref="C146">
    <cfRule type="duplicateValues" dxfId="583" priority="92"/>
  </conditionalFormatting>
  <conditionalFormatting sqref="C75:C83">
    <cfRule type="duplicateValues" dxfId="582" priority="108"/>
  </conditionalFormatting>
  <conditionalFormatting sqref="C105:C121">
    <cfRule type="duplicateValues" dxfId="581" priority="109"/>
  </conditionalFormatting>
  <conditionalFormatting sqref="C146">
    <cfRule type="duplicateValues" dxfId="580" priority="110"/>
    <cfRule type="duplicateValues" dxfId="579" priority="111"/>
  </conditionalFormatting>
  <conditionalFormatting sqref="C146">
    <cfRule type="duplicateValues" dxfId="578" priority="112"/>
  </conditionalFormatting>
  <conditionalFormatting sqref="C2:C8">
    <cfRule type="duplicateValues" dxfId="577" priority="113"/>
  </conditionalFormatting>
  <conditionalFormatting sqref="C9">
    <cfRule type="duplicateValues" dxfId="576" priority="83"/>
  </conditionalFormatting>
  <conditionalFormatting sqref="C9">
    <cfRule type="duplicateValues" dxfId="575" priority="84"/>
  </conditionalFormatting>
  <conditionalFormatting sqref="C9">
    <cfRule type="duplicateValues" dxfId="574" priority="85"/>
  </conditionalFormatting>
  <conditionalFormatting sqref="C9">
    <cfRule type="duplicateValues" dxfId="573" priority="86"/>
  </conditionalFormatting>
  <conditionalFormatting sqref="C9">
    <cfRule type="duplicateValues" dxfId="572" priority="87"/>
  </conditionalFormatting>
  <conditionalFormatting sqref="C9">
    <cfRule type="duplicateValues" dxfId="571" priority="88"/>
  </conditionalFormatting>
  <conditionalFormatting sqref="C9">
    <cfRule type="duplicateValues" dxfId="570" priority="89"/>
  </conditionalFormatting>
  <conditionalFormatting sqref="C9">
    <cfRule type="duplicateValues" dxfId="569" priority="90"/>
  </conditionalFormatting>
  <conditionalFormatting sqref="C9">
    <cfRule type="duplicateValues" dxfId="568" priority="91"/>
  </conditionalFormatting>
  <conditionalFormatting sqref="C88:C89">
    <cfRule type="duplicateValues" dxfId="567" priority="80"/>
  </conditionalFormatting>
  <conditionalFormatting sqref="C88:C89">
    <cfRule type="duplicateValues" dxfId="566" priority="81"/>
  </conditionalFormatting>
  <conditionalFormatting sqref="C88:C89">
    <cfRule type="duplicateValues" dxfId="565" priority="82"/>
  </conditionalFormatting>
  <conditionalFormatting sqref="C103 C85:C91">
    <cfRule type="duplicateValues" dxfId="564" priority="114"/>
  </conditionalFormatting>
  <conditionalFormatting sqref="C72">
    <cfRule type="duplicateValues" dxfId="563" priority="115"/>
  </conditionalFormatting>
  <conditionalFormatting sqref="C92:C99 C66:C71 C73 C102">
    <cfRule type="duplicateValues" dxfId="562" priority="117"/>
  </conditionalFormatting>
  <conditionalFormatting sqref="C92:C99 C73:C83 C2:C8 C10:C15 C65:C71 C102 C17:C62">
    <cfRule type="duplicateValues" dxfId="561" priority="118"/>
  </conditionalFormatting>
  <conditionalFormatting sqref="C73:C99 C2:C8 C10:C15 C65:C71 C102:C121 C17:C62">
    <cfRule type="duplicateValues" dxfId="560" priority="119"/>
  </conditionalFormatting>
  <conditionalFormatting sqref="C65 C44:C62">
    <cfRule type="duplicateValues" dxfId="559" priority="120"/>
  </conditionalFormatting>
  <conditionalFormatting sqref="C123:C133">
    <cfRule type="duplicateValues" dxfId="558" priority="122"/>
  </conditionalFormatting>
  <conditionalFormatting sqref="C73:C99 C2:C8 C10:C15 C65:C71 C102:C133 C17:C62">
    <cfRule type="duplicateValues" dxfId="557" priority="123"/>
  </conditionalFormatting>
  <conditionalFormatting sqref="C145">
    <cfRule type="duplicateValues" dxfId="556" priority="124"/>
  </conditionalFormatting>
  <conditionalFormatting sqref="C144">
    <cfRule type="duplicateValues" dxfId="555" priority="125"/>
  </conditionalFormatting>
  <conditionalFormatting sqref="C17:C21 C4:C8 C10:C15">
    <cfRule type="duplicateValues" dxfId="554" priority="126"/>
  </conditionalFormatting>
  <conditionalFormatting sqref="C17:C21 C4:C8 C10:C15">
    <cfRule type="duplicateValues" dxfId="553" priority="127"/>
    <cfRule type="duplicateValues" dxfId="552" priority="128"/>
  </conditionalFormatting>
  <conditionalFormatting sqref="C17:C21 C2:C8 C10:C15">
    <cfRule type="duplicateValues" dxfId="551" priority="129"/>
  </conditionalFormatting>
  <conditionalFormatting sqref="C2:C8">
    <cfRule type="duplicateValues" dxfId="550" priority="130"/>
  </conditionalFormatting>
  <conditionalFormatting sqref="C65 C2:C8 C10:C15 C17:C62">
    <cfRule type="duplicateValues" dxfId="549" priority="131"/>
  </conditionalFormatting>
  <conditionalFormatting sqref="C63:C64">
    <cfRule type="duplicateValues" dxfId="548" priority="63"/>
  </conditionalFormatting>
  <conditionalFormatting sqref="C101">
    <cfRule type="duplicateValues" dxfId="547" priority="54"/>
  </conditionalFormatting>
  <conditionalFormatting sqref="C101">
    <cfRule type="duplicateValues" dxfId="546" priority="55"/>
  </conditionalFormatting>
  <conditionalFormatting sqref="C101">
    <cfRule type="duplicateValues" dxfId="545" priority="56"/>
  </conditionalFormatting>
  <conditionalFormatting sqref="C100:C101">
    <cfRule type="duplicateValues" dxfId="544" priority="57"/>
  </conditionalFormatting>
  <conditionalFormatting sqref="C100:C101">
    <cfRule type="duplicateValues" dxfId="543" priority="58"/>
  </conditionalFormatting>
  <conditionalFormatting sqref="C100:C101">
    <cfRule type="duplicateValues" dxfId="542" priority="59"/>
  </conditionalFormatting>
  <conditionalFormatting sqref="C100:C101">
    <cfRule type="duplicateValues" dxfId="541" priority="60"/>
  </conditionalFormatting>
  <conditionalFormatting sqref="C100:C101">
    <cfRule type="duplicateValues" dxfId="540" priority="61"/>
  </conditionalFormatting>
  <conditionalFormatting sqref="C100:C101">
    <cfRule type="duplicateValues" dxfId="539" priority="62"/>
  </conditionalFormatting>
  <conditionalFormatting sqref="C147:C65536 C2:C8 C10:C15 C73:C99 C65:C71 C102:C143 C17:C62">
    <cfRule type="duplicateValues" dxfId="538" priority="132"/>
  </conditionalFormatting>
  <conditionalFormatting sqref="C16">
    <cfRule type="duplicateValues" dxfId="537" priority="1"/>
  </conditionalFormatting>
  <conditionalFormatting sqref="C16">
    <cfRule type="duplicateValues" dxfId="536" priority="2"/>
  </conditionalFormatting>
  <conditionalFormatting sqref="C16">
    <cfRule type="duplicateValues" dxfId="535" priority="3"/>
  </conditionalFormatting>
  <conditionalFormatting sqref="C22:C43">
    <cfRule type="duplicateValues" dxfId="534" priority="136"/>
  </conditionalFormatting>
  <conditionalFormatting sqref="C73:C99 C2:C8 C10:C15 C65:C71 C102:C143 C17:C62">
    <cfRule type="duplicateValues" dxfId="533" priority="10963"/>
  </conditionalFormatting>
  <conditionalFormatting sqref="C134:C143">
    <cfRule type="duplicateValues" dxfId="532" priority="10969"/>
  </conditionalFormatting>
  <conditionalFormatting sqref="C73:C99 C2:C8 C10:C15 C65:C71 C102:C143 C17:C62">
    <cfRule type="duplicateValues" dxfId="531" priority="10976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2:C3">
    <cfRule type="duplicateValues" dxfId="530" priority="42"/>
  </conditionalFormatting>
  <conditionalFormatting sqref="C2:C3">
    <cfRule type="duplicateValues" dxfId="529" priority="40"/>
    <cfRule type="duplicateValues" dxfId="528" priority="41"/>
  </conditionalFormatting>
  <conditionalFormatting sqref="C3">
    <cfRule type="duplicateValues" dxfId="527" priority="39"/>
  </conditionalFormatting>
  <conditionalFormatting sqref="C3">
    <cfRule type="duplicateValues" dxfId="526" priority="37"/>
    <cfRule type="duplicateValues" dxfId="525" priority="38"/>
  </conditionalFormatting>
  <conditionalFormatting sqref="C344">
    <cfRule type="duplicateValues" dxfId="524" priority="36"/>
  </conditionalFormatting>
  <conditionalFormatting sqref="C344">
    <cfRule type="duplicateValues" dxfId="523" priority="35"/>
  </conditionalFormatting>
  <conditionalFormatting sqref="C344">
    <cfRule type="duplicateValues" dxfId="522" priority="34"/>
  </conditionalFormatting>
  <conditionalFormatting sqref="C344">
    <cfRule type="duplicateValues" dxfId="521" priority="43"/>
    <cfRule type="duplicateValues" dxfId="520" priority="44"/>
  </conditionalFormatting>
  <conditionalFormatting sqref="C344">
    <cfRule type="duplicateValues" dxfId="519" priority="45"/>
  </conditionalFormatting>
  <conditionalFormatting sqref="C343">
    <cfRule type="duplicateValues" dxfId="518" priority="46"/>
  </conditionalFormatting>
  <conditionalFormatting sqref="C46">
    <cfRule type="duplicateValues" dxfId="517" priority="31"/>
  </conditionalFormatting>
  <conditionalFormatting sqref="C46">
    <cfRule type="duplicateValues" dxfId="516" priority="32"/>
  </conditionalFormatting>
  <conditionalFormatting sqref="C46">
    <cfRule type="duplicateValues" dxfId="515" priority="33"/>
  </conditionalFormatting>
  <conditionalFormatting sqref="C342">
    <cfRule type="duplicateValues" dxfId="514" priority="47"/>
  </conditionalFormatting>
  <conditionalFormatting sqref="C345:C65536 C47:C101 C1:C29 C31:C45 C103:C139 C141:C156 C158:C191 C193:C216 C300:C334 C341 C241:C285 C287:C296">
    <cfRule type="duplicateValues" dxfId="513" priority="48"/>
  </conditionalFormatting>
  <conditionalFormatting sqref="C30">
    <cfRule type="duplicateValues" dxfId="512" priority="28"/>
  </conditionalFormatting>
  <conditionalFormatting sqref="C30">
    <cfRule type="duplicateValues" dxfId="511" priority="29"/>
  </conditionalFormatting>
  <conditionalFormatting sqref="C30">
    <cfRule type="duplicateValues" dxfId="510" priority="30"/>
  </conditionalFormatting>
  <conditionalFormatting sqref="C102">
    <cfRule type="duplicateValues" dxfId="509" priority="25"/>
  </conditionalFormatting>
  <conditionalFormatting sqref="C102">
    <cfRule type="duplicateValues" dxfId="508" priority="26"/>
  </conditionalFormatting>
  <conditionalFormatting sqref="C102">
    <cfRule type="duplicateValues" dxfId="507" priority="27"/>
  </conditionalFormatting>
  <conditionalFormatting sqref="C140">
    <cfRule type="duplicateValues" dxfId="506" priority="22"/>
  </conditionalFormatting>
  <conditionalFormatting sqref="C140">
    <cfRule type="duplicateValues" dxfId="505" priority="23"/>
  </conditionalFormatting>
  <conditionalFormatting sqref="C140">
    <cfRule type="duplicateValues" dxfId="504" priority="24"/>
  </conditionalFormatting>
  <conditionalFormatting sqref="C157">
    <cfRule type="duplicateValues" dxfId="503" priority="19"/>
  </conditionalFormatting>
  <conditionalFormatting sqref="C157">
    <cfRule type="duplicateValues" dxfId="502" priority="20"/>
  </conditionalFormatting>
  <conditionalFormatting sqref="C157">
    <cfRule type="duplicateValues" dxfId="501" priority="21"/>
  </conditionalFormatting>
  <conditionalFormatting sqref="C192">
    <cfRule type="duplicateValues" dxfId="500" priority="16"/>
  </conditionalFormatting>
  <conditionalFormatting sqref="C192">
    <cfRule type="duplicateValues" dxfId="499" priority="17"/>
  </conditionalFormatting>
  <conditionalFormatting sqref="C192">
    <cfRule type="duplicateValues" dxfId="498" priority="18"/>
  </conditionalFormatting>
  <conditionalFormatting sqref="C217:C240">
    <cfRule type="duplicateValues" dxfId="497" priority="13"/>
  </conditionalFormatting>
  <conditionalFormatting sqref="C217:C240">
    <cfRule type="duplicateValues" dxfId="496" priority="14"/>
  </conditionalFormatting>
  <conditionalFormatting sqref="C217:C240">
    <cfRule type="duplicateValues" dxfId="495" priority="15"/>
  </conditionalFormatting>
  <conditionalFormatting sqref="C299">
    <cfRule type="duplicateValues" dxfId="494" priority="10"/>
  </conditionalFormatting>
  <conditionalFormatting sqref="C299">
    <cfRule type="duplicateValues" dxfId="493" priority="11"/>
  </conditionalFormatting>
  <conditionalFormatting sqref="C299">
    <cfRule type="duplicateValues" dxfId="492" priority="12"/>
  </conditionalFormatting>
  <conditionalFormatting sqref="C335:C340">
    <cfRule type="duplicateValues" dxfId="491" priority="7"/>
  </conditionalFormatting>
  <conditionalFormatting sqref="C335:C340">
    <cfRule type="duplicateValues" dxfId="490" priority="8"/>
  </conditionalFormatting>
  <conditionalFormatting sqref="C335:C340">
    <cfRule type="duplicateValues" dxfId="489" priority="9"/>
  </conditionalFormatting>
  <conditionalFormatting sqref="C286">
    <cfRule type="duplicateValues" dxfId="488" priority="4"/>
  </conditionalFormatting>
  <conditionalFormatting sqref="C286">
    <cfRule type="duplicateValues" dxfId="487" priority="5"/>
  </conditionalFormatting>
  <conditionalFormatting sqref="C286">
    <cfRule type="duplicateValues" dxfId="486" priority="6"/>
  </conditionalFormatting>
  <conditionalFormatting sqref="C297:C298">
    <cfRule type="duplicateValues" dxfId="485" priority="1"/>
  </conditionalFormatting>
  <conditionalFormatting sqref="C297:C298">
    <cfRule type="duplicateValues" dxfId="484" priority="2"/>
  </conditionalFormatting>
  <conditionalFormatting sqref="C297:C298">
    <cfRule type="duplicateValues" dxfId="483" priority="3"/>
  </conditionalFormatting>
  <conditionalFormatting sqref="C2:C4">
    <cfRule type="duplicateValues" dxfId="482" priority="49"/>
  </conditionalFormatting>
  <conditionalFormatting sqref="C1:C4">
    <cfRule type="duplicateValues" dxfId="481" priority="50"/>
  </conditionalFormatting>
  <conditionalFormatting sqref="C1:C4">
    <cfRule type="duplicateValues" dxfId="480" priority="51"/>
  </conditionalFormatting>
  <conditionalFormatting sqref="C1:C4">
    <cfRule type="duplicateValues" dxfId="479" priority="52"/>
  </conditionalFormatting>
  <conditionalFormatting sqref="C1:C4">
    <cfRule type="duplicateValues" dxfId="478" priority="53"/>
  </conditionalFormatting>
  <conditionalFormatting sqref="C4">
    <cfRule type="duplicateValues" dxfId="477" priority="54"/>
  </conditionalFormatting>
  <conditionalFormatting sqref="C4">
    <cfRule type="duplicateValues" dxfId="476" priority="55"/>
    <cfRule type="duplicateValues" dxfId="475" priority="56"/>
  </conditionalFormatting>
  <conditionalFormatting sqref="C2:C4">
    <cfRule type="duplicateValues" dxfId="474" priority="57"/>
  </conditionalFormatting>
  <conditionalFormatting sqref="C1:C4">
    <cfRule type="duplicateValues" dxfId="473" priority="58"/>
  </conditionalFormatting>
  <conditionalFormatting sqref="C1:C4">
    <cfRule type="duplicateValues" dxfId="472" priority="59"/>
  </conditionalFormatting>
  <conditionalFormatting sqref="C341 C193:C216 C47:C101 C5:C29 C31:C45 C103:C139 C141:C156 C158:C191 C300:C334 C241:C285 C287:C296">
    <cfRule type="duplicateValues" dxfId="471" priority="60"/>
  </conditionalFormatting>
  <conditionalFormatting sqref="C341 C193:C216 C47:C101 C1:C29 C31:C45 C103:C139 C141:C156 C158:C191 C300:C334 C241:C285 C287:C296">
    <cfRule type="duplicateValues" dxfId="470" priority="61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2:C3">
    <cfRule type="duplicateValues" dxfId="469" priority="104"/>
  </conditionalFormatting>
  <conditionalFormatting sqref="C2:C3">
    <cfRule type="duplicateValues" dxfId="468" priority="102"/>
    <cfRule type="duplicateValues" dxfId="467" priority="103"/>
  </conditionalFormatting>
  <conditionalFormatting sqref="C3">
    <cfRule type="duplicateValues" dxfId="466" priority="101"/>
  </conditionalFormatting>
  <conditionalFormatting sqref="C3">
    <cfRule type="duplicateValues" dxfId="465" priority="99"/>
    <cfRule type="duplicateValues" dxfId="464" priority="100"/>
  </conditionalFormatting>
  <conditionalFormatting sqref="C343">
    <cfRule type="duplicateValues" dxfId="463" priority="91"/>
  </conditionalFormatting>
  <conditionalFormatting sqref="C343">
    <cfRule type="duplicateValues" dxfId="462" priority="90"/>
  </conditionalFormatting>
  <conditionalFormatting sqref="C343">
    <cfRule type="duplicateValues" dxfId="461" priority="89"/>
  </conditionalFormatting>
  <conditionalFormatting sqref="C343">
    <cfRule type="duplicateValues" dxfId="460" priority="107"/>
    <cfRule type="duplicateValues" dxfId="459" priority="108"/>
  </conditionalFormatting>
  <conditionalFormatting sqref="C343">
    <cfRule type="duplicateValues" dxfId="458" priority="109"/>
  </conditionalFormatting>
  <conditionalFormatting sqref="C342">
    <cfRule type="duplicateValues" dxfId="457" priority="121"/>
  </conditionalFormatting>
  <conditionalFormatting sqref="C46">
    <cfRule type="duplicateValues" dxfId="456" priority="61"/>
  </conditionalFormatting>
  <conditionalFormatting sqref="C46">
    <cfRule type="duplicateValues" dxfId="455" priority="62"/>
  </conditionalFormatting>
  <conditionalFormatting sqref="C46">
    <cfRule type="duplicateValues" dxfId="454" priority="63"/>
  </conditionalFormatting>
  <conditionalFormatting sqref="C341">
    <cfRule type="duplicateValues" dxfId="453" priority="122"/>
  </conditionalFormatting>
  <conditionalFormatting sqref="C344:C65536 C47:C101 C1:C29 C31:C45 C103:C139 C141:C156 C158:C191 C193:C216 C299:C333 C340 C241:C284 C286:C295">
    <cfRule type="duplicateValues" dxfId="452" priority="130"/>
  </conditionalFormatting>
  <conditionalFormatting sqref="C30">
    <cfRule type="duplicateValues" dxfId="451" priority="28"/>
  </conditionalFormatting>
  <conditionalFormatting sqref="C30">
    <cfRule type="duplicateValues" dxfId="450" priority="29"/>
  </conditionalFormatting>
  <conditionalFormatting sqref="C30">
    <cfRule type="duplicateValues" dxfId="449" priority="30"/>
  </conditionalFormatting>
  <conditionalFormatting sqref="C102">
    <cfRule type="duplicateValues" dxfId="448" priority="25"/>
  </conditionalFormatting>
  <conditionalFormatting sqref="C102">
    <cfRule type="duplicateValues" dxfId="447" priority="26"/>
  </conditionalFormatting>
  <conditionalFormatting sqref="C102">
    <cfRule type="duplicateValues" dxfId="446" priority="27"/>
  </conditionalFormatting>
  <conditionalFormatting sqref="C140">
    <cfRule type="duplicateValues" dxfId="445" priority="22"/>
  </conditionalFormatting>
  <conditionalFormatting sqref="C140">
    <cfRule type="duplicateValues" dxfId="444" priority="23"/>
  </conditionalFormatting>
  <conditionalFormatting sqref="C140">
    <cfRule type="duplicateValues" dxfId="443" priority="24"/>
  </conditionalFormatting>
  <conditionalFormatting sqref="C157">
    <cfRule type="duplicateValues" dxfId="442" priority="19"/>
  </conditionalFormatting>
  <conditionalFormatting sqref="C157">
    <cfRule type="duplicateValues" dxfId="441" priority="20"/>
  </conditionalFormatting>
  <conditionalFormatting sqref="C157">
    <cfRule type="duplicateValues" dxfId="440" priority="21"/>
  </conditionalFormatting>
  <conditionalFormatting sqref="C192">
    <cfRule type="duplicateValues" dxfId="439" priority="16"/>
  </conditionalFormatting>
  <conditionalFormatting sqref="C192">
    <cfRule type="duplicateValues" dxfId="438" priority="17"/>
  </conditionalFormatting>
  <conditionalFormatting sqref="C192">
    <cfRule type="duplicateValues" dxfId="437" priority="18"/>
  </conditionalFormatting>
  <conditionalFormatting sqref="C217:C240">
    <cfRule type="duplicateValues" dxfId="436" priority="13"/>
  </conditionalFormatting>
  <conditionalFormatting sqref="C217:C240">
    <cfRule type="duplicateValues" dxfId="435" priority="14"/>
  </conditionalFormatting>
  <conditionalFormatting sqref="C217:C240">
    <cfRule type="duplicateValues" dxfId="434" priority="15"/>
  </conditionalFormatting>
  <conditionalFormatting sqref="C298">
    <cfRule type="duplicateValues" dxfId="433" priority="10"/>
  </conditionalFormatting>
  <conditionalFormatting sqref="C298">
    <cfRule type="duplicateValues" dxfId="432" priority="11"/>
  </conditionalFormatting>
  <conditionalFormatting sqref="C298">
    <cfRule type="duplicateValues" dxfId="431" priority="12"/>
  </conditionalFormatting>
  <conditionalFormatting sqref="C334:C339">
    <cfRule type="duplicateValues" dxfId="430" priority="7"/>
  </conditionalFormatting>
  <conditionalFormatting sqref="C334:C339">
    <cfRule type="duplicateValues" dxfId="429" priority="8"/>
  </conditionalFormatting>
  <conditionalFormatting sqref="C334:C339">
    <cfRule type="duplicateValues" dxfId="428" priority="9"/>
  </conditionalFormatting>
  <conditionalFormatting sqref="C285">
    <cfRule type="duplicateValues" dxfId="427" priority="4"/>
  </conditionalFormatting>
  <conditionalFormatting sqref="C285">
    <cfRule type="duplicateValues" dxfId="426" priority="5"/>
  </conditionalFormatting>
  <conditionalFormatting sqref="C285">
    <cfRule type="duplicateValues" dxfId="425" priority="6"/>
  </conditionalFormatting>
  <conditionalFormatting sqref="C296:C297">
    <cfRule type="duplicateValues" dxfId="424" priority="1"/>
  </conditionalFormatting>
  <conditionalFormatting sqref="C296:C297">
    <cfRule type="duplicateValues" dxfId="423" priority="2"/>
  </conditionalFormatting>
  <conditionalFormatting sqref="C296:C297">
    <cfRule type="duplicateValues" dxfId="422" priority="3"/>
  </conditionalFormatting>
  <conditionalFormatting sqref="C2:C4">
    <cfRule type="duplicateValues" dxfId="421" priority="10889"/>
  </conditionalFormatting>
  <conditionalFormatting sqref="C1:C4">
    <cfRule type="duplicateValues" dxfId="420" priority="10890"/>
  </conditionalFormatting>
  <conditionalFormatting sqref="C1:C4">
    <cfRule type="duplicateValues" dxfId="419" priority="10891"/>
  </conditionalFormatting>
  <conditionalFormatting sqref="C1:C4">
    <cfRule type="duplicateValues" dxfId="418" priority="10892"/>
  </conditionalFormatting>
  <conditionalFormatting sqref="C1:C4">
    <cfRule type="duplicateValues" dxfId="417" priority="10893"/>
  </conditionalFormatting>
  <conditionalFormatting sqref="C4">
    <cfRule type="duplicateValues" dxfId="416" priority="10894"/>
  </conditionalFormatting>
  <conditionalFormatting sqref="C4">
    <cfRule type="duplicateValues" dxfId="415" priority="10895"/>
    <cfRule type="duplicateValues" dxfId="414" priority="10896"/>
  </conditionalFormatting>
  <conditionalFormatting sqref="C2:C4">
    <cfRule type="duplicateValues" dxfId="413" priority="10897"/>
  </conditionalFormatting>
  <conditionalFormatting sqref="C1:C4">
    <cfRule type="duplicateValues" dxfId="412" priority="10898"/>
  </conditionalFormatting>
  <conditionalFormatting sqref="C1:C4">
    <cfRule type="duplicateValues" dxfId="411" priority="10899"/>
  </conditionalFormatting>
  <conditionalFormatting sqref="C340 C193:C216 C47:C101 C5:C29 C31:C45 C103:C139 C141:C156 C158:C191 C299:C333 C241:C284 C286:C295">
    <cfRule type="duplicateValues" dxfId="410" priority="10911"/>
  </conditionalFormatting>
  <conditionalFormatting sqref="C340 C193:C216 C47:C101 C1:C29 C31:C45 C103:C139 C141:C156 C158:C191 C299:C333 C241:C284 C286:C295">
    <cfRule type="duplicateValues" dxfId="409" priority="1092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790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792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2:C3">
    <cfRule type="duplicateValues" dxfId="408" priority="83"/>
  </conditionalFormatting>
  <conditionalFormatting sqref="C2:C3">
    <cfRule type="duplicateValues" dxfId="407" priority="81"/>
    <cfRule type="duplicateValues" dxfId="406" priority="82"/>
  </conditionalFormatting>
  <conditionalFormatting sqref="C3">
    <cfRule type="duplicateValues" dxfId="405" priority="80"/>
  </conditionalFormatting>
  <conditionalFormatting sqref="C3">
    <cfRule type="duplicateValues" dxfId="404" priority="78"/>
    <cfRule type="duplicateValues" dxfId="403" priority="79"/>
  </conditionalFormatting>
  <conditionalFormatting sqref="C223">
    <cfRule type="duplicateValues" dxfId="402" priority="70"/>
  </conditionalFormatting>
  <conditionalFormatting sqref="C223">
    <cfRule type="duplicateValues" dxfId="401" priority="69"/>
  </conditionalFormatting>
  <conditionalFormatting sqref="C223">
    <cfRule type="duplicateValues" dxfId="400" priority="68"/>
  </conditionalFormatting>
  <conditionalFormatting sqref="C223">
    <cfRule type="duplicateValues" dxfId="399" priority="86"/>
    <cfRule type="duplicateValues" dxfId="398" priority="87"/>
  </conditionalFormatting>
  <conditionalFormatting sqref="C223">
    <cfRule type="duplicateValues" dxfId="397" priority="88"/>
  </conditionalFormatting>
  <conditionalFormatting sqref="C146:C147">
    <cfRule type="duplicateValues" dxfId="396" priority="43"/>
  </conditionalFormatting>
  <conditionalFormatting sqref="C146:C147">
    <cfRule type="duplicateValues" dxfId="395" priority="44"/>
  </conditionalFormatting>
  <conditionalFormatting sqref="C146:C147">
    <cfRule type="duplicateValues" dxfId="394" priority="45"/>
  </conditionalFormatting>
  <conditionalFormatting sqref="C222">
    <cfRule type="duplicateValues" dxfId="393" priority="100"/>
  </conditionalFormatting>
  <conditionalFormatting sqref="C221">
    <cfRule type="duplicateValues" dxfId="392" priority="101"/>
  </conditionalFormatting>
  <conditionalFormatting sqref="C23">
    <cfRule type="duplicateValues" dxfId="391" priority="4"/>
  </conditionalFormatting>
  <conditionalFormatting sqref="C23">
    <cfRule type="duplicateValues" dxfId="390" priority="5"/>
  </conditionalFormatting>
  <conditionalFormatting sqref="C23">
    <cfRule type="duplicateValues" dxfId="389" priority="6"/>
  </conditionalFormatting>
  <conditionalFormatting sqref="C57">
    <cfRule type="duplicateValues" dxfId="388" priority="1"/>
  </conditionalFormatting>
  <conditionalFormatting sqref="C57">
    <cfRule type="duplicateValues" dxfId="387" priority="2"/>
  </conditionalFormatting>
  <conditionalFormatting sqref="C57">
    <cfRule type="duplicateValues" dxfId="386" priority="3"/>
  </conditionalFormatting>
  <conditionalFormatting sqref="C224:C65536 C1:C22 C148:C220 C24:C56 C58:C83 C85:C145">
    <cfRule type="duplicateValues" dxfId="385" priority="110"/>
  </conditionalFormatting>
  <conditionalFormatting sqref="C2:C4">
    <cfRule type="duplicateValues" dxfId="384" priority="10438"/>
  </conditionalFormatting>
  <conditionalFormatting sqref="C1:C4">
    <cfRule type="duplicateValues" dxfId="383" priority="10439"/>
  </conditionalFormatting>
  <conditionalFormatting sqref="C1:C4">
    <cfRule type="duplicateValues" dxfId="382" priority="10440"/>
  </conditionalFormatting>
  <conditionalFormatting sqref="C1:C4">
    <cfRule type="duplicateValues" dxfId="381" priority="10441"/>
  </conditionalFormatting>
  <conditionalFormatting sqref="C1:C4">
    <cfRule type="duplicateValues" dxfId="380" priority="10442"/>
  </conditionalFormatting>
  <conditionalFormatting sqref="C4">
    <cfRule type="duplicateValues" dxfId="379" priority="10446"/>
  </conditionalFormatting>
  <conditionalFormatting sqref="C4">
    <cfRule type="duplicateValues" dxfId="378" priority="10447"/>
    <cfRule type="duplicateValues" dxfId="377" priority="10448"/>
  </conditionalFormatting>
  <conditionalFormatting sqref="C2:C4">
    <cfRule type="duplicateValues" dxfId="376" priority="10449"/>
  </conditionalFormatting>
  <conditionalFormatting sqref="C1:C4">
    <cfRule type="duplicateValues" dxfId="375" priority="10450"/>
  </conditionalFormatting>
  <conditionalFormatting sqref="C1:C4">
    <cfRule type="duplicateValues" dxfId="374" priority="10451"/>
  </conditionalFormatting>
  <conditionalFormatting sqref="C148:C220 C5:C22 C24:C56 C58:C83 C85:C145">
    <cfRule type="duplicateValues" dxfId="373" priority="10457"/>
  </conditionalFormatting>
  <conditionalFormatting sqref="C148:C220 C1:C22 C24:C56 C58:C83 C85:C145">
    <cfRule type="duplicateValues" dxfId="372" priority="10462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90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92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2:C3">
    <cfRule type="duplicateValues" dxfId="371" priority="80"/>
  </conditionalFormatting>
  <conditionalFormatting sqref="C2:C3">
    <cfRule type="duplicateValues" dxfId="370" priority="78"/>
    <cfRule type="duplicateValues" dxfId="369" priority="79"/>
  </conditionalFormatting>
  <conditionalFormatting sqref="C3">
    <cfRule type="duplicateValues" dxfId="368" priority="77"/>
  </conditionalFormatting>
  <conditionalFormatting sqref="C3">
    <cfRule type="duplicateValues" dxfId="367" priority="75"/>
    <cfRule type="duplicateValues" dxfId="366" priority="76"/>
  </conditionalFormatting>
  <conditionalFormatting sqref="C70">
    <cfRule type="duplicateValues" dxfId="365" priority="74"/>
  </conditionalFormatting>
  <conditionalFormatting sqref="C80">
    <cfRule type="duplicateValues" dxfId="364" priority="73"/>
  </conditionalFormatting>
  <conditionalFormatting sqref="C100">
    <cfRule type="duplicateValues" dxfId="363" priority="72"/>
  </conditionalFormatting>
  <conditionalFormatting sqref="C115">
    <cfRule type="duplicateValues" dxfId="362" priority="71"/>
  </conditionalFormatting>
  <conditionalFormatting sqref="C203">
    <cfRule type="duplicateValues" dxfId="361" priority="70"/>
  </conditionalFormatting>
  <conditionalFormatting sqref="C205:C208">
    <cfRule type="duplicateValues" dxfId="360" priority="69"/>
  </conditionalFormatting>
  <conditionalFormatting sqref="C209">
    <cfRule type="duplicateValues" dxfId="359" priority="68"/>
  </conditionalFormatting>
  <conditionalFormatting sqref="C284">
    <cfRule type="duplicateValues" dxfId="358" priority="67"/>
  </conditionalFormatting>
  <conditionalFormatting sqref="C284">
    <cfRule type="duplicateValues" dxfId="357" priority="66"/>
  </conditionalFormatting>
  <conditionalFormatting sqref="C284">
    <cfRule type="duplicateValues" dxfId="356" priority="65"/>
  </conditionalFormatting>
  <conditionalFormatting sqref="C71:C79">
    <cfRule type="duplicateValues" dxfId="355" priority="81"/>
  </conditionalFormatting>
  <conditionalFormatting sqref="C101:C114">
    <cfRule type="duplicateValues" dxfId="354" priority="82"/>
  </conditionalFormatting>
  <conditionalFormatting sqref="C284">
    <cfRule type="duplicateValues" dxfId="353" priority="83"/>
    <cfRule type="duplicateValues" dxfId="352" priority="84"/>
  </conditionalFormatting>
  <conditionalFormatting sqref="C284">
    <cfRule type="duplicateValues" dxfId="351" priority="85"/>
  </conditionalFormatting>
  <conditionalFormatting sqref="C2:C8">
    <cfRule type="duplicateValues" dxfId="350" priority="86"/>
  </conditionalFormatting>
  <conditionalFormatting sqref="C9">
    <cfRule type="duplicateValues" dxfId="349" priority="56"/>
  </conditionalFormatting>
  <conditionalFormatting sqref="C9">
    <cfRule type="duplicateValues" dxfId="348" priority="57"/>
  </conditionalFormatting>
  <conditionalFormatting sqref="C9">
    <cfRule type="duplicateValues" dxfId="347" priority="58"/>
  </conditionalFormatting>
  <conditionalFormatting sqref="C9">
    <cfRule type="duplicateValues" dxfId="346" priority="59"/>
  </conditionalFormatting>
  <conditionalFormatting sqref="C9">
    <cfRule type="duplicateValues" dxfId="345" priority="60"/>
  </conditionalFormatting>
  <conditionalFormatting sqref="C9">
    <cfRule type="duplicateValues" dxfId="344" priority="61"/>
  </conditionalFormatting>
  <conditionalFormatting sqref="C9">
    <cfRule type="duplicateValues" dxfId="343" priority="62"/>
  </conditionalFormatting>
  <conditionalFormatting sqref="C9">
    <cfRule type="duplicateValues" dxfId="342" priority="63"/>
  </conditionalFormatting>
  <conditionalFormatting sqref="C9">
    <cfRule type="duplicateValues" dxfId="341" priority="64"/>
  </conditionalFormatting>
  <conditionalFormatting sqref="C84:C85">
    <cfRule type="duplicateValues" dxfId="340" priority="53"/>
  </conditionalFormatting>
  <conditionalFormatting sqref="C84:C85">
    <cfRule type="duplicateValues" dxfId="339" priority="54"/>
  </conditionalFormatting>
  <conditionalFormatting sqref="C84:C85">
    <cfRule type="duplicateValues" dxfId="338" priority="55"/>
  </conditionalFormatting>
  <conditionalFormatting sqref="C99 C81:C87">
    <cfRule type="duplicateValues" dxfId="337" priority="87"/>
  </conditionalFormatting>
  <conditionalFormatting sqref="C68">
    <cfRule type="duplicateValues" dxfId="336" priority="88"/>
  </conditionalFormatting>
  <conditionalFormatting sqref="C285:C65536 C1:C8 C10:C58 C69:C95 C205:C282 C153:C155 C202:C203 C61:C67 C98:C150">
    <cfRule type="duplicateValues" dxfId="335" priority="89"/>
  </conditionalFormatting>
  <conditionalFormatting sqref="C205:C208 C69:C95 C1:C8 C10:C58 C153:C155 C202:C203 C61:C67 C98:C150">
    <cfRule type="duplicateValues" dxfId="334" priority="90"/>
  </conditionalFormatting>
  <conditionalFormatting sqref="C204">
    <cfRule type="duplicateValues" dxfId="333" priority="48"/>
  </conditionalFormatting>
  <conditionalFormatting sqref="C204">
    <cfRule type="duplicateValues" dxfId="332" priority="49"/>
  </conditionalFormatting>
  <conditionalFormatting sqref="C204">
    <cfRule type="duplicateValues" dxfId="331" priority="50"/>
  </conditionalFormatting>
  <conditionalFormatting sqref="C204">
    <cfRule type="duplicateValues" dxfId="330" priority="51"/>
  </conditionalFormatting>
  <conditionalFormatting sqref="C204">
    <cfRule type="duplicateValues" dxfId="329" priority="52"/>
  </conditionalFormatting>
  <conditionalFormatting sqref="C152">
    <cfRule type="duplicateValues" dxfId="328" priority="43"/>
  </conditionalFormatting>
  <conditionalFormatting sqref="C152">
    <cfRule type="duplicateValues" dxfId="327" priority="44"/>
  </conditionalFormatting>
  <conditionalFormatting sqref="C152">
    <cfRule type="duplicateValues" dxfId="326" priority="45"/>
  </conditionalFormatting>
  <conditionalFormatting sqref="C152">
    <cfRule type="duplicateValues" dxfId="325" priority="46"/>
  </conditionalFormatting>
  <conditionalFormatting sqref="C152">
    <cfRule type="duplicateValues" dxfId="324" priority="47"/>
  </conditionalFormatting>
  <conditionalFormatting sqref="C88:C95 C62:C67 C69 C98">
    <cfRule type="duplicateValues" dxfId="323" priority="91"/>
  </conditionalFormatting>
  <conditionalFormatting sqref="C88:C95 C69:C79 C1:C8 C10:C58 C61:C67 C98">
    <cfRule type="duplicateValues" dxfId="322" priority="92"/>
  </conditionalFormatting>
  <conditionalFormatting sqref="C69:C95 C1:C8 C10:C58 C61:C67 C98:C114">
    <cfRule type="duplicateValues" dxfId="321" priority="93"/>
  </conditionalFormatting>
  <conditionalFormatting sqref="C61 C40:C58">
    <cfRule type="duplicateValues" dxfId="320" priority="94"/>
  </conditionalFormatting>
  <conditionalFormatting sqref="C202 C153:C155 C127:C150">
    <cfRule type="duplicateValues" dxfId="319" priority="95"/>
  </conditionalFormatting>
  <conditionalFormatting sqref="C116:C126">
    <cfRule type="duplicateValues" dxfId="318" priority="96"/>
  </conditionalFormatting>
  <conditionalFormatting sqref="C69:C95 C1:C8 C10:C58 C61:C67 C98:C126">
    <cfRule type="duplicateValues" dxfId="317" priority="97"/>
  </conditionalFormatting>
  <conditionalFormatting sqref="C283">
    <cfRule type="duplicateValues" dxfId="316" priority="98"/>
  </conditionalFormatting>
  <conditionalFormatting sqref="C4:C8 C10:C20">
    <cfRule type="duplicateValues" dxfId="315" priority="103"/>
  </conditionalFormatting>
  <conditionalFormatting sqref="C4:C8 C10:C20">
    <cfRule type="duplicateValues" dxfId="314" priority="104"/>
    <cfRule type="duplicateValues" dxfId="313" priority="105"/>
  </conditionalFormatting>
  <conditionalFormatting sqref="C2:C8 C10:C20">
    <cfRule type="duplicateValues" dxfId="312" priority="106"/>
  </conditionalFormatting>
  <conditionalFormatting sqref="C1:C8 C10:C20">
    <cfRule type="duplicateValues" dxfId="311" priority="107"/>
  </conditionalFormatting>
  <conditionalFormatting sqref="C61 C1:C8 C10:C58">
    <cfRule type="duplicateValues" dxfId="310" priority="108"/>
  </conditionalFormatting>
  <conditionalFormatting sqref="C59:C60">
    <cfRule type="duplicateValues" dxfId="309" priority="24"/>
  </conditionalFormatting>
  <conditionalFormatting sqref="C21:C39">
    <cfRule type="duplicateValues" dxfId="308" priority="109"/>
  </conditionalFormatting>
  <conditionalFormatting sqref="C97">
    <cfRule type="duplicateValues" dxfId="307" priority="15"/>
  </conditionalFormatting>
  <conditionalFormatting sqref="C97">
    <cfRule type="duplicateValues" dxfId="306" priority="16"/>
  </conditionalFormatting>
  <conditionalFormatting sqref="C97">
    <cfRule type="duplicateValues" dxfId="305" priority="17"/>
  </conditionalFormatting>
  <conditionalFormatting sqref="C96:C97">
    <cfRule type="duplicateValues" dxfId="304" priority="18"/>
  </conditionalFormatting>
  <conditionalFormatting sqref="C96:C97">
    <cfRule type="duplicateValues" dxfId="303" priority="19"/>
  </conditionalFormatting>
  <conditionalFormatting sqref="C96:C97">
    <cfRule type="duplicateValues" dxfId="302" priority="20"/>
  </conditionalFormatting>
  <conditionalFormatting sqref="C96:C97">
    <cfRule type="duplicateValues" dxfId="301" priority="21"/>
  </conditionalFormatting>
  <conditionalFormatting sqref="C96:C97">
    <cfRule type="duplicateValues" dxfId="300" priority="22"/>
  </conditionalFormatting>
  <conditionalFormatting sqref="C96:C97">
    <cfRule type="duplicateValues" dxfId="299" priority="23"/>
  </conditionalFormatting>
  <conditionalFormatting sqref="C151">
    <cfRule type="duplicateValues" dxfId="298" priority="14"/>
  </conditionalFormatting>
  <conditionalFormatting sqref="C200:C201 C156:C197">
    <cfRule type="duplicateValues" dxfId="297" priority="10"/>
  </conditionalFormatting>
  <conditionalFormatting sqref="C200:C201">
    <cfRule type="duplicateValues" dxfId="296" priority="11"/>
  </conditionalFormatting>
  <conditionalFormatting sqref="C199">
    <cfRule type="duplicateValues" dxfId="295" priority="5"/>
  </conditionalFormatting>
  <conditionalFormatting sqref="C199">
    <cfRule type="duplicateValues" dxfId="294" priority="6"/>
  </conditionalFormatting>
  <conditionalFormatting sqref="C199">
    <cfRule type="duplicateValues" dxfId="293" priority="7"/>
  </conditionalFormatting>
  <conditionalFormatting sqref="C199">
    <cfRule type="duplicateValues" dxfId="292" priority="8"/>
  </conditionalFormatting>
  <conditionalFormatting sqref="C199">
    <cfRule type="duplicateValues" dxfId="291" priority="9"/>
  </conditionalFormatting>
  <conditionalFormatting sqref="C200:C201">
    <cfRule type="duplicateValues" dxfId="290" priority="12"/>
  </conditionalFormatting>
  <conditionalFormatting sqref="C200:C201">
    <cfRule type="duplicateValues" dxfId="289" priority="13"/>
  </conditionalFormatting>
  <conditionalFormatting sqref="C198">
    <cfRule type="duplicateValues" dxfId="288" priority="4"/>
  </conditionalFormatting>
  <conditionalFormatting sqref="C210:C282">
    <cfRule type="duplicateValues" dxfId="287" priority="10411"/>
  </conditionalFormatting>
  <conditionalFormatting sqref="C205:C282 C69:C95 C1:C8 C10:C58 C153:C155 C202:C203 C61:C67 C98:C150">
    <cfRule type="duplicateValues" dxfId="286" priority="10412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2:C3">
    <cfRule type="duplicateValues" dxfId="285" priority="60"/>
  </conditionalFormatting>
  <conditionalFormatting sqref="C2:C3">
    <cfRule type="duplicateValues" dxfId="284" priority="58"/>
    <cfRule type="duplicateValues" dxfId="283" priority="59"/>
  </conditionalFormatting>
  <conditionalFormatting sqref="C3">
    <cfRule type="duplicateValues" dxfId="282" priority="57"/>
  </conditionalFormatting>
  <conditionalFormatting sqref="C3">
    <cfRule type="duplicateValues" dxfId="281" priority="55"/>
    <cfRule type="duplicateValues" dxfId="280" priority="56"/>
  </conditionalFormatting>
  <conditionalFormatting sqref="C297">
    <cfRule type="duplicateValues" dxfId="279" priority="43"/>
  </conditionalFormatting>
  <conditionalFormatting sqref="C297">
    <cfRule type="duplicateValues" dxfId="278" priority="42"/>
  </conditionalFormatting>
  <conditionalFormatting sqref="C297">
    <cfRule type="duplicateValues" dxfId="277" priority="41"/>
  </conditionalFormatting>
  <conditionalFormatting sqref="C297">
    <cfRule type="duplicateValues" dxfId="276" priority="64"/>
    <cfRule type="duplicateValues" dxfId="275" priority="65"/>
  </conditionalFormatting>
  <conditionalFormatting sqref="C297">
    <cfRule type="duplicateValues" dxfId="274" priority="66"/>
  </conditionalFormatting>
  <conditionalFormatting sqref="C298:C65536 C1:C4">
    <cfRule type="duplicateValues" dxfId="273" priority="72"/>
  </conditionalFormatting>
  <conditionalFormatting sqref="C296">
    <cfRule type="duplicateValues" dxfId="272" priority="82"/>
  </conditionalFormatting>
  <conditionalFormatting sqref="C4">
    <cfRule type="duplicateValues" dxfId="271" priority="10295"/>
  </conditionalFormatting>
  <conditionalFormatting sqref="C4">
    <cfRule type="duplicateValues" dxfId="270" priority="10296"/>
    <cfRule type="duplicateValues" dxfId="269" priority="10297"/>
  </conditionalFormatting>
  <conditionalFormatting sqref="C2:C4">
    <cfRule type="duplicateValues" dxfId="268" priority="10298"/>
  </conditionalFormatting>
  <conditionalFormatting sqref="C2:C4">
    <cfRule type="duplicateValues" dxfId="267" priority="10299"/>
  </conditionalFormatting>
  <conditionalFormatting sqref="C1:C4">
    <cfRule type="duplicateValues" dxfId="266" priority="10300"/>
  </conditionalFormatting>
  <conditionalFormatting sqref="C1:C4">
    <cfRule type="duplicateValues" dxfId="265" priority="10302"/>
  </conditionalFormatting>
  <conditionalFormatting sqref="C1:C4">
    <cfRule type="duplicateValues" dxfId="264" priority="10303"/>
  </conditionalFormatting>
  <conditionalFormatting sqref="C1:C4">
    <cfRule type="duplicateValues" dxfId="263" priority="10304"/>
  </conditionalFormatting>
  <conditionalFormatting sqref="C1:C4">
    <cfRule type="duplicateValues" dxfId="262" priority="10305"/>
  </conditionalFormatting>
  <conditionalFormatting sqref="C1:C4">
    <cfRule type="duplicateValues" dxfId="261" priority="10306"/>
  </conditionalFormatting>
  <conditionalFormatting sqref="C1:C4">
    <cfRule type="duplicateValues" dxfId="260" priority="10307"/>
  </conditionalFormatting>
  <conditionalFormatting sqref="C5:C295">
    <cfRule type="duplicateValues" dxfId="259" priority="10326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2:C3">
    <cfRule type="duplicateValues" dxfId="258" priority="59"/>
  </conditionalFormatting>
  <conditionalFormatting sqref="C2:C3">
    <cfRule type="duplicateValues" dxfId="257" priority="57"/>
    <cfRule type="duplicateValues" dxfId="256" priority="58"/>
  </conditionalFormatting>
  <conditionalFormatting sqref="C3">
    <cfRule type="duplicateValues" dxfId="255" priority="56"/>
  </conditionalFormatting>
  <conditionalFormatting sqref="C3">
    <cfRule type="duplicateValues" dxfId="254" priority="54"/>
    <cfRule type="duplicateValues" dxfId="253" priority="55"/>
  </conditionalFormatting>
  <conditionalFormatting sqref="C516">
    <cfRule type="duplicateValues" dxfId="252" priority="42"/>
  </conditionalFormatting>
  <conditionalFormatting sqref="C516">
    <cfRule type="duplicateValues" dxfId="251" priority="41"/>
  </conditionalFormatting>
  <conditionalFormatting sqref="C516">
    <cfRule type="duplicateValues" dxfId="250" priority="40"/>
  </conditionalFormatting>
  <conditionalFormatting sqref="C516">
    <cfRule type="duplicateValues" dxfId="249" priority="63"/>
    <cfRule type="duplicateValues" dxfId="248" priority="64"/>
  </conditionalFormatting>
  <conditionalFormatting sqref="C516">
    <cfRule type="duplicateValues" dxfId="247" priority="65"/>
  </conditionalFormatting>
  <conditionalFormatting sqref="C517:C65536 C1:C183 C192:C446">
    <cfRule type="duplicateValues" dxfId="246" priority="71"/>
  </conditionalFormatting>
  <conditionalFormatting sqref="C515">
    <cfRule type="duplicateValues" dxfId="245" priority="81"/>
  </conditionalFormatting>
  <conditionalFormatting sqref="C184:C191">
    <cfRule type="duplicateValues" dxfId="244" priority="4"/>
  </conditionalFormatting>
  <conditionalFormatting sqref="C184:C191">
    <cfRule type="duplicateValues" dxfId="243" priority="5"/>
  </conditionalFormatting>
  <conditionalFormatting sqref="C184:C191">
    <cfRule type="duplicateValues" dxfId="242" priority="6"/>
  </conditionalFormatting>
  <conditionalFormatting sqref="C192:C446 C5:C183">
    <cfRule type="duplicateValues" dxfId="241" priority="82"/>
  </conditionalFormatting>
  <conditionalFormatting sqref="C192:C446 C1:C183">
    <cfRule type="duplicateValues" dxfId="240" priority="83"/>
  </conditionalFormatting>
  <conditionalFormatting sqref="C4">
    <cfRule type="duplicateValues" dxfId="239" priority="10251"/>
  </conditionalFormatting>
  <conditionalFormatting sqref="C4">
    <cfRule type="duplicateValues" dxfId="238" priority="10252"/>
    <cfRule type="duplicateValues" dxfId="237" priority="10253"/>
  </conditionalFormatting>
  <conditionalFormatting sqref="C2:C4">
    <cfRule type="duplicateValues" dxfId="236" priority="10254"/>
  </conditionalFormatting>
  <conditionalFormatting sqref="C2:C4">
    <cfRule type="duplicateValues" dxfId="235" priority="10255"/>
  </conditionalFormatting>
  <conditionalFormatting sqref="C1:C4">
    <cfRule type="duplicateValues" dxfId="234" priority="10256"/>
  </conditionalFormatting>
  <conditionalFormatting sqref="C1:C4">
    <cfRule type="duplicateValues" dxfId="233" priority="10260"/>
  </conditionalFormatting>
  <conditionalFormatting sqref="C1:C4">
    <cfRule type="duplicateValues" dxfId="232" priority="10261"/>
  </conditionalFormatting>
  <conditionalFormatting sqref="C1:C4">
    <cfRule type="duplicateValues" dxfId="231" priority="10262"/>
  </conditionalFormatting>
  <conditionalFormatting sqref="C1:C4">
    <cfRule type="duplicateValues" dxfId="230" priority="10263"/>
  </conditionalFormatting>
  <conditionalFormatting sqref="C1:C4">
    <cfRule type="duplicateValues" dxfId="229" priority="10264"/>
  </conditionalFormatting>
  <conditionalFormatting sqref="C447:C514">
    <cfRule type="duplicateValues" dxfId="228" priority="10270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30" t="s">
        <v>6408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0"/>
      <c r="AE1" s="730"/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30"/>
      <c r="AX1" s="730"/>
      <c r="AY1" s="730"/>
      <c r="AZ1" s="730"/>
      <c r="BA1" s="730"/>
      <c r="BB1" s="730"/>
      <c r="BC1" s="730"/>
      <c r="BD1" s="730"/>
      <c r="BE1" s="730"/>
      <c r="BF1" s="730"/>
      <c r="BG1" s="730"/>
      <c r="BH1" s="730"/>
      <c r="BI1" s="730"/>
      <c r="BJ1" s="730"/>
      <c r="BK1" s="730"/>
      <c r="BL1" s="730"/>
      <c r="BM1" s="730"/>
      <c r="BN1" s="730"/>
      <c r="BO1" s="730"/>
      <c r="BP1" s="730"/>
      <c r="BQ1" s="730"/>
      <c r="BR1" s="730"/>
      <c r="BS1" s="730"/>
      <c r="BT1" s="730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31" t="s">
        <v>6394</v>
      </c>
      <c r="B3" s="731" t="s">
        <v>6395</v>
      </c>
      <c r="C3" s="733" t="s">
        <v>6406</v>
      </c>
      <c r="D3" s="735" t="s">
        <v>6407</v>
      </c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  <c r="W3" s="736"/>
      <c r="X3" s="736"/>
      <c r="Y3" s="736"/>
      <c r="Z3" s="736"/>
      <c r="AA3" s="736"/>
      <c r="AB3" s="736"/>
      <c r="AC3" s="736"/>
      <c r="AD3" s="736"/>
      <c r="AE3" s="736"/>
      <c r="AF3" s="736"/>
      <c r="AG3" s="736"/>
      <c r="AH3" s="736"/>
      <c r="AI3" s="736"/>
      <c r="AJ3" s="736"/>
      <c r="AK3" s="737" t="s">
        <v>6396</v>
      </c>
      <c r="AL3" s="739" t="s">
        <v>6409</v>
      </c>
      <c r="AM3" s="740"/>
      <c r="AN3" s="740"/>
      <c r="AO3" s="740"/>
      <c r="AP3" s="740"/>
      <c r="AQ3" s="740"/>
      <c r="AR3" s="740"/>
      <c r="AS3" s="740"/>
      <c r="AT3" s="740"/>
      <c r="AU3" s="740"/>
      <c r="AV3" s="740"/>
      <c r="AW3" s="740"/>
      <c r="AX3" s="740"/>
      <c r="AY3" s="740"/>
      <c r="AZ3" s="740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1"/>
      <c r="BR3" s="742" t="s">
        <v>6397</v>
      </c>
      <c r="BS3" s="744" t="s">
        <v>6398</v>
      </c>
      <c r="BT3" s="746" t="s">
        <v>6399</v>
      </c>
    </row>
    <row r="4" spans="1:72" ht="17.25" customHeight="1" x14ac:dyDescent="0.25">
      <c r="A4" s="732"/>
      <c r="B4" s="732"/>
      <c r="C4" s="734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38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43"/>
      <c r="BS4" s="745"/>
      <c r="BT4" s="747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715" t="s">
        <v>2803</v>
      </c>
      <c r="C72" s="715"/>
      <c r="D72" s="715"/>
      <c r="E72" s="715"/>
      <c r="F72" s="715"/>
      <c r="G72" s="715"/>
      <c r="H72" s="715"/>
      <c r="I72" s="715"/>
      <c r="J72" s="715"/>
      <c r="K72" s="715"/>
      <c r="L72" s="715"/>
      <c r="M72" s="715"/>
      <c r="N72" s="715"/>
      <c r="O72" s="715"/>
      <c r="P72" s="715"/>
      <c r="Q72" s="715"/>
      <c r="R72" s="715"/>
      <c r="S72" s="715"/>
      <c r="T72" s="715"/>
      <c r="U72" s="715"/>
      <c r="V72" s="715"/>
      <c r="W72" s="715"/>
      <c r="X72" s="715"/>
      <c r="Y72" s="715"/>
      <c r="Z72" s="715"/>
      <c r="AC72" s="4"/>
    </row>
    <row r="73" spans="1:29" s="3" customFormat="1" ht="17.25" customHeight="1" x14ac:dyDescent="0.25">
      <c r="A73" s="199"/>
      <c r="B73" s="716" t="s">
        <v>6373</v>
      </c>
      <c r="C73" s="716"/>
      <c r="D73" s="716"/>
      <c r="E73" s="716"/>
      <c r="F73" s="716"/>
      <c r="G73" s="716"/>
      <c r="H73" s="716"/>
      <c r="I73" s="716"/>
      <c r="J73" s="716"/>
      <c r="K73" s="716"/>
      <c r="L73" s="716"/>
      <c r="M73" s="716"/>
      <c r="N73" s="716"/>
      <c r="O73" s="716"/>
      <c r="P73" s="716"/>
      <c r="Q73" s="716"/>
      <c r="R73" s="716"/>
      <c r="S73" s="716"/>
      <c r="T73" s="716"/>
      <c r="U73" s="716"/>
      <c r="V73" s="716"/>
      <c r="W73" s="716"/>
      <c r="X73" s="716"/>
      <c r="Y73" s="716"/>
      <c r="Z73" s="716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722" t="s">
        <v>6370</v>
      </c>
      <c r="C144" s="723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718" t="s">
        <v>2848</v>
      </c>
      <c r="C145" s="719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720" t="s">
        <v>2849</v>
      </c>
      <c r="C146" s="721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7284" priority="1" stopIfTrue="1"/>
  </conditionalFormatting>
  <conditionalFormatting sqref="D77:D65536 D72:D75">
    <cfRule type="duplicateValues" dxfId="7283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4:C8 C10:C19">
    <cfRule type="duplicateValues" dxfId="227" priority="54"/>
  </conditionalFormatting>
  <conditionalFormatting sqref="C2:C3">
    <cfRule type="duplicateValues" dxfId="226" priority="53"/>
  </conditionalFormatting>
  <conditionalFormatting sqref="C2:C3">
    <cfRule type="duplicateValues" dxfId="225" priority="51"/>
    <cfRule type="duplicateValues" dxfId="224" priority="52"/>
  </conditionalFormatting>
  <conditionalFormatting sqref="C3">
    <cfRule type="duplicateValues" dxfId="223" priority="50"/>
  </conditionalFormatting>
  <conditionalFormatting sqref="C3">
    <cfRule type="duplicateValues" dxfId="222" priority="48"/>
    <cfRule type="duplicateValues" dxfId="221" priority="49"/>
  </conditionalFormatting>
  <conditionalFormatting sqref="C4:C8 C10:C19">
    <cfRule type="duplicateValues" dxfId="220" priority="46"/>
    <cfRule type="duplicateValues" dxfId="219" priority="47"/>
  </conditionalFormatting>
  <conditionalFormatting sqref="C2:C8 C10:C19">
    <cfRule type="duplicateValues" dxfId="218" priority="45"/>
  </conditionalFormatting>
  <conditionalFormatting sqref="C40">
    <cfRule type="duplicateValues" dxfId="217" priority="44"/>
  </conditionalFormatting>
  <conditionalFormatting sqref="C66">
    <cfRule type="duplicateValues" dxfId="216" priority="43"/>
  </conditionalFormatting>
  <conditionalFormatting sqref="C76">
    <cfRule type="duplicateValues" dxfId="215" priority="42"/>
  </conditionalFormatting>
  <conditionalFormatting sqref="C95">
    <cfRule type="duplicateValues" dxfId="214" priority="41"/>
  </conditionalFormatting>
  <conditionalFormatting sqref="C110">
    <cfRule type="duplicateValues" dxfId="213" priority="40"/>
  </conditionalFormatting>
  <conditionalFormatting sqref="C164">
    <cfRule type="duplicateValues" dxfId="212" priority="39"/>
  </conditionalFormatting>
  <conditionalFormatting sqref="C166:C168">
    <cfRule type="duplicateValues" dxfId="211" priority="38"/>
  </conditionalFormatting>
  <conditionalFormatting sqref="C169">
    <cfRule type="duplicateValues" dxfId="210" priority="37"/>
  </conditionalFormatting>
  <conditionalFormatting sqref="C542">
    <cfRule type="duplicateValues" dxfId="209" priority="36"/>
  </conditionalFormatting>
  <conditionalFormatting sqref="C542">
    <cfRule type="duplicateValues" dxfId="208" priority="35"/>
  </conditionalFormatting>
  <conditionalFormatting sqref="C542">
    <cfRule type="duplicateValues" dxfId="207" priority="34"/>
  </conditionalFormatting>
  <conditionalFormatting sqref="C67:C75">
    <cfRule type="duplicateValues" dxfId="206" priority="55"/>
  </conditionalFormatting>
  <conditionalFormatting sqref="C96:C109">
    <cfRule type="duplicateValues" dxfId="205" priority="56"/>
  </conditionalFormatting>
  <conditionalFormatting sqref="C542">
    <cfRule type="duplicateValues" dxfId="204" priority="57"/>
    <cfRule type="duplicateValues" dxfId="203" priority="58"/>
  </conditionalFormatting>
  <conditionalFormatting sqref="C542">
    <cfRule type="duplicateValues" dxfId="202" priority="59"/>
  </conditionalFormatting>
  <conditionalFormatting sqref="C2:C8">
    <cfRule type="duplicateValues" dxfId="201" priority="60"/>
  </conditionalFormatting>
  <conditionalFormatting sqref="C1:C8 C10:C19">
    <cfRule type="duplicateValues" dxfId="200" priority="61"/>
  </conditionalFormatting>
  <conditionalFormatting sqref="C9">
    <cfRule type="duplicateValues" dxfId="199" priority="25"/>
  </conditionalFormatting>
  <conditionalFormatting sqref="C9">
    <cfRule type="duplicateValues" dxfId="198" priority="26"/>
  </conditionalFormatting>
  <conditionalFormatting sqref="C9">
    <cfRule type="duplicateValues" dxfId="197" priority="27"/>
  </conditionalFormatting>
  <conditionalFormatting sqref="C9">
    <cfRule type="duplicateValues" dxfId="196" priority="28"/>
  </conditionalFormatting>
  <conditionalFormatting sqref="C9">
    <cfRule type="duplicateValues" dxfId="195" priority="29"/>
  </conditionalFormatting>
  <conditionalFormatting sqref="C9">
    <cfRule type="duplicateValues" dxfId="194" priority="30"/>
  </conditionalFormatting>
  <conditionalFormatting sqref="C9">
    <cfRule type="duplicateValues" dxfId="193" priority="31"/>
  </conditionalFormatting>
  <conditionalFormatting sqref="C9">
    <cfRule type="duplicateValues" dxfId="192" priority="32"/>
  </conditionalFormatting>
  <conditionalFormatting sqref="C9">
    <cfRule type="duplicateValues" dxfId="191" priority="33"/>
  </conditionalFormatting>
  <conditionalFormatting sqref="C80:C81">
    <cfRule type="duplicateValues" dxfId="190" priority="22"/>
  </conditionalFormatting>
  <conditionalFormatting sqref="C80:C81">
    <cfRule type="duplicateValues" dxfId="189" priority="23"/>
  </conditionalFormatting>
  <conditionalFormatting sqref="C80:C81">
    <cfRule type="duplicateValues" dxfId="188" priority="24"/>
  </conditionalFormatting>
  <conditionalFormatting sqref="C94 C77:C83">
    <cfRule type="duplicateValues" dxfId="187" priority="62"/>
  </conditionalFormatting>
  <conditionalFormatting sqref="C20:C39">
    <cfRule type="duplicateValues" dxfId="186" priority="63"/>
  </conditionalFormatting>
  <conditionalFormatting sqref="C64">
    <cfRule type="duplicateValues" dxfId="185" priority="64"/>
  </conditionalFormatting>
  <conditionalFormatting sqref="C543:C65536 C1:C8 C10:C63 C65:C143 C166:C337 C145:C150 C152:C164 C340:C412 C414:C540">
    <cfRule type="duplicateValues" dxfId="184" priority="65"/>
  </conditionalFormatting>
  <conditionalFormatting sqref="C166:C168 C65:C143 C1:C8 C10:C63 C145:C150 C152:C164">
    <cfRule type="duplicateValues" dxfId="183" priority="66"/>
  </conditionalFormatting>
  <conditionalFormatting sqref="C165">
    <cfRule type="duplicateValues" dxfId="182" priority="17"/>
  </conditionalFormatting>
  <conditionalFormatting sqref="C165">
    <cfRule type="duplicateValues" dxfId="181" priority="18"/>
  </conditionalFormatting>
  <conditionalFormatting sqref="C165">
    <cfRule type="duplicateValues" dxfId="180" priority="19"/>
  </conditionalFormatting>
  <conditionalFormatting sqref="C165">
    <cfRule type="duplicateValues" dxfId="179" priority="20"/>
  </conditionalFormatting>
  <conditionalFormatting sqref="C165">
    <cfRule type="duplicateValues" dxfId="178" priority="21"/>
  </conditionalFormatting>
  <conditionalFormatting sqref="C144">
    <cfRule type="duplicateValues" dxfId="177" priority="12"/>
  </conditionalFormatting>
  <conditionalFormatting sqref="C144">
    <cfRule type="duplicateValues" dxfId="176" priority="13"/>
  </conditionalFormatting>
  <conditionalFormatting sqref="C144">
    <cfRule type="duplicateValues" dxfId="175" priority="14"/>
  </conditionalFormatting>
  <conditionalFormatting sqref="C144">
    <cfRule type="duplicateValues" dxfId="174" priority="15"/>
  </conditionalFormatting>
  <conditionalFormatting sqref="C144">
    <cfRule type="duplicateValues" dxfId="173" priority="16"/>
  </conditionalFormatting>
  <conditionalFormatting sqref="C151">
    <cfRule type="duplicateValues" dxfId="172" priority="7"/>
  </conditionalFormatting>
  <conditionalFormatting sqref="C151">
    <cfRule type="duplicateValues" dxfId="171" priority="8"/>
  </conditionalFormatting>
  <conditionalFormatting sqref="C151">
    <cfRule type="duplicateValues" dxfId="170" priority="9"/>
  </conditionalFormatting>
  <conditionalFormatting sqref="C151">
    <cfRule type="duplicateValues" dxfId="169" priority="10"/>
  </conditionalFormatting>
  <conditionalFormatting sqref="C151">
    <cfRule type="duplicateValues" dxfId="168" priority="11"/>
  </conditionalFormatting>
  <conditionalFormatting sqref="C84:C93 C58:C63 C65">
    <cfRule type="duplicateValues" dxfId="167" priority="67"/>
  </conditionalFormatting>
  <conditionalFormatting sqref="C84:C93 C65:C75 C1:C8 C10:C63">
    <cfRule type="duplicateValues" dxfId="166" priority="68"/>
  </conditionalFormatting>
  <conditionalFormatting sqref="C65:C109 C1:C8 C10:C63">
    <cfRule type="duplicateValues" dxfId="165" priority="69"/>
  </conditionalFormatting>
  <conditionalFormatting sqref="C41:C57">
    <cfRule type="duplicateValues" dxfId="164" priority="70"/>
  </conditionalFormatting>
  <conditionalFormatting sqref="C1:C8 C10:C57">
    <cfRule type="duplicateValues" dxfId="163" priority="71"/>
  </conditionalFormatting>
  <conditionalFormatting sqref="C122:C143 C145:C150 C152:C163">
    <cfRule type="duplicateValues" dxfId="162" priority="72"/>
  </conditionalFormatting>
  <conditionalFormatting sqref="C111:C121">
    <cfRule type="duplicateValues" dxfId="161" priority="73"/>
  </conditionalFormatting>
  <conditionalFormatting sqref="C65:C121 C1:C8 C10:C63">
    <cfRule type="duplicateValues" dxfId="160" priority="74"/>
  </conditionalFormatting>
  <conditionalFormatting sqref="C338:C339">
    <cfRule type="duplicateValues" dxfId="159" priority="4"/>
  </conditionalFormatting>
  <conditionalFormatting sqref="C338:C339">
    <cfRule type="duplicateValues" dxfId="158" priority="5"/>
  </conditionalFormatting>
  <conditionalFormatting sqref="C338:C339">
    <cfRule type="duplicateValues" dxfId="157" priority="6"/>
  </conditionalFormatting>
  <conditionalFormatting sqref="C541">
    <cfRule type="duplicateValues" dxfId="156" priority="75"/>
  </conditionalFormatting>
  <conditionalFormatting sqref="C413">
    <cfRule type="duplicateValues" dxfId="155" priority="1"/>
  </conditionalFormatting>
  <conditionalFormatting sqref="C413">
    <cfRule type="duplicateValues" dxfId="154" priority="2"/>
  </conditionalFormatting>
  <conditionalFormatting sqref="C413">
    <cfRule type="duplicateValues" dxfId="153" priority="3"/>
  </conditionalFormatting>
  <conditionalFormatting sqref="C170:C337 C340:C412 C414:C540">
    <cfRule type="duplicateValues" dxfId="152" priority="76"/>
  </conditionalFormatting>
  <conditionalFormatting sqref="C166:C337 C65:C143 C1:C8 C10:C63 C145:C150 C152:C164 C340:C412 C414:C540">
    <cfRule type="duplicateValues" dxfId="151" priority="77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24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26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C4:C8 C10:C19">
    <cfRule type="duplicateValues" dxfId="150" priority="75"/>
  </conditionalFormatting>
  <conditionalFormatting sqref="C2:C3">
    <cfRule type="duplicateValues" dxfId="149" priority="74"/>
  </conditionalFormatting>
  <conditionalFormatting sqref="C2:C3">
    <cfRule type="duplicateValues" dxfId="148" priority="72"/>
    <cfRule type="duplicateValues" dxfId="147" priority="73"/>
  </conditionalFormatting>
  <conditionalFormatting sqref="C3">
    <cfRule type="duplicateValues" dxfId="146" priority="71"/>
  </conditionalFormatting>
  <conditionalFormatting sqref="C3">
    <cfRule type="duplicateValues" dxfId="145" priority="69"/>
    <cfRule type="duplicateValues" dxfId="144" priority="70"/>
  </conditionalFormatting>
  <conditionalFormatting sqref="C4:C8 C10:C19">
    <cfRule type="duplicateValues" dxfId="143" priority="67"/>
    <cfRule type="duplicateValues" dxfId="142" priority="68"/>
  </conditionalFormatting>
  <conditionalFormatting sqref="C2:C8 C10:C19">
    <cfRule type="duplicateValues" dxfId="141" priority="66"/>
  </conditionalFormatting>
  <conditionalFormatting sqref="C40">
    <cfRule type="duplicateValues" dxfId="140" priority="65"/>
  </conditionalFormatting>
  <conditionalFormatting sqref="C66">
    <cfRule type="duplicateValues" dxfId="139" priority="64"/>
  </conditionalFormatting>
  <conditionalFormatting sqref="C76">
    <cfRule type="duplicateValues" dxfId="138" priority="63"/>
  </conditionalFormatting>
  <conditionalFormatting sqref="C95">
    <cfRule type="duplicateValues" dxfId="137" priority="62"/>
  </conditionalFormatting>
  <conditionalFormatting sqref="C110">
    <cfRule type="duplicateValues" dxfId="136" priority="61"/>
  </conditionalFormatting>
  <conditionalFormatting sqref="C170">
    <cfRule type="duplicateValues" dxfId="135" priority="60"/>
  </conditionalFormatting>
  <conditionalFormatting sqref="C172:C174">
    <cfRule type="duplicateValues" dxfId="134" priority="59"/>
  </conditionalFormatting>
  <conditionalFormatting sqref="C175">
    <cfRule type="duplicateValues" dxfId="133" priority="58"/>
  </conditionalFormatting>
  <conditionalFormatting sqref="C196">
    <cfRule type="duplicateValues" dxfId="132" priority="57"/>
  </conditionalFormatting>
  <conditionalFormatting sqref="C231">
    <cfRule type="duplicateValues" dxfId="131" priority="56"/>
  </conditionalFormatting>
  <conditionalFormatting sqref="C246">
    <cfRule type="duplicateValues" dxfId="130" priority="55"/>
  </conditionalFormatting>
  <conditionalFormatting sqref="C259">
    <cfRule type="duplicateValues" dxfId="129" priority="54"/>
  </conditionalFormatting>
  <conditionalFormatting sqref="C270">
    <cfRule type="duplicateValues" dxfId="128" priority="53"/>
  </conditionalFormatting>
  <conditionalFormatting sqref="C283">
    <cfRule type="duplicateValues" dxfId="127" priority="52"/>
  </conditionalFormatting>
  <conditionalFormatting sqref="C296">
    <cfRule type="duplicateValues" dxfId="126" priority="51"/>
  </conditionalFormatting>
  <conditionalFormatting sqref="C307">
    <cfRule type="duplicateValues" dxfId="125" priority="50"/>
  </conditionalFormatting>
  <conditionalFormatting sqref="C324">
    <cfRule type="duplicateValues" dxfId="124" priority="49"/>
  </conditionalFormatting>
  <conditionalFormatting sqref="C342">
    <cfRule type="duplicateValues" dxfId="123" priority="48"/>
  </conditionalFormatting>
  <conditionalFormatting sqref="C404">
    <cfRule type="duplicateValues" dxfId="122" priority="47"/>
  </conditionalFormatting>
  <conditionalFormatting sqref="C404">
    <cfRule type="duplicateValues" dxfId="121" priority="46"/>
  </conditionalFormatting>
  <conditionalFormatting sqref="C404">
    <cfRule type="duplicateValues" dxfId="120" priority="45"/>
  </conditionalFormatting>
  <conditionalFormatting sqref="C67:C75">
    <cfRule type="duplicateValues" dxfId="119" priority="76"/>
  </conditionalFormatting>
  <conditionalFormatting sqref="C96:C109">
    <cfRule type="duplicateValues" dxfId="118" priority="77"/>
  </conditionalFormatting>
  <conditionalFormatting sqref="C123:C144 C146:C151 C153:C169">
    <cfRule type="duplicateValues" dxfId="117" priority="78"/>
  </conditionalFormatting>
  <conditionalFormatting sqref="B230">
    <cfRule type="duplicateValues" dxfId="116" priority="79"/>
  </conditionalFormatting>
  <conditionalFormatting sqref="B230">
    <cfRule type="duplicateValues" dxfId="115" priority="80"/>
    <cfRule type="duplicateValues" dxfId="114" priority="81"/>
  </conditionalFormatting>
  <conditionalFormatting sqref="C228:C230 C215:C226">
    <cfRule type="duplicateValues" dxfId="113" priority="82"/>
  </conditionalFormatting>
  <conditionalFormatting sqref="B245">
    <cfRule type="duplicateValues" dxfId="112" priority="83"/>
  </conditionalFormatting>
  <conditionalFormatting sqref="B245">
    <cfRule type="duplicateValues" dxfId="111" priority="84"/>
    <cfRule type="duplicateValues" dxfId="110" priority="85"/>
  </conditionalFormatting>
  <conditionalFormatting sqref="C232 C234:C245">
    <cfRule type="duplicateValues" dxfId="109" priority="86"/>
  </conditionalFormatting>
  <conditionalFormatting sqref="C247:C258">
    <cfRule type="duplicateValues" dxfId="108" priority="87"/>
  </conditionalFormatting>
  <conditionalFormatting sqref="C260:C269">
    <cfRule type="duplicateValues" dxfId="107" priority="88"/>
  </conditionalFormatting>
  <conditionalFormatting sqref="C271:C282">
    <cfRule type="duplicateValues" dxfId="106" priority="89"/>
  </conditionalFormatting>
  <conditionalFormatting sqref="C284:C295">
    <cfRule type="duplicateValues" dxfId="105" priority="90"/>
  </conditionalFormatting>
  <conditionalFormatting sqref="C297:C306">
    <cfRule type="duplicateValues" dxfId="104" priority="91"/>
  </conditionalFormatting>
  <conditionalFormatting sqref="C308:C323">
    <cfRule type="duplicateValues" dxfId="103" priority="92"/>
  </conditionalFormatting>
  <conditionalFormatting sqref="C325:C341">
    <cfRule type="duplicateValues" dxfId="102" priority="93"/>
  </conditionalFormatting>
  <conditionalFormatting sqref="C343:C357">
    <cfRule type="duplicateValues" dxfId="101" priority="94"/>
  </conditionalFormatting>
  <conditionalFormatting sqref="C111:C122">
    <cfRule type="duplicateValues" dxfId="100" priority="95"/>
  </conditionalFormatting>
  <conditionalFormatting sqref="C176:C195">
    <cfRule type="duplicateValues" dxfId="99" priority="96"/>
  </conditionalFormatting>
  <conditionalFormatting sqref="C197:C213">
    <cfRule type="duplicateValues" dxfId="98" priority="97"/>
  </conditionalFormatting>
  <conditionalFormatting sqref="C358">
    <cfRule type="duplicateValues" dxfId="97" priority="44"/>
  </conditionalFormatting>
  <conditionalFormatting sqref="C228:C230">
    <cfRule type="duplicateValues" dxfId="96" priority="98"/>
  </conditionalFormatting>
  <conditionalFormatting sqref="C228:C232 C215:C226 C234:C245">
    <cfRule type="duplicateValues" dxfId="95" priority="99"/>
  </conditionalFormatting>
  <conditionalFormatting sqref="C228:C232 C215:C226 C234:C282">
    <cfRule type="duplicateValues" dxfId="94" priority="100"/>
  </conditionalFormatting>
  <conditionalFormatting sqref="C228:C232 C215:C226 C234:C323">
    <cfRule type="duplicateValues" dxfId="93" priority="101"/>
  </conditionalFormatting>
  <conditionalFormatting sqref="C404">
    <cfRule type="duplicateValues" dxfId="92" priority="102"/>
    <cfRule type="duplicateValues" dxfId="91" priority="103"/>
  </conditionalFormatting>
  <conditionalFormatting sqref="C404">
    <cfRule type="duplicateValues" dxfId="90" priority="104"/>
  </conditionalFormatting>
  <conditionalFormatting sqref="C2:C8">
    <cfRule type="duplicateValues" dxfId="89" priority="105"/>
  </conditionalFormatting>
  <conditionalFormatting sqref="C1:C8 C10:C19">
    <cfRule type="duplicateValues" dxfId="88" priority="106"/>
  </conditionalFormatting>
  <conditionalFormatting sqref="C9">
    <cfRule type="duplicateValues" dxfId="87" priority="35"/>
  </conditionalFormatting>
  <conditionalFormatting sqref="C9">
    <cfRule type="duplicateValues" dxfId="86" priority="36"/>
  </conditionalFormatting>
  <conditionalFormatting sqref="C9">
    <cfRule type="duplicateValues" dxfId="85" priority="37"/>
  </conditionalFormatting>
  <conditionalFormatting sqref="C9">
    <cfRule type="duplicateValues" dxfId="84" priority="38"/>
  </conditionalFormatting>
  <conditionalFormatting sqref="C9">
    <cfRule type="duplicateValues" dxfId="83" priority="39"/>
  </conditionalFormatting>
  <conditionalFormatting sqref="C9">
    <cfRule type="duplicateValues" dxfId="82" priority="40"/>
  </conditionalFormatting>
  <conditionalFormatting sqref="C9">
    <cfRule type="duplicateValues" dxfId="81" priority="41"/>
  </conditionalFormatting>
  <conditionalFormatting sqref="C9">
    <cfRule type="duplicateValues" dxfId="80" priority="42"/>
  </conditionalFormatting>
  <conditionalFormatting sqref="C9">
    <cfRule type="duplicateValues" dxfId="79" priority="43"/>
  </conditionalFormatting>
  <conditionalFormatting sqref="C80:C81">
    <cfRule type="duplicateValues" dxfId="78" priority="32"/>
  </conditionalFormatting>
  <conditionalFormatting sqref="C80:C81">
    <cfRule type="duplicateValues" dxfId="77" priority="33"/>
  </conditionalFormatting>
  <conditionalFormatting sqref="C80:C81">
    <cfRule type="duplicateValues" dxfId="76" priority="34"/>
  </conditionalFormatting>
  <conditionalFormatting sqref="C41:C57">
    <cfRule type="duplicateValues" dxfId="75" priority="107"/>
  </conditionalFormatting>
  <conditionalFormatting sqref="C94 C77:C82">
    <cfRule type="duplicateValues" dxfId="74" priority="108"/>
  </conditionalFormatting>
  <conditionalFormatting sqref="C214">
    <cfRule type="duplicateValues" dxfId="73" priority="27"/>
  </conditionalFormatting>
  <conditionalFormatting sqref="C214">
    <cfRule type="duplicateValues" dxfId="72" priority="28"/>
  </conditionalFormatting>
  <conditionalFormatting sqref="C214">
    <cfRule type="duplicateValues" dxfId="71" priority="29"/>
  </conditionalFormatting>
  <conditionalFormatting sqref="C214">
    <cfRule type="duplicateValues" dxfId="70" priority="30"/>
  </conditionalFormatting>
  <conditionalFormatting sqref="C214">
    <cfRule type="duplicateValues" dxfId="69" priority="31"/>
  </conditionalFormatting>
  <conditionalFormatting sqref="C227">
    <cfRule type="duplicateValues" dxfId="68" priority="22"/>
  </conditionalFormatting>
  <conditionalFormatting sqref="C227">
    <cfRule type="duplicateValues" dxfId="67" priority="23"/>
  </conditionalFormatting>
  <conditionalFormatting sqref="C227">
    <cfRule type="duplicateValues" dxfId="66" priority="24"/>
  </conditionalFormatting>
  <conditionalFormatting sqref="C227">
    <cfRule type="duplicateValues" dxfId="65" priority="25"/>
  </conditionalFormatting>
  <conditionalFormatting sqref="C227">
    <cfRule type="duplicateValues" dxfId="64" priority="26"/>
  </conditionalFormatting>
  <conditionalFormatting sqref="C233">
    <cfRule type="duplicateValues" dxfId="63" priority="16"/>
  </conditionalFormatting>
  <conditionalFormatting sqref="C233">
    <cfRule type="duplicateValues" dxfId="62" priority="17"/>
  </conditionalFormatting>
  <conditionalFormatting sqref="C233">
    <cfRule type="duplicateValues" dxfId="61" priority="18"/>
  </conditionalFormatting>
  <conditionalFormatting sqref="C233">
    <cfRule type="duplicateValues" dxfId="60" priority="19"/>
  </conditionalFormatting>
  <conditionalFormatting sqref="C233">
    <cfRule type="duplicateValues" dxfId="59" priority="20"/>
  </conditionalFormatting>
  <conditionalFormatting sqref="C233">
    <cfRule type="duplicateValues" dxfId="58" priority="21"/>
  </conditionalFormatting>
  <conditionalFormatting sqref="C359:C403">
    <cfRule type="duplicateValues" dxfId="57" priority="109"/>
  </conditionalFormatting>
  <conditionalFormatting sqref="C20:C39">
    <cfRule type="duplicateValues" dxfId="56" priority="110"/>
  </conditionalFormatting>
  <conditionalFormatting sqref="C1:C8 C10:C57">
    <cfRule type="duplicateValues" dxfId="55" priority="111"/>
  </conditionalFormatting>
  <conditionalFormatting sqref="C64">
    <cfRule type="duplicateValues" dxfId="54" priority="112"/>
  </conditionalFormatting>
  <conditionalFormatting sqref="C83:C93 C58:C63 C65">
    <cfRule type="duplicateValues" dxfId="53" priority="113"/>
  </conditionalFormatting>
  <conditionalFormatting sqref="C405:C65536 C1:C8 C10:C63 C215:C226 C228:C232 C234:C357 C65:C144 C172:C213 C146:C151 C153:C170">
    <cfRule type="duplicateValues" dxfId="52" priority="114"/>
  </conditionalFormatting>
  <conditionalFormatting sqref="C83:C93 C65:C75 C1:C8 C10:C63">
    <cfRule type="duplicateValues" dxfId="51" priority="115"/>
  </conditionalFormatting>
  <conditionalFormatting sqref="C65:C109 C1:C8 C10:C63">
    <cfRule type="duplicateValues" dxfId="50" priority="116"/>
  </conditionalFormatting>
  <conditionalFormatting sqref="C65:C122 C1:C8 C10:C63">
    <cfRule type="duplicateValues" dxfId="49" priority="117"/>
  </conditionalFormatting>
  <conditionalFormatting sqref="C65:C144 C1:C8 C10:C63 C172:C195 C146:C151 C153:C170">
    <cfRule type="duplicateValues" dxfId="48" priority="118"/>
  </conditionalFormatting>
  <conditionalFormatting sqref="C65:C144 C1:C8 C10:C63 C172:C174 C146:C151 C153:C170">
    <cfRule type="duplicateValues" dxfId="47" priority="119"/>
  </conditionalFormatting>
  <conditionalFormatting sqref="C65:C144 C1:C8 C10:C63 C172:C213 C146:C151 C153:C170">
    <cfRule type="duplicateValues" dxfId="46" priority="120"/>
  </conditionalFormatting>
  <conditionalFormatting sqref="C171">
    <cfRule type="duplicateValues" dxfId="45" priority="11"/>
  </conditionalFormatting>
  <conditionalFormatting sqref="C171">
    <cfRule type="duplicateValues" dxfId="44" priority="12"/>
  </conditionalFormatting>
  <conditionalFormatting sqref="C171">
    <cfRule type="duplicateValues" dxfId="43" priority="13"/>
  </conditionalFormatting>
  <conditionalFormatting sqref="C171">
    <cfRule type="duplicateValues" dxfId="42" priority="14"/>
  </conditionalFormatting>
  <conditionalFormatting sqref="C171">
    <cfRule type="duplicateValues" dxfId="41" priority="15"/>
  </conditionalFormatting>
  <conditionalFormatting sqref="C145">
    <cfRule type="duplicateValues" dxfId="40" priority="6"/>
  </conditionalFormatting>
  <conditionalFormatting sqref="C145">
    <cfRule type="duplicateValues" dxfId="39" priority="7"/>
  </conditionalFormatting>
  <conditionalFormatting sqref="C145">
    <cfRule type="duplicateValues" dxfId="38" priority="8"/>
  </conditionalFormatting>
  <conditionalFormatting sqref="C145">
    <cfRule type="duplicateValues" dxfId="37" priority="9"/>
  </conditionalFormatting>
  <conditionalFormatting sqref="C145">
    <cfRule type="duplicateValues" dxfId="36" priority="10"/>
  </conditionalFormatting>
  <conditionalFormatting sqref="C152">
    <cfRule type="duplicateValues" dxfId="35" priority="1"/>
  </conditionalFormatting>
  <conditionalFormatting sqref="C152">
    <cfRule type="duplicateValues" dxfId="34" priority="2"/>
  </conditionalFormatting>
  <conditionalFormatting sqref="C152">
    <cfRule type="duplicateValues" dxfId="33" priority="3"/>
  </conditionalFormatting>
  <conditionalFormatting sqref="C152">
    <cfRule type="duplicateValues" dxfId="32" priority="4"/>
  </conditionalFormatting>
  <conditionalFormatting sqref="C152">
    <cfRule type="duplicateValues" dxfId="31" priority="5"/>
  </conditionalFormatting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4:C18">
    <cfRule type="duplicateValues" dxfId="30" priority="15"/>
  </conditionalFormatting>
  <conditionalFormatting sqref="C2:C3">
    <cfRule type="duplicateValues" dxfId="29" priority="14"/>
  </conditionalFormatting>
  <conditionalFormatting sqref="C2:C3">
    <cfRule type="duplicateValues" dxfId="28" priority="12"/>
    <cfRule type="duplicateValues" dxfId="27" priority="13"/>
  </conditionalFormatting>
  <conditionalFormatting sqref="C3">
    <cfRule type="duplicateValues" dxfId="26" priority="11"/>
  </conditionalFormatting>
  <conditionalFormatting sqref="C3">
    <cfRule type="duplicateValues" dxfId="25" priority="9"/>
    <cfRule type="duplicateValues" dxfId="24" priority="10"/>
  </conditionalFormatting>
  <conditionalFormatting sqref="C4:C18">
    <cfRule type="duplicateValues" dxfId="23" priority="7"/>
    <cfRule type="duplicateValues" dxfId="22" priority="8"/>
  </conditionalFormatting>
  <conditionalFormatting sqref="C2:C18">
    <cfRule type="duplicateValues" dxfId="21" priority="6"/>
  </conditionalFormatting>
  <conditionalFormatting sqref="C26">
    <cfRule type="duplicateValues" dxfId="20" priority="5"/>
  </conditionalFormatting>
  <conditionalFormatting sqref="C47">
    <cfRule type="duplicateValues" dxfId="19" priority="4"/>
  </conditionalFormatting>
  <conditionalFormatting sqref="C59">
    <cfRule type="duplicateValues" dxfId="18" priority="3"/>
  </conditionalFormatting>
  <conditionalFormatting sqref="C69">
    <cfRule type="duplicateValues" dxfId="17" priority="2"/>
  </conditionalFormatting>
  <conditionalFormatting sqref="C81">
    <cfRule type="duplicateValues" dxfId="16" priority="1"/>
  </conditionalFormatting>
  <conditionalFormatting sqref="C27:C46">
    <cfRule type="duplicateValues" dxfId="15" priority="16"/>
  </conditionalFormatting>
  <conditionalFormatting sqref="C48:C58">
    <cfRule type="duplicateValues" dxfId="14" priority="17"/>
  </conditionalFormatting>
  <conditionalFormatting sqref="C60:C68">
    <cfRule type="duplicateValues" dxfId="13" priority="18"/>
  </conditionalFormatting>
  <conditionalFormatting sqref="C70:C80">
    <cfRule type="duplicateValues" dxfId="12" priority="19"/>
  </conditionalFormatting>
  <conditionalFormatting sqref="C82:C87">
    <cfRule type="duplicateValues" dxfId="11" priority="20"/>
  </conditionalFormatting>
  <conditionalFormatting sqref="C1:C87">
    <cfRule type="duplicateValues" dxfId="10" priority="21"/>
  </conditionalFormatting>
  <conditionalFormatting sqref="C1:C87">
    <cfRule type="duplicateValues" dxfId="9" priority="22"/>
  </conditionalFormatting>
  <conditionalFormatting sqref="C2:C18">
    <cfRule type="duplicateValues" dxfId="8" priority="23"/>
  </conditionalFormatting>
  <conditionalFormatting sqref="C19:C25">
    <cfRule type="duplicateValues" dxfId="7" priority="24"/>
  </conditionalFormatting>
  <conditionalFormatting sqref="C1:C18">
    <cfRule type="duplicateValues" dxfId="6" priority="25"/>
  </conditionalFormatting>
  <conditionalFormatting sqref="C1:C46">
    <cfRule type="duplicateValues" dxfId="5" priority="26"/>
  </conditionalFormatting>
  <conditionalFormatting sqref="C1:C68">
    <cfRule type="duplicateValues" dxfId="4" priority="27"/>
  </conditionalFormatting>
  <conditionalFormatting sqref="C1:C87">
    <cfRule type="duplicateValues" dxfId="3" priority="28"/>
  </conditionalFormatting>
  <conditionalFormatting sqref="C1:C87">
    <cfRule type="duplicateValues" dxfId="2" priority="29"/>
  </conditionalFormatting>
  <conditionalFormatting sqref="C1:C87">
    <cfRule type="duplicateValues" dxfId="1" priority="30"/>
  </conditionalFormatting>
  <conditionalFormatting sqref="C1:C87">
    <cfRule type="duplicateValues" dxfId="0" priority="3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30" t="s">
        <v>6408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0"/>
      <c r="AE1" s="730"/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30"/>
      <c r="AX1" s="730"/>
      <c r="AY1" s="730"/>
      <c r="AZ1" s="730"/>
      <c r="BA1" s="730"/>
      <c r="BB1" s="730"/>
      <c r="BC1" s="730"/>
      <c r="BD1" s="730"/>
      <c r="BE1" s="730"/>
      <c r="BF1" s="730"/>
      <c r="BG1" s="730"/>
      <c r="BH1" s="730"/>
      <c r="BI1" s="730"/>
      <c r="BJ1" s="730"/>
      <c r="BK1" s="730"/>
      <c r="BL1" s="730"/>
      <c r="BM1" s="730"/>
      <c r="BN1" s="730"/>
      <c r="BO1" s="730"/>
      <c r="BP1" s="730"/>
      <c r="BQ1" s="730"/>
      <c r="BR1" s="730"/>
      <c r="BS1" s="730"/>
      <c r="BT1" s="730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31" t="s">
        <v>6394</v>
      </c>
      <c r="B3" s="731" t="s">
        <v>6395</v>
      </c>
      <c r="C3" s="733" t="s">
        <v>6406</v>
      </c>
      <c r="D3" s="735" t="s">
        <v>6407</v>
      </c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  <c r="W3" s="736"/>
      <c r="X3" s="736"/>
      <c r="Y3" s="736"/>
      <c r="Z3" s="736"/>
      <c r="AA3" s="736"/>
      <c r="AB3" s="736"/>
      <c r="AC3" s="736"/>
      <c r="AD3" s="736"/>
      <c r="AE3" s="736"/>
      <c r="AF3" s="736"/>
      <c r="AG3" s="736"/>
      <c r="AH3" s="736"/>
      <c r="AI3" s="736"/>
      <c r="AJ3" s="736"/>
      <c r="AK3" s="737" t="s">
        <v>6396</v>
      </c>
      <c r="AL3" s="739" t="s">
        <v>6409</v>
      </c>
      <c r="AM3" s="740"/>
      <c r="AN3" s="740"/>
      <c r="AO3" s="740"/>
      <c r="AP3" s="740"/>
      <c r="AQ3" s="740"/>
      <c r="AR3" s="740"/>
      <c r="AS3" s="740"/>
      <c r="AT3" s="740"/>
      <c r="AU3" s="740"/>
      <c r="AV3" s="740"/>
      <c r="AW3" s="740"/>
      <c r="AX3" s="740"/>
      <c r="AY3" s="740"/>
      <c r="AZ3" s="740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1"/>
      <c r="BR3" s="742" t="s">
        <v>6397</v>
      </c>
      <c r="BS3" s="744" t="s">
        <v>6398</v>
      </c>
      <c r="BT3" s="746" t="s">
        <v>6399</v>
      </c>
    </row>
    <row r="4" spans="1:72" ht="17.25" customHeight="1" x14ac:dyDescent="0.25">
      <c r="A4" s="732"/>
      <c r="B4" s="732"/>
      <c r="C4" s="734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38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43"/>
      <c r="BS4" s="745"/>
      <c r="BT4" s="747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715" t="s">
        <v>2803</v>
      </c>
      <c r="C74" s="715"/>
      <c r="D74" s="715"/>
      <c r="E74" s="715"/>
      <c r="F74" s="715"/>
      <c r="G74" s="715"/>
      <c r="H74" s="715"/>
      <c r="I74" s="715"/>
      <c r="J74" s="715"/>
      <c r="K74" s="715"/>
      <c r="L74" s="715"/>
      <c r="M74" s="715"/>
      <c r="N74" s="715"/>
      <c r="O74" s="715"/>
      <c r="P74" s="715"/>
      <c r="Q74" s="715"/>
      <c r="R74" s="715"/>
      <c r="S74" s="715"/>
      <c r="T74" s="715"/>
      <c r="U74" s="715"/>
      <c r="V74" s="715"/>
      <c r="W74" s="715"/>
      <c r="X74" s="715"/>
      <c r="Y74" s="715"/>
      <c r="Z74" s="715"/>
      <c r="AC74" s="4"/>
    </row>
    <row r="75" spans="1:29" s="3" customFormat="1" ht="17.25" customHeight="1" x14ac:dyDescent="0.25">
      <c r="A75" s="199"/>
      <c r="B75" s="716" t="s">
        <v>6373</v>
      </c>
      <c r="C75" s="716"/>
      <c r="D75" s="716"/>
      <c r="E75" s="716"/>
      <c r="F75" s="716"/>
      <c r="G75" s="716"/>
      <c r="H75" s="716"/>
      <c r="I75" s="716"/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6"/>
      <c r="V75" s="716"/>
      <c r="W75" s="716"/>
      <c r="X75" s="716"/>
      <c r="Y75" s="716"/>
      <c r="Z75" s="716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722" t="s">
        <v>6370</v>
      </c>
      <c r="C146" s="723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718" t="s">
        <v>2848</v>
      </c>
      <c r="C147" s="719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720" t="s">
        <v>2849</v>
      </c>
      <c r="C148" s="721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7282" priority="1" stopIfTrue="1"/>
  </conditionalFormatting>
  <conditionalFormatting sqref="D79:D65536 D74:D77">
    <cfRule type="duplicateValues" dxfId="7281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I3995"/>
  <sheetViews>
    <sheetView workbookViewId="0">
      <pane xSplit="1" ySplit="1" topLeftCell="B2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C4013" sqref="C4013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5" ht="15" customHeight="1" x14ac:dyDescent="0.25">
      <c r="A1" s="388" t="s">
        <v>6480</v>
      </c>
      <c r="B1" s="388"/>
      <c r="C1" s="388" t="s">
        <v>6481</v>
      </c>
      <c r="D1" s="388" t="s">
        <v>6482</v>
      </c>
      <c r="E1" s="388" t="s">
        <v>6483</v>
      </c>
    </row>
    <row r="2" spans="1:5" hidden="1" x14ac:dyDescent="0.25">
      <c r="A2" s="397" t="s">
        <v>9783</v>
      </c>
      <c r="B2" s="397" t="s">
        <v>9784</v>
      </c>
      <c r="C2" s="397" t="s">
        <v>9785</v>
      </c>
      <c r="D2" s="397" t="s">
        <v>9786</v>
      </c>
      <c r="E2" s="397" t="s">
        <v>6488</v>
      </c>
    </row>
    <row r="3" spans="1:5" hidden="1" x14ac:dyDescent="0.25">
      <c r="A3" s="397" t="s">
        <v>9787</v>
      </c>
      <c r="B3" s="397" t="s">
        <v>9788</v>
      </c>
      <c r="C3" s="397" t="s">
        <v>9789</v>
      </c>
      <c r="D3" s="397" t="s">
        <v>9792</v>
      </c>
      <c r="E3" s="397" t="s">
        <v>9793</v>
      </c>
    </row>
    <row r="4" spans="1:5" hidden="1" x14ac:dyDescent="0.25">
      <c r="A4" s="397" t="s">
        <v>5598</v>
      </c>
      <c r="B4" s="397" t="s">
        <v>9790</v>
      </c>
      <c r="C4" s="397" t="s">
        <v>9791</v>
      </c>
      <c r="D4" s="397" t="s">
        <v>9792</v>
      </c>
      <c r="E4" s="397" t="s">
        <v>6488</v>
      </c>
    </row>
    <row r="5" spans="1:5" hidden="1" x14ac:dyDescent="0.25">
      <c r="A5" s="397" t="s">
        <v>9794</v>
      </c>
      <c r="B5" s="397" t="s">
        <v>9795</v>
      </c>
      <c r="C5" s="397" t="s">
        <v>9796</v>
      </c>
      <c r="D5" s="397" t="s">
        <v>9792</v>
      </c>
      <c r="E5" s="397" t="s">
        <v>6488</v>
      </c>
    </row>
    <row r="6" spans="1:5" hidden="1" x14ac:dyDescent="0.25">
      <c r="A6" s="397" t="s">
        <v>9797</v>
      </c>
      <c r="B6" s="397" t="s">
        <v>9798</v>
      </c>
      <c r="C6" s="397" t="s">
        <v>9799</v>
      </c>
      <c r="D6" s="397" t="s">
        <v>9792</v>
      </c>
      <c r="E6" s="397" t="s">
        <v>6488</v>
      </c>
    </row>
    <row r="7" spans="1:5" hidden="1" x14ac:dyDescent="0.25">
      <c r="A7" s="397" t="s">
        <v>9800</v>
      </c>
      <c r="B7" s="397" t="s">
        <v>9801</v>
      </c>
      <c r="C7" s="397" t="s">
        <v>9802</v>
      </c>
      <c r="D7" s="397" t="s">
        <v>9792</v>
      </c>
      <c r="E7" s="397" t="s">
        <v>6488</v>
      </c>
    </row>
    <row r="8" spans="1:5" hidden="1" x14ac:dyDescent="0.25">
      <c r="A8" s="397" t="s">
        <v>9803</v>
      </c>
      <c r="B8" s="397" t="s">
        <v>9804</v>
      </c>
      <c r="C8" s="397" t="s">
        <v>9805</v>
      </c>
      <c r="D8" s="397" t="s">
        <v>9792</v>
      </c>
      <c r="E8" s="397" t="s">
        <v>6488</v>
      </c>
    </row>
    <row r="9" spans="1:5" hidden="1" x14ac:dyDescent="0.25">
      <c r="A9" s="397" t="s">
        <v>9806</v>
      </c>
      <c r="B9" s="397" t="s">
        <v>9807</v>
      </c>
      <c r="C9" s="397" t="s">
        <v>9808</v>
      </c>
      <c r="D9" s="397" t="s">
        <v>9792</v>
      </c>
      <c r="E9" s="397" t="s">
        <v>6488</v>
      </c>
    </row>
    <row r="10" spans="1:5" hidden="1" x14ac:dyDescent="0.25">
      <c r="A10" s="397" t="s">
        <v>9809</v>
      </c>
      <c r="B10" s="397" t="s">
        <v>9810</v>
      </c>
      <c r="C10" s="397" t="s">
        <v>9811</v>
      </c>
      <c r="D10" s="397" t="s">
        <v>9792</v>
      </c>
      <c r="E10" s="397" t="s">
        <v>6488</v>
      </c>
    </row>
    <row r="11" spans="1:5" hidden="1" x14ac:dyDescent="0.25">
      <c r="A11" s="397" t="s">
        <v>9812</v>
      </c>
      <c r="B11" s="397" t="s">
        <v>9813</v>
      </c>
      <c r="C11" s="397" t="s">
        <v>9814</v>
      </c>
      <c r="D11" s="397" t="s">
        <v>9792</v>
      </c>
      <c r="E11" s="397" t="s">
        <v>6488</v>
      </c>
    </row>
    <row r="12" spans="1:5" hidden="1" x14ac:dyDescent="0.25">
      <c r="A12" s="397" t="s">
        <v>9815</v>
      </c>
      <c r="B12" s="397" t="s">
        <v>9816</v>
      </c>
      <c r="C12" s="397" t="s">
        <v>9817</v>
      </c>
      <c r="D12" s="397" t="s">
        <v>9792</v>
      </c>
      <c r="E12" s="397" t="s">
        <v>6488</v>
      </c>
    </row>
    <row r="13" spans="1:5" hidden="1" x14ac:dyDescent="0.25">
      <c r="A13" s="397" t="s">
        <v>9818</v>
      </c>
      <c r="B13" s="397" t="s">
        <v>9819</v>
      </c>
      <c r="C13" s="397" t="s">
        <v>9820</v>
      </c>
      <c r="D13" s="397" t="s">
        <v>9824</v>
      </c>
      <c r="E13" s="397" t="s">
        <v>9825</v>
      </c>
    </row>
    <row r="14" spans="1:5" hidden="1" x14ac:dyDescent="0.25">
      <c r="A14" s="397" t="s">
        <v>9821</v>
      </c>
      <c r="B14" s="397" t="s">
        <v>9822</v>
      </c>
      <c r="C14" s="397" t="s">
        <v>9823</v>
      </c>
      <c r="D14" s="397" t="s">
        <v>9792</v>
      </c>
      <c r="E14" s="397" t="s">
        <v>6488</v>
      </c>
    </row>
    <row r="15" spans="1:5" hidden="1" x14ac:dyDescent="0.25">
      <c r="A15" s="397" t="s">
        <v>9826</v>
      </c>
      <c r="B15" s="397" t="s">
        <v>9827</v>
      </c>
      <c r="C15" s="397" t="s">
        <v>9828</v>
      </c>
      <c r="D15" s="397" t="s">
        <v>9792</v>
      </c>
      <c r="E15" s="397" t="s">
        <v>6488</v>
      </c>
    </row>
    <row r="16" spans="1:5" hidden="1" x14ac:dyDescent="0.25">
      <c r="A16" s="397" t="s">
        <v>9829</v>
      </c>
      <c r="B16" s="397" t="s">
        <v>9830</v>
      </c>
      <c r="C16" s="397" t="s">
        <v>9831</v>
      </c>
      <c r="D16" s="397" t="s">
        <v>9792</v>
      </c>
      <c r="E16" s="397" t="s">
        <v>6488</v>
      </c>
    </row>
    <row r="17" spans="1:5" hidden="1" x14ac:dyDescent="0.25">
      <c r="A17" s="397" t="s">
        <v>9832</v>
      </c>
      <c r="B17" s="397" t="s">
        <v>9833</v>
      </c>
      <c r="C17" s="397" t="s">
        <v>9834</v>
      </c>
      <c r="D17" s="397" t="s">
        <v>9838</v>
      </c>
      <c r="E17" s="397" t="s">
        <v>6488</v>
      </c>
    </row>
    <row r="18" spans="1:5" hidden="1" x14ac:dyDescent="0.25">
      <c r="A18" s="397" t="s">
        <v>9835</v>
      </c>
      <c r="B18" s="397" t="s">
        <v>9836</v>
      </c>
      <c r="C18" s="397" t="s">
        <v>9837</v>
      </c>
      <c r="D18" s="397" t="s">
        <v>9838</v>
      </c>
      <c r="E18" s="397" t="s">
        <v>6488</v>
      </c>
    </row>
    <row r="19" spans="1:5" hidden="1" x14ac:dyDescent="0.25">
      <c r="A19" s="397" t="s">
        <v>9839</v>
      </c>
      <c r="B19" s="397" t="s">
        <v>9840</v>
      </c>
      <c r="C19" s="397" t="s">
        <v>9841</v>
      </c>
      <c r="D19" s="397" t="s">
        <v>9838</v>
      </c>
      <c r="E19" s="397" t="s">
        <v>6488</v>
      </c>
    </row>
    <row r="20" spans="1:5" hidden="1" x14ac:dyDescent="0.25">
      <c r="A20" s="397" t="s">
        <v>9842</v>
      </c>
      <c r="B20" s="397" t="s">
        <v>9843</v>
      </c>
      <c r="C20" s="397" t="s">
        <v>9844</v>
      </c>
      <c r="D20" s="397" t="s">
        <v>9792</v>
      </c>
      <c r="E20" s="397" t="s">
        <v>6488</v>
      </c>
    </row>
    <row r="21" spans="1:5" hidden="1" x14ac:dyDescent="0.25">
      <c r="A21" s="397" t="s">
        <v>9845</v>
      </c>
      <c r="B21" s="397" t="s">
        <v>9846</v>
      </c>
      <c r="C21" s="397" t="s">
        <v>9847</v>
      </c>
      <c r="D21" s="397" t="s">
        <v>9792</v>
      </c>
      <c r="E21" s="397" t="s">
        <v>6488</v>
      </c>
    </row>
    <row r="22" spans="1:5" hidden="1" x14ac:dyDescent="0.25">
      <c r="A22" s="397" t="s">
        <v>9848</v>
      </c>
      <c r="B22" s="397" t="s">
        <v>9849</v>
      </c>
      <c r="C22" s="397" t="s">
        <v>9850</v>
      </c>
      <c r="D22" s="397" t="s">
        <v>6487</v>
      </c>
      <c r="E22" s="397" t="s">
        <v>6488</v>
      </c>
    </row>
    <row r="23" spans="1:5" hidden="1" x14ac:dyDescent="0.25">
      <c r="A23" s="397" t="s">
        <v>6484</v>
      </c>
      <c r="B23" s="397" t="s">
        <v>6485</v>
      </c>
      <c r="C23" s="397" t="s">
        <v>6486</v>
      </c>
      <c r="D23" s="397" t="s">
        <v>6492</v>
      </c>
      <c r="E23" s="397" t="s">
        <v>6493</v>
      </c>
    </row>
    <row r="24" spans="1:5" hidden="1" x14ac:dyDescent="0.25">
      <c r="A24" s="397" t="s">
        <v>6489</v>
      </c>
      <c r="B24" s="397" t="s">
        <v>6490</v>
      </c>
      <c r="C24" s="397" t="s">
        <v>6491</v>
      </c>
      <c r="D24" s="397" t="s">
        <v>6487</v>
      </c>
      <c r="E24" s="397" t="s">
        <v>6488</v>
      </c>
    </row>
    <row r="25" spans="1:5" hidden="1" x14ac:dyDescent="0.25">
      <c r="A25" s="397" t="s">
        <v>6494</v>
      </c>
      <c r="B25" s="397" t="s">
        <v>6495</v>
      </c>
      <c r="C25" s="397" t="s">
        <v>6496</v>
      </c>
      <c r="D25" s="397" t="s">
        <v>6500</v>
      </c>
      <c r="E25" s="397" t="s">
        <v>6488</v>
      </c>
    </row>
    <row r="26" spans="1:5" hidden="1" x14ac:dyDescent="0.25">
      <c r="A26" s="397" t="s">
        <v>6497</v>
      </c>
      <c r="B26" s="397" t="s">
        <v>6498</v>
      </c>
      <c r="C26" s="397" t="s">
        <v>6499</v>
      </c>
      <c r="D26" s="397" t="s">
        <v>9792</v>
      </c>
      <c r="E26" s="397" t="s">
        <v>9854</v>
      </c>
    </row>
    <row r="27" spans="1:5" hidden="1" x14ac:dyDescent="0.25">
      <c r="A27" s="397" t="s">
        <v>9851</v>
      </c>
      <c r="B27" s="397" t="s">
        <v>9852</v>
      </c>
      <c r="C27" s="397" t="s">
        <v>9853</v>
      </c>
      <c r="D27" s="397" t="s">
        <v>6500</v>
      </c>
      <c r="E27" s="397" t="s">
        <v>6504</v>
      </c>
    </row>
    <row r="28" spans="1:5" hidden="1" x14ac:dyDescent="0.25">
      <c r="A28" s="397" t="s">
        <v>6501</v>
      </c>
      <c r="B28" s="397" t="s">
        <v>6502</v>
      </c>
      <c r="C28" s="397" t="s">
        <v>6503</v>
      </c>
      <c r="D28" s="397" t="s">
        <v>9824</v>
      </c>
      <c r="E28" s="397" t="s">
        <v>9858</v>
      </c>
    </row>
    <row r="29" spans="1:5" hidden="1" x14ac:dyDescent="0.25">
      <c r="A29" s="397" t="s">
        <v>9855</v>
      </c>
      <c r="B29" s="397" t="s">
        <v>9856</v>
      </c>
      <c r="C29" s="397" t="s">
        <v>9857</v>
      </c>
      <c r="D29" s="397" t="s">
        <v>9824</v>
      </c>
      <c r="E29" s="397" t="s">
        <v>9861</v>
      </c>
    </row>
    <row r="30" spans="1:5" hidden="1" x14ac:dyDescent="0.25">
      <c r="A30" s="397" t="s">
        <v>9859</v>
      </c>
      <c r="B30" s="397" t="s">
        <v>9856</v>
      </c>
      <c r="C30" s="397" t="s">
        <v>9860</v>
      </c>
      <c r="D30" s="397" t="s">
        <v>9824</v>
      </c>
      <c r="E30" s="397" t="s">
        <v>9864</v>
      </c>
    </row>
    <row r="31" spans="1:5" hidden="1" x14ac:dyDescent="0.25">
      <c r="A31" s="397" t="s">
        <v>9862</v>
      </c>
      <c r="B31" s="397" t="s">
        <v>9856</v>
      </c>
      <c r="C31" s="397" t="s">
        <v>9863</v>
      </c>
      <c r="D31" s="397" t="s">
        <v>9867</v>
      </c>
      <c r="E31" s="397" t="s">
        <v>9868</v>
      </c>
    </row>
    <row r="32" spans="1:5" hidden="1" x14ac:dyDescent="0.25">
      <c r="A32" s="397" t="s">
        <v>3070</v>
      </c>
      <c r="B32" s="397" t="s">
        <v>9865</v>
      </c>
      <c r="C32" s="397" t="s">
        <v>9866</v>
      </c>
      <c r="D32" s="397" t="s">
        <v>9872</v>
      </c>
      <c r="E32" s="397" t="s">
        <v>9873</v>
      </c>
    </row>
    <row r="33" spans="1:5" hidden="1" x14ac:dyDescent="0.25">
      <c r="A33" s="397" t="s">
        <v>9869</v>
      </c>
      <c r="B33" s="397" t="s">
        <v>9870</v>
      </c>
      <c r="C33" s="397" t="s">
        <v>9871</v>
      </c>
      <c r="D33" s="397" t="s">
        <v>9872</v>
      </c>
      <c r="E33" s="397" t="s">
        <v>9877</v>
      </c>
    </row>
    <row r="34" spans="1:5" hidden="1" x14ac:dyDescent="0.25">
      <c r="A34" s="397" t="s">
        <v>9874</v>
      </c>
      <c r="B34" s="397" t="s">
        <v>9875</v>
      </c>
      <c r="C34" s="397" t="s">
        <v>9876</v>
      </c>
      <c r="D34" s="397" t="s">
        <v>6508</v>
      </c>
      <c r="E34" s="397" t="s">
        <v>6509</v>
      </c>
    </row>
    <row r="35" spans="1:5" hidden="1" x14ac:dyDescent="0.25">
      <c r="A35" s="397" t="s">
        <v>6505</v>
      </c>
      <c r="B35" s="397" t="s">
        <v>6506</v>
      </c>
      <c r="C35" s="397" t="s">
        <v>6507</v>
      </c>
      <c r="D35" s="397" t="s">
        <v>9881</v>
      </c>
      <c r="E35" s="397" t="s">
        <v>9882</v>
      </c>
    </row>
    <row r="36" spans="1:5" hidden="1" x14ac:dyDescent="0.25">
      <c r="A36" s="397" t="s">
        <v>9878</v>
      </c>
      <c r="B36" s="397" t="s">
        <v>9879</v>
      </c>
      <c r="C36" s="397" t="s">
        <v>9880</v>
      </c>
      <c r="D36" s="397" t="s">
        <v>9886</v>
      </c>
      <c r="E36" s="397" t="s">
        <v>9887</v>
      </c>
    </row>
    <row r="37" spans="1:5" hidden="1" x14ac:dyDescent="0.25">
      <c r="A37" s="397" t="s">
        <v>16959</v>
      </c>
      <c r="B37" s="397" t="s">
        <v>16960</v>
      </c>
      <c r="C37" s="397" t="s">
        <v>16961</v>
      </c>
      <c r="D37" s="397"/>
      <c r="E37" s="397"/>
    </row>
    <row r="38" spans="1:5" hidden="1" x14ac:dyDescent="0.25">
      <c r="A38" s="397" t="s">
        <v>16962</v>
      </c>
      <c r="B38" s="397"/>
      <c r="C38" s="397" t="s">
        <v>16963</v>
      </c>
      <c r="D38" s="397"/>
      <c r="E38" s="397"/>
    </row>
    <row r="39" spans="1:5" hidden="1" x14ac:dyDescent="0.25">
      <c r="A39" s="397" t="s">
        <v>9883</v>
      </c>
      <c r="B39" s="397" t="s">
        <v>9884</v>
      </c>
      <c r="C39" s="397" t="s">
        <v>9885</v>
      </c>
      <c r="D39" s="397" t="s">
        <v>9886</v>
      </c>
      <c r="E39" s="397" t="s">
        <v>9887</v>
      </c>
    </row>
    <row r="40" spans="1:5" hidden="1" x14ac:dyDescent="0.25">
      <c r="A40" s="397" t="s">
        <v>9888</v>
      </c>
      <c r="B40" s="397" t="s">
        <v>9889</v>
      </c>
      <c r="C40" s="397" t="s">
        <v>9890</v>
      </c>
      <c r="D40" s="397" t="s">
        <v>9867</v>
      </c>
      <c r="E40" s="397" t="s">
        <v>9894</v>
      </c>
    </row>
    <row r="41" spans="1:5" hidden="1" x14ac:dyDescent="0.25">
      <c r="A41" s="397" t="s">
        <v>9891</v>
      </c>
      <c r="B41" s="397" t="s">
        <v>9892</v>
      </c>
      <c r="C41" s="397" t="s">
        <v>9893</v>
      </c>
      <c r="D41" s="397" t="s">
        <v>9867</v>
      </c>
      <c r="E41" s="397" t="s">
        <v>9898</v>
      </c>
    </row>
    <row r="42" spans="1:5" hidden="1" x14ac:dyDescent="0.25">
      <c r="A42" s="397" t="s">
        <v>16957</v>
      </c>
      <c r="B42" s="397"/>
      <c r="C42" s="397" t="s">
        <v>16958</v>
      </c>
      <c r="D42" s="397"/>
      <c r="E42" s="397"/>
    </row>
    <row r="43" spans="1:5" hidden="1" x14ac:dyDescent="0.25">
      <c r="A43" s="397" t="s">
        <v>9895</v>
      </c>
      <c r="B43" s="397" t="s">
        <v>9896</v>
      </c>
      <c r="C43" s="397" t="s">
        <v>9897</v>
      </c>
      <c r="D43" s="397" t="s">
        <v>9867</v>
      </c>
      <c r="E43" s="397" t="s">
        <v>9902</v>
      </c>
    </row>
    <row r="44" spans="1:5" hidden="1" x14ac:dyDescent="0.25">
      <c r="A44" s="397" t="s">
        <v>9899</v>
      </c>
      <c r="B44" s="397" t="s">
        <v>9900</v>
      </c>
      <c r="C44" s="397" t="s">
        <v>9901</v>
      </c>
      <c r="D44" s="397" t="s">
        <v>9867</v>
      </c>
      <c r="E44" s="397" t="s">
        <v>9906</v>
      </c>
    </row>
    <row r="45" spans="1:5" hidden="1" x14ac:dyDescent="0.25">
      <c r="A45" s="397" t="s">
        <v>9903</v>
      </c>
      <c r="B45" s="397" t="s">
        <v>9904</v>
      </c>
      <c r="C45" s="397" t="s">
        <v>9905</v>
      </c>
      <c r="D45" s="397" t="s">
        <v>9867</v>
      </c>
      <c r="E45" s="397" t="s">
        <v>9910</v>
      </c>
    </row>
    <row r="46" spans="1:5" hidden="1" x14ac:dyDescent="0.25">
      <c r="A46" s="397" t="s">
        <v>9907</v>
      </c>
      <c r="B46" s="397" t="s">
        <v>9908</v>
      </c>
      <c r="C46" s="397" t="s">
        <v>9909</v>
      </c>
      <c r="D46" s="397" t="s">
        <v>9867</v>
      </c>
      <c r="E46" s="397" t="s">
        <v>9914</v>
      </c>
    </row>
    <row r="47" spans="1:5" hidden="1" x14ac:dyDescent="0.25">
      <c r="A47" s="397" t="s">
        <v>9911</v>
      </c>
      <c r="B47" s="397" t="s">
        <v>9912</v>
      </c>
      <c r="C47" s="397" t="s">
        <v>9913</v>
      </c>
      <c r="D47" s="397" t="s">
        <v>9867</v>
      </c>
      <c r="E47" s="397" t="s">
        <v>9918</v>
      </c>
    </row>
    <row r="48" spans="1:5" hidden="1" x14ac:dyDescent="0.25">
      <c r="A48" s="397" t="s">
        <v>9915</v>
      </c>
      <c r="B48" s="397" t="s">
        <v>9916</v>
      </c>
      <c r="C48" s="397" t="s">
        <v>9917</v>
      </c>
      <c r="D48" s="397" t="s">
        <v>6513</v>
      </c>
      <c r="E48" s="397" t="s">
        <v>6514</v>
      </c>
    </row>
    <row r="49" spans="1:5" hidden="1" x14ac:dyDescent="0.25">
      <c r="A49" s="397" t="s">
        <v>6510</v>
      </c>
      <c r="B49" s="397" t="s">
        <v>6511</v>
      </c>
      <c r="C49" s="397" t="s">
        <v>6512</v>
      </c>
      <c r="D49" s="397" t="s">
        <v>9867</v>
      </c>
      <c r="E49" s="397" t="s">
        <v>9922</v>
      </c>
    </row>
    <row r="50" spans="1:5" hidden="1" x14ac:dyDescent="0.25">
      <c r="A50" s="397" t="s">
        <v>9919</v>
      </c>
      <c r="B50" s="397" t="s">
        <v>9920</v>
      </c>
      <c r="C50" s="397" t="s">
        <v>9921</v>
      </c>
      <c r="D50" s="397"/>
      <c r="E50" s="397" t="s">
        <v>9926</v>
      </c>
    </row>
    <row r="51" spans="1:5" hidden="1" x14ac:dyDescent="0.25">
      <c r="A51" s="397" t="s">
        <v>9923</v>
      </c>
      <c r="B51" s="397" t="s">
        <v>9924</v>
      </c>
      <c r="C51" s="397" t="s">
        <v>9925</v>
      </c>
      <c r="D51" s="397"/>
      <c r="E51" s="397" t="s">
        <v>9930</v>
      </c>
    </row>
    <row r="52" spans="1:5" hidden="1" x14ac:dyDescent="0.25">
      <c r="A52" s="397" t="s">
        <v>9927</v>
      </c>
      <c r="B52" s="397" t="s">
        <v>9928</v>
      </c>
      <c r="C52" s="397" t="s">
        <v>9929</v>
      </c>
      <c r="D52" s="397" t="s">
        <v>6513</v>
      </c>
      <c r="E52" s="397" t="s">
        <v>6518</v>
      </c>
    </row>
    <row r="53" spans="1:5" hidden="1" x14ac:dyDescent="0.25">
      <c r="A53" s="397" t="s">
        <v>6515</v>
      </c>
      <c r="B53" s="397" t="s">
        <v>6516</v>
      </c>
      <c r="C53" s="397" t="s">
        <v>6517</v>
      </c>
      <c r="D53" s="397" t="s">
        <v>9867</v>
      </c>
      <c r="E53" s="397" t="s">
        <v>9934</v>
      </c>
    </row>
    <row r="54" spans="1:5" hidden="1" x14ac:dyDescent="0.25">
      <c r="A54" s="397" t="s">
        <v>9931</v>
      </c>
      <c r="B54" s="397" t="s">
        <v>9932</v>
      </c>
      <c r="C54" s="397" t="s">
        <v>9933</v>
      </c>
      <c r="D54" s="397" t="s">
        <v>9867</v>
      </c>
      <c r="E54" s="397" t="s">
        <v>9938</v>
      </c>
    </row>
    <row r="55" spans="1:5" hidden="1" x14ac:dyDescent="0.25">
      <c r="A55" s="397" t="s">
        <v>9935</v>
      </c>
      <c r="B55" s="397" t="s">
        <v>9936</v>
      </c>
      <c r="C55" s="397" t="s">
        <v>9937</v>
      </c>
      <c r="D55" s="397" t="s">
        <v>9867</v>
      </c>
      <c r="E55" s="397" t="s">
        <v>9942</v>
      </c>
    </row>
    <row r="56" spans="1:5" hidden="1" x14ac:dyDescent="0.25">
      <c r="A56" s="397" t="s">
        <v>9939</v>
      </c>
      <c r="B56" s="397" t="s">
        <v>9940</v>
      </c>
      <c r="C56" s="397" t="s">
        <v>9941</v>
      </c>
      <c r="D56" s="397" t="s">
        <v>9867</v>
      </c>
      <c r="E56" s="397" t="s">
        <v>9946</v>
      </c>
    </row>
    <row r="57" spans="1:5" hidden="1" x14ac:dyDescent="0.25">
      <c r="A57" s="397" t="s">
        <v>9943</v>
      </c>
      <c r="B57" s="397" t="s">
        <v>9944</v>
      </c>
      <c r="C57" s="397" t="s">
        <v>9945</v>
      </c>
      <c r="D57" s="397"/>
      <c r="E57" s="397" t="s">
        <v>9950</v>
      </c>
    </row>
    <row r="58" spans="1:5" hidden="1" x14ac:dyDescent="0.25">
      <c r="A58" s="397" t="s">
        <v>9947</v>
      </c>
      <c r="B58" s="397" t="s">
        <v>9948</v>
      </c>
      <c r="C58" s="397" t="s">
        <v>9949</v>
      </c>
      <c r="D58" s="397" t="s">
        <v>9867</v>
      </c>
      <c r="E58" s="397" t="s">
        <v>9954</v>
      </c>
    </row>
    <row r="59" spans="1:5" hidden="1" x14ac:dyDescent="0.25">
      <c r="A59" s="397" t="s">
        <v>9951</v>
      </c>
      <c r="B59" s="397" t="s">
        <v>9952</v>
      </c>
      <c r="C59" s="397" t="s">
        <v>9953</v>
      </c>
      <c r="D59" s="397" t="s">
        <v>9867</v>
      </c>
      <c r="E59" s="397" t="s">
        <v>9958</v>
      </c>
    </row>
    <row r="60" spans="1:5" hidden="1" x14ac:dyDescent="0.25">
      <c r="A60" s="397" t="s">
        <v>9955</v>
      </c>
      <c r="B60" s="397" t="s">
        <v>9956</v>
      </c>
      <c r="C60" s="397" t="s">
        <v>9957</v>
      </c>
      <c r="D60" s="397" t="s">
        <v>9867</v>
      </c>
      <c r="E60" s="397" t="s">
        <v>9962</v>
      </c>
    </row>
    <row r="61" spans="1:5" hidden="1" x14ac:dyDescent="0.25">
      <c r="A61" s="397" t="s">
        <v>9959</v>
      </c>
      <c r="B61" s="397" t="s">
        <v>9960</v>
      </c>
      <c r="C61" s="397" t="s">
        <v>9961</v>
      </c>
      <c r="D61" s="397" t="s">
        <v>9965</v>
      </c>
      <c r="E61" s="397" t="s">
        <v>9966</v>
      </c>
    </row>
    <row r="62" spans="1:5" hidden="1" x14ac:dyDescent="0.25">
      <c r="A62" s="397" t="s">
        <v>5480</v>
      </c>
      <c r="B62" s="397" t="s">
        <v>9963</v>
      </c>
      <c r="C62" s="397" t="s">
        <v>9964</v>
      </c>
      <c r="D62" s="397" t="s">
        <v>9965</v>
      </c>
      <c r="E62" s="397" t="s">
        <v>9966</v>
      </c>
    </row>
    <row r="63" spans="1:5" hidden="1" x14ac:dyDescent="0.25">
      <c r="A63" s="397" t="s">
        <v>9967</v>
      </c>
      <c r="B63" s="397" t="s">
        <v>9968</v>
      </c>
      <c r="C63" s="397" t="s">
        <v>9969</v>
      </c>
      <c r="D63" s="397" t="s">
        <v>6522</v>
      </c>
      <c r="E63" s="397" t="s">
        <v>6488</v>
      </c>
    </row>
    <row r="64" spans="1:5" hidden="1" x14ac:dyDescent="0.25">
      <c r="A64" s="397" t="s">
        <v>6519</v>
      </c>
      <c r="B64" s="397" t="s">
        <v>6520</v>
      </c>
      <c r="C64" s="397" t="s">
        <v>6521</v>
      </c>
      <c r="D64" s="397" t="s">
        <v>6522</v>
      </c>
      <c r="E64" s="397" t="s">
        <v>6488</v>
      </c>
    </row>
    <row r="65" spans="1:5" hidden="1" x14ac:dyDescent="0.25">
      <c r="A65" s="397" t="s">
        <v>6523</v>
      </c>
      <c r="B65" s="397" t="s">
        <v>6524</v>
      </c>
      <c r="C65" s="397" t="s">
        <v>6525</v>
      </c>
      <c r="D65" s="397" t="s">
        <v>6522</v>
      </c>
      <c r="E65" s="397" t="s">
        <v>6488</v>
      </c>
    </row>
    <row r="66" spans="1:5" hidden="1" x14ac:dyDescent="0.25">
      <c r="A66" s="397" t="s">
        <v>6526</v>
      </c>
      <c r="B66" s="397" t="s">
        <v>6527</v>
      </c>
      <c r="C66" s="397" t="s">
        <v>6528</v>
      </c>
      <c r="D66" s="397" t="s">
        <v>6522</v>
      </c>
      <c r="E66" s="397" t="s">
        <v>6488</v>
      </c>
    </row>
    <row r="67" spans="1:5" hidden="1" x14ac:dyDescent="0.25">
      <c r="A67" s="397" t="s">
        <v>6529</v>
      </c>
      <c r="B67" s="397" t="s">
        <v>6530</v>
      </c>
      <c r="C67" s="397" t="s">
        <v>6531</v>
      </c>
      <c r="D67" s="397" t="s">
        <v>6522</v>
      </c>
      <c r="E67" s="397" t="s">
        <v>6488</v>
      </c>
    </row>
    <row r="68" spans="1:5" hidden="1" x14ac:dyDescent="0.25">
      <c r="A68" s="397" t="s">
        <v>6532</v>
      </c>
      <c r="B68" s="397" t="s">
        <v>6533</v>
      </c>
      <c r="C68" s="397" t="s">
        <v>6534</v>
      </c>
      <c r="D68" s="397" t="s">
        <v>6522</v>
      </c>
      <c r="E68" s="397" t="s">
        <v>6488</v>
      </c>
    </row>
    <row r="69" spans="1:5" hidden="1" x14ac:dyDescent="0.25">
      <c r="A69" s="397" t="s">
        <v>6535</v>
      </c>
      <c r="B69" s="397" t="s">
        <v>6536</v>
      </c>
      <c r="C69" s="397" t="s">
        <v>6537</v>
      </c>
      <c r="D69" s="397" t="s">
        <v>6522</v>
      </c>
      <c r="E69" s="397" t="s">
        <v>6488</v>
      </c>
    </row>
    <row r="70" spans="1:5" hidden="1" x14ac:dyDescent="0.25">
      <c r="A70" s="397" t="s">
        <v>16972</v>
      </c>
      <c r="B70" s="397" t="s">
        <v>6538</v>
      </c>
      <c r="C70" s="397" t="s">
        <v>6539</v>
      </c>
      <c r="D70" s="397" t="s">
        <v>6522</v>
      </c>
      <c r="E70" s="397" t="s">
        <v>6488</v>
      </c>
    </row>
    <row r="71" spans="1:5" hidden="1" x14ac:dyDescent="0.25">
      <c r="A71" s="397" t="s">
        <v>6540</v>
      </c>
      <c r="B71" s="397" t="s">
        <v>6541</v>
      </c>
      <c r="C71" s="397" t="s">
        <v>6542</v>
      </c>
      <c r="D71" s="397" t="s">
        <v>6522</v>
      </c>
      <c r="E71" s="397" t="s">
        <v>6488</v>
      </c>
    </row>
    <row r="72" spans="1:5" hidden="1" x14ac:dyDescent="0.25">
      <c r="A72" s="397" t="s">
        <v>6543</v>
      </c>
      <c r="B72" s="397" t="s">
        <v>6544</v>
      </c>
      <c r="C72" s="397" t="s">
        <v>6545</v>
      </c>
      <c r="D72" s="397" t="s">
        <v>6522</v>
      </c>
      <c r="E72" s="397" t="s">
        <v>6488</v>
      </c>
    </row>
    <row r="73" spans="1:5" hidden="1" x14ac:dyDescent="0.25">
      <c r="A73" s="397" t="s">
        <v>16987</v>
      </c>
      <c r="B73" s="397" t="s">
        <v>6546</v>
      </c>
      <c r="C73" s="397" t="s">
        <v>6547</v>
      </c>
      <c r="D73" s="397" t="s">
        <v>6522</v>
      </c>
      <c r="E73" s="397" t="s">
        <v>6488</v>
      </c>
    </row>
    <row r="74" spans="1:5" hidden="1" x14ac:dyDescent="0.25">
      <c r="A74" s="397" t="s">
        <v>6548</v>
      </c>
      <c r="B74" s="397" t="s">
        <v>6549</v>
      </c>
      <c r="C74" s="397" t="s">
        <v>6550</v>
      </c>
      <c r="D74" s="397" t="s">
        <v>6522</v>
      </c>
      <c r="E74" s="397" t="s">
        <v>6488</v>
      </c>
    </row>
    <row r="75" spans="1:5" hidden="1" x14ac:dyDescent="0.25">
      <c r="A75" s="397" t="s">
        <v>6551</v>
      </c>
      <c r="B75" s="397" t="s">
        <v>6552</v>
      </c>
      <c r="C75" s="397" t="s">
        <v>6553</v>
      </c>
      <c r="D75" s="397" t="s">
        <v>6522</v>
      </c>
      <c r="E75" s="397" t="s">
        <v>6488</v>
      </c>
    </row>
    <row r="76" spans="1:5" hidden="1" x14ac:dyDescent="0.25">
      <c r="A76" s="397" t="s">
        <v>6554</v>
      </c>
      <c r="B76" s="397" t="s">
        <v>6555</v>
      </c>
      <c r="C76" s="397" t="s">
        <v>6556</v>
      </c>
      <c r="D76" s="397" t="s">
        <v>6522</v>
      </c>
      <c r="E76" s="397" t="s">
        <v>6488</v>
      </c>
    </row>
    <row r="77" spans="1:5" hidden="1" x14ac:dyDescent="0.25">
      <c r="A77" s="397" t="s">
        <v>6557</v>
      </c>
      <c r="B77" s="397" t="s">
        <v>6558</v>
      </c>
      <c r="C77" s="397" t="s">
        <v>6559</v>
      </c>
      <c r="D77" s="397" t="s">
        <v>6522</v>
      </c>
      <c r="E77" s="397" t="s">
        <v>6488</v>
      </c>
    </row>
    <row r="78" spans="1:5" hidden="1" x14ac:dyDescent="0.25">
      <c r="A78" s="397" t="s">
        <v>6560</v>
      </c>
      <c r="B78" s="397" t="s">
        <v>6561</v>
      </c>
      <c r="C78" s="397" t="s">
        <v>6562</v>
      </c>
      <c r="D78" s="397" t="s">
        <v>6522</v>
      </c>
      <c r="E78" s="397" t="s">
        <v>6488</v>
      </c>
    </row>
    <row r="79" spans="1:5" hidden="1" x14ac:dyDescent="0.25">
      <c r="A79" s="397" t="s">
        <v>6563</v>
      </c>
      <c r="B79" s="397" t="s">
        <v>6564</v>
      </c>
      <c r="C79" s="397" t="s">
        <v>6565</v>
      </c>
      <c r="D79" s="397" t="s">
        <v>6522</v>
      </c>
      <c r="E79" s="397" t="s">
        <v>6488</v>
      </c>
    </row>
    <row r="80" spans="1:5" hidden="1" x14ac:dyDescent="0.25">
      <c r="A80" s="397" t="s">
        <v>6566</v>
      </c>
      <c r="B80" s="397" t="s">
        <v>6567</v>
      </c>
      <c r="C80" s="397" t="s">
        <v>6568</v>
      </c>
      <c r="D80" s="397" t="s">
        <v>6522</v>
      </c>
      <c r="E80" s="397" t="s">
        <v>6488</v>
      </c>
    </row>
    <row r="81" spans="1:5" hidden="1" x14ac:dyDescent="0.25">
      <c r="A81" s="397" t="s">
        <v>6569</v>
      </c>
      <c r="B81" s="397" t="s">
        <v>6570</v>
      </c>
      <c r="C81" s="397" t="s">
        <v>6571</v>
      </c>
      <c r="D81" s="397" t="s">
        <v>6522</v>
      </c>
      <c r="E81" s="397" t="s">
        <v>6488</v>
      </c>
    </row>
    <row r="82" spans="1:5" hidden="1" x14ac:dyDescent="0.25">
      <c r="A82" s="397" t="s">
        <v>6572</v>
      </c>
      <c r="B82" s="397" t="s">
        <v>6573</v>
      </c>
      <c r="C82" s="397" t="s">
        <v>6573</v>
      </c>
      <c r="D82" s="397" t="s">
        <v>6522</v>
      </c>
      <c r="E82" s="397" t="s">
        <v>6488</v>
      </c>
    </row>
    <row r="83" spans="1:5" hidden="1" x14ac:dyDescent="0.25">
      <c r="A83" s="397" t="s">
        <v>6574</v>
      </c>
      <c r="B83" s="397" t="s">
        <v>6575</v>
      </c>
      <c r="C83" s="397" t="s">
        <v>6575</v>
      </c>
      <c r="D83" s="397" t="s">
        <v>6522</v>
      </c>
      <c r="E83" s="397" t="s">
        <v>6488</v>
      </c>
    </row>
    <row r="84" spans="1:5" hidden="1" x14ac:dyDescent="0.25">
      <c r="A84" s="397" t="s">
        <v>6576</v>
      </c>
      <c r="B84" s="397" t="s">
        <v>6577</v>
      </c>
      <c r="C84" s="397" t="s">
        <v>6578</v>
      </c>
      <c r="D84" s="397" t="s">
        <v>6522</v>
      </c>
      <c r="E84" s="397" t="s">
        <v>6488</v>
      </c>
    </row>
    <row r="85" spans="1:5" hidden="1" x14ac:dyDescent="0.25">
      <c r="A85" s="397" t="s">
        <v>6579</v>
      </c>
      <c r="B85" s="397" t="s">
        <v>6580</v>
      </c>
      <c r="C85" s="397" t="s">
        <v>6581</v>
      </c>
      <c r="D85" s="397" t="s">
        <v>6522</v>
      </c>
      <c r="E85" s="397" t="s">
        <v>6488</v>
      </c>
    </row>
    <row r="86" spans="1:5" hidden="1" x14ac:dyDescent="0.25">
      <c r="A86" s="397" t="s">
        <v>6582</v>
      </c>
      <c r="B86" s="397" t="s">
        <v>6583</v>
      </c>
      <c r="C86" s="397" t="s">
        <v>6583</v>
      </c>
      <c r="D86" s="397" t="s">
        <v>6522</v>
      </c>
      <c r="E86" s="397" t="s">
        <v>6488</v>
      </c>
    </row>
    <row r="87" spans="1:5" hidden="1" x14ac:dyDescent="0.25">
      <c r="A87" s="397" t="s">
        <v>6584</v>
      </c>
      <c r="B87" s="397" t="s">
        <v>6585</v>
      </c>
      <c r="C87" s="397" t="s">
        <v>6586</v>
      </c>
      <c r="D87" s="397" t="s">
        <v>6522</v>
      </c>
      <c r="E87" s="397" t="s">
        <v>6488</v>
      </c>
    </row>
    <row r="88" spans="1:5" hidden="1" x14ac:dyDescent="0.25">
      <c r="A88" s="397" t="s">
        <v>6587</v>
      </c>
      <c r="B88" s="397" t="s">
        <v>6588</v>
      </c>
      <c r="C88" s="397" t="s">
        <v>6589</v>
      </c>
      <c r="D88" s="397" t="s">
        <v>6522</v>
      </c>
      <c r="E88" s="397" t="s">
        <v>6488</v>
      </c>
    </row>
    <row r="89" spans="1:5" hidden="1" x14ac:dyDescent="0.25">
      <c r="A89" s="397" t="s">
        <v>6590</v>
      </c>
      <c r="B89" s="397" t="s">
        <v>6591</v>
      </c>
      <c r="C89" s="397" t="s">
        <v>6592</v>
      </c>
      <c r="D89" s="397" t="s">
        <v>6522</v>
      </c>
      <c r="E89" s="397" t="s">
        <v>6488</v>
      </c>
    </row>
    <row r="90" spans="1:5" hidden="1" x14ac:dyDescent="0.25">
      <c r="A90" s="397" t="s">
        <v>6593</v>
      </c>
      <c r="B90" s="397" t="s">
        <v>6594</v>
      </c>
      <c r="C90" s="397" t="s">
        <v>6595</v>
      </c>
      <c r="D90" s="397" t="s">
        <v>6522</v>
      </c>
      <c r="E90" s="397" t="s">
        <v>6488</v>
      </c>
    </row>
    <row r="91" spans="1:5" hidden="1" x14ac:dyDescent="0.25">
      <c r="A91" s="397" t="s">
        <v>6596</v>
      </c>
      <c r="B91" s="397" t="s">
        <v>6597</v>
      </c>
      <c r="C91" s="397" t="s">
        <v>6598</v>
      </c>
      <c r="D91" s="397" t="s">
        <v>6522</v>
      </c>
      <c r="E91" s="397" t="s">
        <v>6488</v>
      </c>
    </row>
    <row r="92" spans="1:5" hidden="1" x14ac:dyDescent="0.25">
      <c r="A92" s="397" t="s">
        <v>6599</v>
      </c>
      <c r="B92" s="397" t="s">
        <v>6600</v>
      </c>
      <c r="C92" s="397" t="s">
        <v>6601</v>
      </c>
      <c r="D92" s="397" t="s">
        <v>6522</v>
      </c>
      <c r="E92" s="397" t="s">
        <v>6488</v>
      </c>
    </row>
    <row r="93" spans="1:5" hidden="1" x14ac:dyDescent="0.25">
      <c r="A93" s="397" t="s">
        <v>6602</v>
      </c>
      <c r="B93" s="397" t="s">
        <v>6603</v>
      </c>
      <c r="C93" s="397" t="s">
        <v>6604</v>
      </c>
      <c r="D93" s="397" t="s">
        <v>6522</v>
      </c>
      <c r="E93" s="397" t="s">
        <v>6488</v>
      </c>
    </row>
    <row r="94" spans="1:5" hidden="1" x14ac:dyDescent="0.25">
      <c r="A94" s="397" t="s">
        <v>6605</v>
      </c>
      <c r="B94" s="397" t="s">
        <v>6606</v>
      </c>
      <c r="C94" s="397" t="s">
        <v>6607</v>
      </c>
      <c r="D94" s="397" t="s">
        <v>6522</v>
      </c>
      <c r="E94" s="397" t="s">
        <v>6488</v>
      </c>
    </row>
    <row r="95" spans="1:5" hidden="1" x14ac:dyDescent="0.25">
      <c r="A95" s="397" t="s">
        <v>6608</v>
      </c>
      <c r="B95" s="397" t="s">
        <v>6609</v>
      </c>
      <c r="C95" s="397" t="s">
        <v>6609</v>
      </c>
      <c r="D95" s="397" t="s">
        <v>6522</v>
      </c>
      <c r="E95" s="397" t="s">
        <v>6488</v>
      </c>
    </row>
    <row r="96" spans="1:5" hidden="1" x14ac:dyDescent="0.25">
      <c r="A96" s="397" t="s">
        <v>6610</v>
      </c>
      <c r="B96" s="397" t="s">
        <v>6611</v>
      </c>
      <c r="C96" s="397" t="s">
        <v>6611</v>
      </c>
      <c r="D96" s="397" t="s">
        <v>6522</v>
      </c>
      <c r="E96" s="397" t="s">
        <v>6488</v>
      </c>
    </row>
    <row r="97" spans="1:5" hidden="1" x14ac:dyDescent="0.25">
      <c r="A97" s="397" t="s">
        <v>6612</v>
      </c>
      <c r="B97" s="397" t="s">
        <v>6613</v>
      </c>
      <c r="C97" s="397" t="s">
        <v>6613</v>
      </c>
      <c r="D97" s="397" t="s">
        <v>6522</v>
      </c>
      <c r="E97" s="397" t="s">
        <v>6488</v>
      </c>
    </row>
    <row r="98" spans="1:5" hidden="1" x14ac:dyDescent="0.25">
      <c r="A98" s="397" t="s">
        <v>6614</v>
      </c>
      <c r="B98" s="397" t="s">
        <v>6615</v>
      </c>
      <c r="C98" s="397" t="s">
        <v>6616</v>
      </c>
      <c r="D98" s="397" t="s">
        <v>6522</v>
      </c>
      <c r="E98" s="397" t="s">
        <v>6488</v>
      </c>
    </row>
    <row r="99" spans="1:5" hidden="1" x14ac:dyDescent="0.25">
      <c r="A99" s="397" t="s">
        <v>6617</v>
      </c>
      <c r="B99" s="397" t="s">
        <v>6618</v>
      </c>
      <c r="C99" s="397" t="s">
        <v>6618</v>
      </c>
      <c r="D99" s="397" t="s">
        <v>6522</v>
      </c>
      <c r="E99" s="397" t="s">
        <v>6488</v>
      </c>
    </row>
    <row r="100" spans="1:5" hidden="1" x14ac:dyDescent="0.25">
      <c r="A100" s="397" t="s">
        <v>6619</v>
      </c>
      <c r="B100" s="397" t="s">
        <v>6620</v>
      </c>
      <c r="C100" s="397" t="s">
        <v>6621</v>
      </c>
      <c r="D100" s="397" t="s">
        <v>6522</v>
      </c>
      <c r="E100" s="397" t="s">
        <v>6488</v>
      </c>
    </row>
    <row r="101" spans="1:5" hidden="1" x14ac:dyDescent="0.25">
      <c r="A101" s="397" t="s">
        <v>6622</v>
      </c>
      <c r="B101" s="397" t="s">
        <v>6623</v>
      </c>
      <c r="C101" s="397" t="s">
        <v>6624</v>
      </c>
      <c r="D101" s="397" t="s">
        <v>6522</v>
      </c>
      <c r="E101" s="397" t="s">
        <v>6488</v>
      </c>
    </row>
    <row r="102" spans="1:5" hidden="1" x14ac:dyDescent="0.25">
      <c r="A102" s="397" t="s">
        <v>6625</v>
      </c>
      <c r="B102" s="397" t="s">
        <v>6479</v>
      </c>
      <c r="C102" s="397" t="s">
        <v>6626</v>
      </c>
      <c r="D102" s="397" t="s">
        <v>6522</v>
      </c>
      <c r="E102" s="397" t="s">
        <v>6488</v>
      </c>
    </row>
    <row r="103" spans="1:5" hidden="1" x14ac:dyDescent="0.25">
      <c r="A103" s="397"/>
      <c r="B103" s="397"/>
      <c r="C103" s="397"/>
      <c r="D103" s="397"/>
      <c r="E103" s="397"/>
    </row>
    <row r="104" spans="1:5" hidden="1" x14ac:dyDescent="0.25">
      <c r="A104" s="397" t="s">
        <v>9970</v>
      </c>
      <c r="B104" s="397" t="s">
        <v>9971</v>
      </c>
      <c r="C104" s="397" t="s">
        <v>9972</v>
      </c>
      <c r="D104" s="397" t="s">
        <v>9973</v>
      </c>
      <c r="E104" s="397" t="s">
        <v>6488</v>
      </c>
    </row>
    <row r="105" spans="1:5" hidden="1" x14ac:dyDescent="0.25">
      <c r="A105" s="397" t="s">
        <v>9974</v>
      </c>
      <c r="B105" s="397" t="s">
        <v>9975</v>
      </c>
      <c r="C105" s="397" t="s">
        <v>9976</v>
      </c>
      <c r="D105" s="397" t="s">
        <v>9973</v>
      </c>
      <c r="E105" s="397" t="s">
        <v>6488</v>
      </c>
    </row>
    <row r="106" spans="1:5" hidden="1" x14ac:dyDescent="0.25">
      <c r="A106" s="397" t="s">
        <v>9977</v>
      </c>
      <c r="B106" s="397" t="s">
        <v>9978</v>
      </c>
      <c r="C106" s="397" t="s">
        <v>9979</v>
      </c>
      <c r="D106" s="397" t="s">
        <v>6522</v>
      </c>
      <c r="E106" s="397" t="s">
        <v>6488</v>
      </c>
    </row>
    <row r="107" spans="1:5" hidden="1" x14ac:dyDescent="0.25">
      <c r="A107" s="397" t="s">
        <v>6629</v>
      </c>
      <c r="B107" s="397" t="s">
        <v>6630</v>
      </c>
      <c r="C107" s="397" t="s">
        <v>6631</v>
      </c>
      <c r="D107" s="397" t="s">
        <v>6522</v>
      </c>
      <c r="E107" s="397" t="s">
        <v>6488</v>
      </c>
    </row>
    <row r="108" spans="1:5" hidden="1" x14ac:dyDescent="0.25">
      <c r="A108" s="397" t="s">
        <v>6632</v>
      </c>
      <c r="B108" s="397" t="s">
        <v>6633</v>
      </c>
      <c r="C108" s="397" t="s">
        <v>6634</v>
      </c>
      <c r="D108" s="397" t="s">
        <v>6522</v>
      </c>
      <c r="E108" s="397" t="s">
        <v>6488</v>
      </c>
    </row>
    <row r="109" spans="1:5" hidden="1" x14ac:dyDescent="0.25">
      <c r="A109" s="397" t="s">
        <v>6635</v>
      </c>
      <c r="B109" s="397" t="s">
        <v>6636</v>
      </c>
      <c r="C109" s="397" t="s">
        <v>6637</v>
      </c>
      <c r="D109" s="397" t="s">
        <v>6522</v>
      </c>
      <c r="E109" s="397" t="s">
        <v>6488</v>
      </c>
    </row>
    <row r="110" spans="1:5" hidden="1" x14ac:dyDescent="0.25">
      <c r="A110" s="397" t="s">
        <v>6638</v>
      </c>
      <c r="B110" s="397" t="s">
        <v>6478</v>
      </c>
      <c r="C110" s="397" t="s">
        <v>6639</v>
      </c>
      <c r="D110" s="397" t="s">
        <v>6522</v>
      </c>
      <c r="E110" s="397" t="s">
        <v>6488</v>
      </c>
    </row>
    <row r="111" spans="1:5" hidden="1" x14ac:dyDescent="0.25">
      <c r="A111" s="397" t="s">
        <v>6640</v>
      </c>
      <c r="B111" s="397" t="s">
        <v>6641</v>
      </c>
      <c r="C111" s="397" t="s">
        <v>6642</v>
      </c>
      <c r="D111" s="397" t="s">
        <v>6522</v>
      </c>
      <c r="E111" s="397" t="s">
        <v>6488</v>
      </c>
    </row>
    <row r="112" spans="1:5" hidden="1" x14ac:dyDescent="0.25">
      <c r="A112" s="397" t="s">
        <v>6643</v>
      </c>
      <c r="B112" s="397" t="s">
        <v>6644</v>
      </c>
      <c r="C112" s="397" t="s">
        <v>6645</v>
      </c>
      <c r="D112" s="397" t="s">
        <v>6522</v>
      </c>
      <c r="E112" s="397" t="s">
        <v>6488</v>
      </c>
    </row>
    <row r="113" spans="1:5" hidden="1" x14ac:dyDescent="0.25">
      <c r="A113" s="397" t="s">
        <v>6646</v>
      </c>
      <c r="B113" s="397" t="s">
        <v>6647</v>
      </c>
      <c r="C113" s="397" t="s">
        <v>6647</v>
      </c>
      <c r="D113" s="397" t="s">
        <v>6522</v>
      </c>
      <c r="E113" s="397" t="s">
        <v>6488</v>
      </c>
    </row>
    <row r="114" spans="1:5" hidden="1" x14ac:dyDescent="0.25">
      <c r="A114" s="397" t="s">
        <v>6648</v>
      </c>
      <c r="B114" s="397" t="s">
        <v>6649</v>
      </c>
      <c r="C114" s="397" t="s">
        <v>6649</v>
      </c>
      <c r="D114" s="397" t="s">
        <v>6522</v>
      </c>
      <c r="E114" s="397" t="s">
        <v>6488</v>
      </c>
    </row>
    <row r="115" spans="1:5" hidden="1" x14ac:dyDescent="0.25">
      <c r="A115" s="397" t="s">
        <v>6650</v>
      </c>
      <c r="B115" s="397" t="s">
        <v>6651</v>
      </c>
      <c r="C115" s="397" t="s">
        <v>6651</v>
      </c>
      <c r="D115" s="397" t="s">
        <v>6522</v>
      </c>
      <c r="E115" s="397" t="s">
        <v>6488</v>
      </c>
    </row>
    <row r="116" spans="1:5" hidden="1" x14ac:dyDescent="0.25">
      <c r="A116" s="397" t="s">
        <v>6652</v>
      </c>
      <c r="B116" s="397" t="s">
        <v>6653</v>
      </c>
      <c r="C116" s="397" t="s">
        <v>6654</v>
      </c>
      <c r="D116" s="397" t="s">
        <v>6522</v>
      </c>
      <c r="E116" s="397" t="s">
        <v>6488</v>
      </c>
    </row>
    <row r="117" spans="1:5" hidden="1" x14ac:dyDescent="0.25">
      <c r="A117" s="397" t="s">
        <v>16986</v>
      </c>
      <c r="B117" s="397" t="s">
        <v>6655</v>
      </c>
      <c r="C117" s="397" t="s">
        <v>6656</v>
      </c>
      <c r="D117" s="397" t="s">
        <v>6659</v>
      </c>
      <c r="E117" s="397" t="s">
        <v>6488</v>
      </c>
    </row>
    <row r="118" spans="1:5" hidden="1" x14ac:dyDescent="0.25">
      <c r="A118" s="397" t="s">
        <v>16983</v>
      </c>
      <c r="B118" s="397" t="s">
        <v>6657</v>
      </c>
      <c r="C118" s="397" t="s">
        <v>6658</v>
      </c>
      <c r="D118" s="397" t="s">
        <v>6659</v>
      </c>
      <c r="E118" s="397" t="s">
        <v>6488</v>
      </c>
    </row>
    <row r="119" spans="1:5" hidden="1" x14ac:dyDescent="0.25">
      <c r="A119" s="397" t="s">
        <v>6660</v>
      </c>
      <c r="B119" s="397" t="s">
        <v>6661</v>
      </c>
      <c r="C119" s="397" t="s">
        <v>6662</v>
      </c>
      <c r="D119" s="397" t="s">
        <v>6659</v>
      </c>
      <c r="E119" s="397" t="s">
        <v>6488</v>
      </c>
    </row>
    <row r="120" spans="1:5" hidden="1" x14ac:dyDescent="0.25">
      <c r="A120" s="397" t="s">
        <v>6663</v>
      </c>
      <c r="B120" s="397" t="s">
        <v>6664</v>
      </c>
      <c r="C120" s="397" t="s">
        <v>6665</v>
      </c>
      <c r="D120" s="397" t="s">
        <v>6659</v>
      </c>
      <c r="E120" s="397" t="s">
        <v>6488</v>
      </c>
    </row>
    <row r="121" spans="1:5" hidden="1" x14ac:dyDescent="0.25">
      <c r="A121" s="397" t="s">
        <v>6666</v>
      </c>
      <c r="B121" s="397" t="s">
        <v>6667</v>
      </c>
      <c r="C121" s="397" t="s">
        <v>6667</v>
      </c>
      <c r="D121" s="397" t="s">
        <v>6659</v>
      </c>
      <c r="E121" s="397" t="s">
        <v>6488</v>
      </c>
    </row>
    <row r="122" spans="1:5" hidden="1" x14ac:dyDescent="0.25">
      <c r="A122" s="397" t="s">
        <v>6668</v>
      </c>
      <c r="B122" s="397" t="s">
        <v>6669</v>
      </c>
      <c r="C122" s="397" t="s">
        <v>6670</v>
      </c>
      <c r="D122" s="397" t="s">
        <v>6659</v>
      </c>
      <c r="E122" s="397" t="s">
        <v>6488</v>
      </c>
    </row>
    <row r="123" spans="1:5" hidden="1" x14ac:dyDescent="0.25">
      <c r="A123" s="397" t="s">
        <v>6671</v>
      </c>
      <c r="B123" s="397" t="s">
        <v>6672</v>
      </c>
      <c r="C123" s="397" t="s">
        <v>6673</v>
      </c>
      <c r="D123" s="397"/>
      <c r="E123" s="397" t="s">
        <v>9983</v>
      </c>
    </row>
    <row r="124" spans="1:5" hidden="1" x14ac:dyDescent="0.25">
      <c r="A124" s="397" t="s">
        <v>9980</v>
      </c>
      <c r="B124" s="397" t="s">
        <v>9981</v>
      </c>
      <c r="C124" s="397" t="s">
        <v>9982</v>
      </c>
      <c r="D124" s="397"/>
      <c r="E124" s="397" t="s">
        <v>9987</v>
      </c>
    </row>
    <row r="125" spans="1:5" hidden="1" x14ac:dyDescent="0.25">
      <c r="A125" s="397" t="s">
        <v>9984</v>
      </c>
      <c r="B125" s="397" t="s">
        <v>9985</v>
      </c>
      <c r="C125" s="397" t="s">
        <v>9986</v>
      </c>
      <c r="D125" s="397" t="s">
        <v>9867</v>
      </c>
      <c r="E125" s="397" t="s">
        <v>9991</v>
      </c>
    </row>
    <row r="126" spans="1:5" hidden="1" x14ac:dyDescent="0.25">
      <c r="A126" s="397" t="s">
        <v>9988</v>
      </c>
      <c r="B126" s="397" t="s">
        <v>9989</v>
      </c>
      <c r="C126" s="397" t="s">
        <v>9990</v>
      </c>
      <c r="D126" s="397"/>
      <c r="E126" s="397" t="s">
        <v>9995</v>
      </c>
    </row>
    <row r="127" spans="1:5" hidden="1" x14ac:dyDescent="0.25">
      <c r="A127" s="397" t="s">
        <v>9992</v>
      </c>
      <c r="B127" s="397" t="s">
        <v>9993</v>
      </c>
      <c r="C127" s="397" t="s">
        <v>9994</v>
      </c>
      <c r="D127" s="397" t="s">
        <v>6677</v>
      </c>
      <c r="E127" s="397" t="s">
        <v>6488</v>
      </c>
    </row>
    <row r="128" spans="1:5" hidden="1" x14ac:dyDescent="0.25">
      <c r="A128" s="397" t="s">
        <v>6674</v>
      </c>
      <c r="B128" s="397" t="s">
        <v>6675</v>
      </c>
      <c r="C128" s="397" t="s">
        <v>6676</v>
      </c>
      <c r="D128" s="397" t="s">
        <v>9867</v>
      </c>
      <c r="E128" s="397" t="s">
        <v>9999</v>
      </c>
    </row>
    <row r="129" spans="1:5" hidden="1" x14ac:dyDescent="0.25">
      <c r="A129" s="397" t="s">
        <v>9996</v>
      </c>
      <c r="B129" s="397" t="s">
        <v>9997</v>
      </c>
      <c r="C129" s="397" t="s">
        <v>9998</v>
      </c>
      <c r="D129" s="397" t="s">
        <v>9867</v>
      </c>
      <c r="E129" s="397" t="s">
        <v>10003</v>
      </c>
    </row>
    <row r="130" spans="1:5" hidden="1" x14ac:dyDescent="0.25">
      <c r="A130" s="397" t="s">
        <v>10000</v>
      </c>
      <c r="B130" s="397" t="s">
        <v>10001</v>
      </c>
      <c r="C130" s="397" t="s">
        <v>10002</v>
      </c>
      <c r="D130" s="397" t="s">
        <v>6513</v>
      </c>
      <c r="E130" s="397"/>
    </row>
    <row r="131" spans="1:5" hidden="1" x14ac:dyDescent="0.25">
      <c r="A131" s="397" t="s">
        <v>6678</v>
      </c>
      <c r="B131" s="397" t="s">
        <v>6679</v>
      </c>
      <c r="C131" s="397" t="s">
        <v>6680</v>
      </c>
      <c r="D131" s="397"/>
      <c r="E131" s="397" t="s">
        <v>10007</v>
      </c>
    </row>
    <row r="132" spans="1:5" hidden="1" x14ac:dyDescent="0.25">
      <c r="A132" s="397" t="s">
        <v>10004</v>
      </c>
      <c r="B132" s="397" t="s">
        <v>10005</v>
      </c>
      <c r="C132" s="397" t="s">
        <v>10006</v>
      </c>
      <c r="D132" s="397"/>
      <c r="E132" s="397" t="s">
        <v>10011</v>
      </c>
    </row>
    <row r="133" spans="1:5" hidden="1" x14ac:dyDescent="0.25">
      <c r="A133" s="397" t="s">
        <v>10008</v>
      </c>
      <c r="B133" s="397" t="s">
        <v>10009</v>
      </c>
      <c r="C133" s="397" t="s">
        <v>10010</v>
      </c>
      <c r="D133" s="397" t="s">
        <v>6684</v>
      </c>
      <c r="E133" s="397" t="s">
        <v>6685</v>
      </c>
    </row>
    <row r="134" spans="1:5" hidden="1" x14ac:dyDescent="0.25">
      <c r="A134" s="397" t="s">
        <v>6681</v>
      </c>
      <c r="B134" s="397" t="s">
        <v>6682</v>
      </c>
      <c r="C134" s="397" t="s">
        <v>6683</v>
      </c>
      <c r="D134" s="397" t="s">
        <v>6684</v>
      </c>
      <c r="E134" s="397" t="s">
        <v>6488</v>
      </c>
    </row>
    <row r="135" spans="1:5" hidden="1" x14ac:dyDescent="0.25">
      <c r="A135" s="397" t="s">
        <v>6686</v>
      </c>
      <c r="B135" s="397" t="s">
        <v>6687</v>
      </c>
      <c r="C135" s="397" t="s">
        <v>6688</v>
      </c>
      <c r="D135" s="397" t="s">
        <v>6684</v>
      </c>
      <c r="E135" s="397" t="s">
        <v>6488</v>
      </c>
    </row>
    <row r="136" spans="1:5" hidden="1" x14ac:dyDescent="0.25">
      <c r="A136" s="397" t="s">
        <v>6689</v>
      </c>
      <c r="B136" s="397" t="s">
        <v>6690</v>
      </c>
      <c r="C136" s="397" t="s">
        <v>6691</v>
      </c>
      <c r="D136" s="397" t="s">
        <v>6684</v>
      </c>
      <c r="E136" s="397" t="s">
        <v>6488</v>
      </c>
    </row>
    <row r="137" spans="1:5" hidden="1" x14ac:dyDescent="0.25">
      <c r="A137" s="397" t="s">
        <v>6692</v>
      </c>
      <c r="B137" s="397" t="s">
        <v>6693</v>
      </c>
      <c r="C137" s="397" t="s">
        <v>6694</v>
      </c>
      <c r="D137" s="397" t="s">
        <v>6684</v>
      </c>
      <c r="E137" s="397" t="s">
        <v>6488</v>
      </c>
    </row>
    <row r="138" spans="1:5" hidden="1" x14ac:dyDescent="0.25">
      <c r="A138" s="397" t="s">
        <v>6695</v>
      </c>
      <c r="B138" s="397" t="s">
        <v>6696</v>
      </c>
      <c r="C138" s="397" t="s">
        <v>6697</v>
      </c>
      <c r="D138" s="397" t="s">
        <v>6684</v>
      </c>
      <c r="E138" s="397" t="s">
        <v>6488</v>
      </c>
    </row>
    <row r="139" spans="1:5" hidden="1" x14ac:dyDescent="0.25">
      <c r="A139" s="397" t="s">
        <v>6698</v>
      </c>
      <c r="B139" s="397" t="s">
        <v>6699</v>
      </c>
      <c r="C139" s="397" t="s">
        <v>6700</v>
      </c>
      <c r="D139" s="397" t="s">
        <v>6684</v>
      </c>
      <c r="E139" s="397" t="s">
        <v>6488</v>
      </c>
    </row>
    <row r="140" spans="1:5" hidden="1" x14ac:dyDescent="0.25">
      <c r="A140" s="397" t="s">
        <v>6701</v>
      </c>
      <c r="B140" s="397" t="s">
        <v>6702</v>
      </c>
      <c r="C140" s="397" t="s">
        <v>6703</v>
      </c>
      <c r="D140" s="397" t="s">
        <v>6684</v>
      </c>
      <c r="E140" s="397" t="s">
        <v>6488</v>
      </c>
    </row>
    <row r="141" spans="1:5" hidden="1" x14ac:dyDescent="0.25">
      <c r="A141" s="397" t="s">
        <v>6704</v>
      </c>
      <c r="B141" s="397" t="s">
        <v>6705</v>
      </c>
      <c r="C141" s="397" t="s">
        <v>6706</v>
      </c>
      <c r="D141" s="397" t="s">
        <v>6684</v>
      </c>
      <c r="E141" s="397" t="s">
        <v>6488</v>
      </c>
    </row>
    <row r="142" spans="1:5" hidden="1" x14ac:dyDescent="0.25">
      <c r="A142" s="397" t="s">
        <v>6707</v>
      </c>
      <c r="B142" s="397" t="s">
        <v>6708</v>
      </c>
      <c r="C142" s="397" t="s">
        <v>6709</v>
      </c>
      <c r="D142" s="397" t="s">
        <v>6684</v>
      </c>
      <c r="E142" s="397" t="s">
        <v>6488</v>
      </c>
    </row>
    <row r="143" spans="1:5" hidden="1" x14ac:dyDescent="0.25">
      <c r="A143" s="397" t="s">
        <v>6710</v>
      </c>
      <c r="B143" s="397" t="s">
        <v>6711</v>
      </c>
      <c r="C143" s="397" t="s">
        <v>6712</v>
      </c>
      <c r="D143" s="397" t="s">
        <v>9867</v>
      </c>
      <c r="E143" s="397" t="s">
        <v>10015</v>
      </c>
    </row>
    <row r="144" spans="1:5" hidden="1" x14ac:dyDescent="0.25">
      <c r="A144" s="397" t="s">
        <v>10012</v>
      </c>
      <c r="B144" s="397" t="s">
        <v>10013</v>
      </c>
      <c r="C144" s="397" t="s">
        <v>10014</v>
      </c>
      <c r="D144" s="397" t="s">
        <v>9786</v>
      </c>
      <c r="E144" s="397" t="s">
        <v>10018</v>
      </c>
    </row>
    <row r="145" spans="1:5" hidden="1" x14ac:dyDescent="0.25">
      <c r="A145" s="397" t="s">
        <v>10016</v>
      </c>
      <c r="B145" s="397" t="s">
        <v>10017</v>
      </c>
      <c r="C145" s="397" t="s">
        <v>9785</v>
      </c>
      <c r="D145" s="397" t="s">
        <v>10022</v>
      </c>
      <c r="E145" s="397" t="s">
        <v>6488</v>
      </c>
    </row>
    <row r="146" spans="1:5" hidden="1" x14ac:dyDescent="0.25">
      <c r="A146" s="397" t="s">
        <v>10019</v>
      </c>
      <c r="B146" s="397" t="s">
        <v>10020</v>
      </c>
      <c r="C146" s="397" t="s">
        <v>10021</v>
      </c>
      <c r="D146" s="397" t="s">
        <v>10022</v>
      </c>
      <c r="E146" s="397" t="s">
        <v>6488</v>
      </c>
    </row>
    <row r="147" spans="1:5" hidden="1" x14ac:dyDescent="0.25">
      <c r="A147" s="397" t="s">
        <v>10023</v>
      </c>
      <c r="B147" s="397" t="s">
        <v>10024</v>
      </c>
      <c r="C147" s="397" t="s">
        <v>10025</v>
      </c>
      <c r="D147" s="397" t="s">
        <v>10022</v>
      </c>
      <c r="E147" s="397" t="s">
        <v>6488</v>
      </c>
    </row>
    <row r="148" spans="1:5" hidden="1" x14ac:dyDescent="0.25">
      <c r="A148" s="397" t="s">
        <v>10026</v>
      </c>
      <c r="B148" s="397" t="s">
        <v>10027</v>
      </c>
      <c r="C148" s="397" t="s">
        <v>10028</v>
      </c>
      <c r="D148" s="397" t="s">
        <v>9786</v>
      </c>
      <c r="E148" s="397" t="s">
        <v>10031</v>
      </c>
    </row>
    <row r="149" spans="1:5" hidden="1" x14ac:dyDescent="0.25">
      <c r="A149" s="397" t="s">
        <v>10029</v>
      </c>
      <c r="B149" s="397" t="s">
        <v>10030</v>
      </c>
      <c r="C149" s="397" t="s">
        <v>9785</v>
      </c>
      <c r="D149" s="397" t="s">
        <v>10022</v>
      </c>
      <c r="E149" s="397" t="s">
        <v>6488</v>
      </c>
    </row>
    <row r="150" spans="1:5" hidden="1" x14ac:dyDescent="0.25">
      <c r="A150" s="397" t="s">
        <v>10032</v>
      </c>
      <c r="B150" s="397" t="s">
        <v>10033</v>
      </c>
      <c r="C150" s="397" t="s">
        <v>10034</v>
      </c>
      <c r="D150" s="397" t="s">
        <v>10022</v>
      </c>
      <c r="E150" s="397" t="s">
        <v>6488</v>
      </c>
    </row>
    <row r="151" spans="1:5" hidden="1" x14ac:dyDescent="0.25">
      <c r="A151" s="397" t="s">
        <v>10035</v>
      </c>
      <c r="B151" s="397" t="s">
        <v>10036</v>
      </c>
      <c r="C151" s="397" t="s">
        <v>10037</v>
      </c>
      <c r="D151" s="397" t="s">
        <v>10022</v>
      </c>
      <c r="E151" s="397" t="s">
        <v>6488</v>
      </c>
    </row>
    <row r="152" spans="1:5" hidden="1" x14ac:dyDescent="0.25">
      <c r="A152" s="397" t="s">
        <v>10038</v>
      </c>
      <c r="B152" s="397" t="s">
        <v>10039</v>
      </c>
      <c r="C152" s="397" t="s">
        <v>10040</v>
      </c>
      <c r="D152" s="397" t="s">
        <v>10022</v>
      </c>
      <c r="E152" s="397" t="s">
        <v>6488</v>
      </c>
    </row>
    <row r="153" spans="1:5" hidden="1" x14ac:dyDescent="0.25">
      <c r="A153" s="397" t="s">
        <v>10041</v>
      </c>
      <c r="B153" s="397" t="s">
        <v>10042</v>
      </c>
      <c r="C153" s="397" t="s">
        <v>10043</v>
      </c>
      <c r="D153" s="397" t="s">
        <v>10022</v>
      </c>
      <c r="E153" s="397" t="s">
        <v>6488</v>
      </c>
    </row>
    <row r="154" spans="1:5" hidden="1" x14ac:dyDescent="0.25">
      <c r="A154" s="397" t="s">
        <v>10044</v>
      </c>
      <c r="B154" s="397" t="s">
        <v>10045</v>
      </c>
      <c r="C154" s="397" t="s">
        <v>10046</v>
      </c>
      <c r="D154" s="397" t="s">
        <v>10022</v>
      </c>
      <c r="E154" s="397" t="s">
        <v>6488</v>
      </c>
    </row>
    <row r="155" spans="1:5" hidden="1" x14ac:dyDescent="0.25">
      <c r="A155" s="397" t="s">
        <v>10047</v>
      </c>
      <c r="B155" s="397" t="s">
        <v>10048</v>
      </c>
      <c r="C155" s="397" t="s">
        <v>10049</v>
      </c>
      <c r="D155" s="397" t="s">
        <v>10022</v>
      </c>
      <c r="E155" s="397" t="s">
        <v>6488</v>
      </c>
    </row>
    <row r="156" spans="1:5" hidden="1" x14ac:dyDescent="0.25">
      <c r="A156" s="397" t="s">
        <v>10050</v>
      </c>
      <c r="B156" s="397" t="s">
        <v>10051</v>
      </c>
      <c r="C156" s="397" t="s">
        <v>10040</v>
      </c>
      <c r="D156" s="397" t="s">
        <v>10022</v>
      </c>
      <c r="E156" s="397" t="s">
        <v>6488</v>
      </c>
    </row>
    <row r="157" spans="1:5" hidden="1" x14ac:dyDescent="0.25">
      <c r="A157" s="397" t="s">
        <v>10052</v>
      </c>
      <c r="B157" s="397" t="s">
        <v>10053</v>
      </c>
      <c r="C157" s="397" t="s">
        <v>10054</v>
      </c>
      <c r="D157" s="397" t="s">
        <v>10022</v>
      </c>
      <c r="E157" s="397" t="s">
        <v>6488</v>
      </c>
    </row>
    <row r="158" spans="1:5" hidden="1" x14ac:dyDescent="0.25">
      <c r="A158" s="397" t="s">
        <v>10055</v>
      </c>
      <c r="B158" s="397" t="s">
        <v>10056</v>
      </c>
      <c r="C158" s="397" t="s">
        <v>10057</v>
      </c>
      <c r="D158" s="397" t="s">
        <v>10022</v>
      </c>
      <c r="E158" s="397" t="s">
        <v>6488</v>
      </c>
    </row>
    <row r="159" spans="1:5" hidden="1" x14ac:dyDescent="0.25">
      <c r="A159" s="397" t="s">
        <v>10058</v>
      </c>
      <c r="B159" s="397" t="s">
        <v>10059</v>
      </c>
      <c r="C159" s="397" t="s">
        <v>10060</v>
      </c>
      <c r="D159" s="397" t="s">
        <v>10022</v>
      </c>
      <c r="E159" s="397" t="s">
        <v>6488</v>
      </c>
    </row>
    <row r="160" spans="1:5" hidden="1" x14ac:dyDescent="0.25">
      <c r="A160" s="397" t="s">
        <v>10061</v>
      </c>
      <c r="B160" s="397" t="s">
        <v>10062</v>
      </c>
      <c r="C160" s="397" t="s">
        <v>10063</v>
      </c>
      <c r="D160" s="397" t="s">
        <v>10022</v>
      </c>
      <c r="E160" s="397" t="s">
        <v>6488</v>
      </c>
    </row>
    <row r="161" spans="1:5" hidden="1" x14ac:dyDescent="0.25">
      <c r="A161" s="397" t="s">
        <v>10064</v>
      </c>
      <c r="B161" s="397" t="s">
        <v>10065</v>
      </c>
      <c r="C161" s="397" t="s">
        <v>10066</v>
      </c>
      <c r="D161" s="397" t="s">
        <v>10022</v>
      </c>
      <c r="E161" s="397" t="s">
        <v>6488</v>
      </c>
    </row>
    <row r="162" spans="1:5" hidden="1" x14ac:dyDescent="0.25">
      <c r="A162" s="397" t="s">
        <v>10067</v>
      </c>
      <c r="B162" s="397" t="s">
        <v>10068</v>
      </c>
      <c r="C162" s="397" t="s">
        <v>10069</v>
      </c>
      <c r="D162" s="397" t="s">
        <v>10022</v>
      </c>
      <c r="E162" s="397" t="s">
        <v>6488</v>
      </c>
    </row>
    <row r="163" spans="1:5" hidden="1" x14ac:dyDescent="0.25">
      <c r="A163" s="397" t="s">
        <v>10070</v>
      </c>
      <c r="B163" s="397" t="s">
        <v>10071</v>
      </c>
      <c r="C163" s="397" t="s">
        <v>10072</v>
      </c>
      <c r="D163" s="397" t="s">
        <v>10022</v>
      </c>
      <c r="E163" s="397" t="s">
        <v>6488</v>
      </c>
    </row>
    <row r="164" spans="1:5" hidden="1" x14ac:dyDescent="0.25">
      <c r="A164" s="397" t="s">
        <v>10073</v>
      </c>
      <c r="B164" s="397" t="s">
        <v>10074</v>
      </c>
      <c r="C164" s="397" t="s">
        <v>10075</v>
      </c>
      <c r="D164" s="397" t="s">
        <v>10022</v>
      </c>
      <c r="E164" s="397" t="s">
        <v>6488</v>
      </c>
    </row>
    <row r="165" spans="1:5" hidden="1" x14ac:dyDescent="0.25">
      <c r="A165" s="397" t="s">
        <v>10076</v>
      </c>
      <c r="B165" s="397" t="s">
        <v>10077</v>
      </c>
      <c r="C165" s="397" t="s">
        <v>10078</v>
      </c>
      <c r="D165" s="397" t="s">
        <v>10022</v>
      </c>
      <c r="E165" s="397" t="s">
        <v>6488</v>
      </c>
    </row>
    <row r="166" spans="1:5" hidden="1" x14ac:dyDescent="0.25">
      <c r="A166" s="397" t="s">
        <v>10079</v>
      </c>
      <c r="B166" s="397" t="s">
        <v>10080</v>
      </c>
      <c r="C166" s="397" t="s">
        <v>10081</v>
      </c>
      <c r="D166" s="397" t="s">
        <v>10022</v>
      </c>
      <c r="E166" s="397" t="s">
        <v>6488</v>
      </c>
    </row>
    <row r="167" spans="1:5" hidden="1" x14ac:dyDescent="0.25">
      <c r="A167" s="397" t="s">
        <v>10082</v>
      </c>
      <c r="B167" s="397" t="s">
        <v>10083</v>
      </c>
      <c r="C167" s="397" t="s">
        <v>10084</v>
      </c>
      <c r="D167" s="397" t="s">
        <v>10022</v>
      </c>
      <c r="E167" s="397" t="s">
        <v>6488</v>
      </c>
    </row>
    <row r="168" spans="1:5" hidden="1" x14ac:dyDescent="0.25">
      <c r="A168" s="397" t="s">
        <v>10085</v>
      </c>
      <c r="B168" s="397" t="s">
        <v>10086</v>
      </c>
      <c r="C168" s="397" t="s">
        <v>10087</v>
      </c>
      <c r="D168" s="397" t="s">
        <v>10022</v>
      </c>
      <c r="E168" s="397" t="s">
        <v>6488</v>
      </c>
    </row>
    <row r="169" spans="1:5" hidden="1" x14ac:dyDescent="0.25">
      <c r="A169" s="397" t="s">
        <v>10088</v>
      </c>
      <c r="B169" s="397" t="s">
        <v>10089</v>
      </c>
      <c r="C169" s="397" t="s">
        <v>10090</v>
      </c>
      <c r="D169" s="397" t="s">
        <v>10022</v>
      </c>
      <c r="E169" s="397" t="s">
        <v>6488</v>
      </c>
    </row>
    <row r="170" spans="1:5" hidden="1" x14ac:dyDescent="0.25">
      <c r="A170" s="397" t="s">
        <v>10091</v>
      </c>
      <c r="B170" s="397" t="s">
        <v>10092</v>
      </c>
      <c r="C170" s="397" t="s">
        <v>10093</v>
      </c>
      <c r="D170" s="397" t="s">
        <v>10022</v>
      </c>
      <c r="E170" s="397" t="s">
        <v>6488</v>
      </c>
    </row>
    <row r="171" spans="1:5" hidden="1" x14ac:dyDescent="0.25">
      <c r="A171" s="397" t="s">
        <v>10094</v>
      </c>
      <c r="B171" s="397" t="s">
        <v>10095</v>
      </c>
      <c r="C171" s="397" t="s">
        <v>10096</v>
      </c>
      <c r="D171" s="397" t="s">
        <v>10022</v>
      </c>
      <c r="E171" s="397" t="s">
        <v>6488</v>
      </c>
    </row>
    <row r="172" spans="1:5" hidden="1" x14ac:dyDescent="0.25">
      <c r="A172" s="397" t="s">
        <v>10097</v>
      </c>
      <c r="B172" s="397" t="s">
        <v>10098</v>
      </c>
      <c r="C172" s="397" t="s">
        <v>10099</v>
      </c>
      <c r="D172" s="397" t="s">
        <v>10022</v>
      </c>
      <c r="E172" s="397" t="s">
        <v>6488</v>
      </c>
    </row>
    <row r="173" spans="1:5" hidden="1" x14ac:dyDescent="0.25">
      <c r="A173" s="397" t="s">
        <v>10100</v>
      </c>
      <c r="B173" s="397" t="s">
        <v>10101</v>
      </c>
      <c r="C173" s="397" t="s">
        <v>10102</v>
      </c>
      <c r="D173" s="397" t="s">
        <v>9786</v>
      </c>
      <c r="E173" s="397" t="s">
        <v>10106</v>
      </c>
    </row>
    <row r="174" spans="1:5" hidden="1" x14ac:dyDescent="0.25">
      <c r="A174" s="397" t="s">
        <v>10103</v>
      </c>
      <c r="B174" s="397" t="s">
        <v>10104</v>
      </c>
      <c r="C174" s="397" t="s">
        <v>10105</v>
      </c>
      <c r="D174" s="397" t="s">
        <v>10022</v>
      </c>
      <c r="E174" s="397" t="s">
        <v>6488</v>
      </c>
    </row>
    <row r="175" spans="1:5" hidden="1" x14ac:dyDescent="0.25">
      <c r="A175" s="397" t="s">
        <v>10107</v>
      </c>
      <c r="B175" s="397" t="s">
        <v>10108</v>
      </c>
      <c r="C175" s="397" t="s">
        <v>10109</v>
      </c>
      <c r="D175" s="397" t="s">
        <v>10022</v>
      </c>
      <c r="E175" s="397" t="s">
        <v>6488</v>
      </c>
    </row>
    <row r="176" spans="1:5" hidden="1" x14ac:dyDescent="0.25">
      <c r="A176" s="397" t="s">
        <v>10110</v>
      </c>
      <c r="B176" s="397" t="s">
        <v>10111</v>
      </c>
      <c r="C176" s="397" t="s">
        <v>10109</v>
      </c>
      <c r="D176" s="397" t="s">
        <v>10022</v>
      </c>
      <c r="E176" s="397" t="s">
        <v>6488</v>
      </c>
    </row>
    <row r="177" spans="1:5" ht="21" hidden="1" x14ac:dyDescent="0.25">
      <c r="A177" s="397" t="s">
        <v>10112</v>
      </c>
      <c r="B177" s="397" t="s">
        <v>10113</v>
      </c>
      <c r="C177" s="398" t="s">
        <v>10114</v>
      </c>
      <c r="D177" s="397" t="s">
        <v>10022</v>
      </c>
      <c r="E177" s="397" t="s">
        <v>6488</v>
      </c>
    </row>
    <row r="178" spans="1:5" hidden="1" x14ac:dyDescent="0.25">
      <c r="A178" s="397" t="s">
        <v>10115</v>
      </c>
      <c r="B178" s="397" t="s">
        <v>10116</v>
      </c>
      <c r="C178" s="397" t="s">
        <v>10117</v>
      </c>
      <c r="D178" s="397" t="s">
        <v>10022</v>
      </c>
      <c r="E178" s="397" t="s">
        <v>6488</v>
      </c>
    </row>
    <row r="179" spans="1:5" hidden="1" x14ac:dyDescent="0.25">
      <c r="A179" s="397" t="s">
        <v>10118</v>
      </c>
      <c r="B179" s="397" t="s">
        <v>10119</v>
      </c>
      <c r="C179" s="397" t="s">
        <v>10120</v>
      </c>
      <c r="D179" s="397" t="s">
        <v>10022</v>
      </c>
      <c r="E179" s="397" t="s">
        <v>6488</v>
      </c>
    </row>
    <row r="180" spans="1:5" hidden="1" x14ac:dyDescent="0.25">
      <c r="A180" s="397" t="s">
        <v>10121</v>
      </c>
      <c r="B180" s="397" t="s">
        <v>10122</v>
      </c>
      <c r="C180" s="397" t="s">
        <v>10123</v>
      </c>
      <c r="D180" s="397" t="s">
        <v>10022</v>
      </c>
      <c r="E180" s="397" t="s">
        <v>6488</v>
      </c>
    </row>
    <row r="181" spans="1:5" hidden="1" x14ac:dyDescent="0.25">
      <c r="A181" s="397" t="s">
        <v>10124</v>
      </c>
      <c r="B181" s="397" t="s">
        <v>10125</v>
      </c>
      <c r="C181" s="397" t="s">
        <v>10126</v>
      </c>
      <c r="D181" s="397" t="s">
        <v>10022</v>
      </c>
      <c r="E181" s="397" t="s">
        <v>6488</v>
      </c>
    </row>
    <row r="182" spans="1:5" hidden="1" x14ac:dyDescent="0.25">
      <c r="A182" s="397" t="s">
        <v>10127</v>
      </c>
      <c r="B182" s="397" t="s">
        <v>10128</v>
      </c>
      <c r="C182" s="397" t="s">
        <v>10129</v>
      </c>
      <c r="D182" s="397" t="s">
        <v>10022</v>
      </c>
      <c r="E182" s="397" t="s">
        <v>6488</v>
      </c>
    </row>
    <row r="183" spans="1:5" hidden="1" x14ac:dyDescent="0.25">
      <c r="A183" s="397" t="s">
        <v>10130</v>
      </c>
      <c r="B183" s="397" t="s">
        <v>10131</v>
      </c>
      <c r="C183" s="397" t="s">
        <v>10132</v>
      </c>
      <c r="D183" s="397" t="s">
        <v>10022</v>
      </c>
      <c r="E183" s="397" t="s">
        <v>6488</v>
      </c>
    </row>
    <row r="184" spans="1:5" hidden="1" x14ac:dyDescent="0.25">
      <c r="A184" s="397" t="s">
        <v>10133</v>
      </c>
      <c r="B184" s="397" t="s">
        <v>10134</v>
      </c>
      <c r="C184" s="397" t="s">
        <v>10135</v>
      </c>
      <c r="D184" s="397" t="s">
        <v>10022</v>
      </c>
      <c r="E184" s="397" t="s">
        <v>6488</v>
      </c>
    </row>
    <row r="185" spans="1:5" hidden="1" x14ac:dyDescent="0.25">
      <c r="A185" s="397" t="s">
        <v>10136</v>
      </c>
      <c r="B185" s="397" t="s">
        <v>10137</v>
      </c>
      <c r="C185" s="397" t="s">
        <v>10138</v>
      </c>
      <c r="D185" s="397" t="s">
        <v>10022</v>
      </c>
      <c r="E185" s="397" t="s">
        <v>6488</v>
      </c>
    </row>
    <row r="186" spans="1:5" hidden="1" x14ac:dyDescent="0.25">
      <c r="A186" s="397" t="s">
        <v>10139</v>
      </c>
      <c r="B186" s="397" t="s">
        <v>10140</v>
      </c>
      <c r="C186" s="397" t="s">
        <v>10141</v>
      </c>
      <c r="D186" s="397" t="s">
        <v>10022</v>
      </c>
      <c r="E186" s="397" t="s">
        <v>6488</v>
      </c>
    </row>
    <row r="187" spans="1:5" hidden="1" x14ac:dyDescent="0.25">
      <c r="A187" s="397" t="s">
        <v>10142</v>
      </c>
      <c r="B187" s="397" t="s">
        <v>10143</v>
      </c>
      <c r="C187" s="397" t="s">
        <v>10144</v>
      </c>
      <c r="D187" s="397" t="s">
        <v>10022</v>
      </c>
      <c r="E187" s="397" t="s">
        <v>6488</v>
      </c>
    </row>
    <row r="188" spans="1:5" hidden="1" x14ac:dyDescent="0.25">
      <c r="A188" s="397" t="s">
        <v>10145</v>
      </c>
      <c r="B188" s="397" t="s">
        <v>10146</v>
      </c>
      <c r="C188" s="397" t="s">
        <v>10147</v>
      </c>
      <c r="D188" s="397" t="s">
        <v>10022</v>
      </c>
      <c r="E188" s="397" t="s">
        <v>6488</v>
      </c>
    </row>
    <row r="189" spans="1:5" hidden="1" x14ac:dyDescent="0.25">
      <c r="A189" s="397" t="s">
        <v>10148</v>
      </c>
      <c r="B189" s="397" t="s">
        <v>10149</v>
      </c>
      <c r="C189" s="397" t="s">
        <v>10109</v>
      </c>
      <c r="D189" s="397" t="s">
        <v>10022</v>
      </c>
      <c r="E189" s="397" t="s">
        <v>6488</v>
      </c>
    </row>
    <row r="190" spans="1:5" hidden="1" x14ac:dyDescent="0.25">
      <c r="A190" s="397" t="s">
        <v>10150</v>
      </c>
      <c r="B190" s="397" t="s">
        <v>10151</v>
      </c>
      <c r="C190" s="397" t="s">
        <v>10152</v>
      </c>
      <c r="D190" s="397" t="s">
        <v>9786</v>
      </c>
      <c r="E190" s="397" t="s">
        <v>10156</v>
      </c>
    </row>
    <row r="191" spans="1:5" hidden="1" x14ac:dyDescent="0.25">
      <c r="A191" s="397" t="s">
        <v>10153</v>
      </c>
      <c r="B191" s="397" t="s">
        <v>10154</v>
      </c>
      <c r="C191" s="397" t="s">
        <v>10155</v>
      </c>
      <c r="D191" s="397" t="s">
        <v>10022</v>
      </c>
      <c r="E191" s="397" t="s">
        <v>6488</v>
      </c>
    </row>
    <row r="192" spans="1:5" hidden="1" x14ac:dyDescent="0.25">
      <c r="A192" s="397" t="s">
        <v>10157</v>
      </c>
      <c r="B192" s="397" t="s">
        <v>10158</v>
      </c>
      <c r="C192" s="397" t="s">
        <v>10159</v>
      </c>
      <c r="D192" s="397" t="s">
        <v>9786</v>
      </c>
      <c r="E192" s="397" t="s">
        <v>10163</v>
      </c>
    </row>
    <row r="193" spans="1:5" hidden="1" x14ac:dyDescent="0.25">
      <c r="A193" s="397" t="s">
        <v>10160</v>
      </c>
      <c r="B193" s="397" t="s">
        <v>10161</v>
      </c>
      <c r="C193" s="397" t="s">
        <v>10162</v>
      </c>
      <c r="D193" s="397" t="s">
        <v>10022</v>
      </c>
      <c r="E193" s="397" t="s">
        <v>6488</v>
      </c>
    </row>
    <row r="194" spans="1:5" hidden="1" x14ac:dyDescent="0.25">
      <c r="A194" s="397" t="s">
        <v>10164</v>
      </c>
      <c r="B194" s="397" t="s">
        <v>10165</v>
      </c>
      <c r="C194" s="397" t="s">
        <v>10147</v>
      </c>
      <c r="D194" s="397" t="s">
        <v>10022</v>
      </c>
      <c r="E194" s="397" t="s">
        <v>6488</v>
      </c>
    </row>
    <row r="195" spans="1:5" hidden="1" x14ac:dyDescent="0.25">
      <c r="A195" s="397" t="s">
        <v>10166</v>
      </c>
      <c r="B195" s="397" t="s">
        <v>10167</v>
      </c>
      <c r="C195" s="397" t="s">
        <v>10168</v>
      </c>
      <c r="D195" s="397" t="s">
        <v>10022</v>
      </c>
      <c r="E195" s="397" t="s">
        <v>6488</v>
      </c>
    </row>
    <row r="196" spans="1:5" hidden="1" x14ac:dyDescent="0.25">
      <c r="A196" s="397" t="s">
        <v>10169</v>
      </c>
      <c r="B196" s="397" t="s">
        <v>10170</v>
      </c>
      <c r="C196" s="397" t="s">
        <v>10171</v>
      </c>
      <c r="D196" s="397" t="s">
        <v>10022</v>
      </c>
      <c r="E196" s="397" t="s">
        <v>6488</v>
      </c>
    </row>
    <row r="197" spans="1:5" hidden="1" x14ac:dyDescent="0.25">
      <c r="A197" s="397" t="s">
        <v>10172</v>
      </c>
      <c r="B197" s="397" t="s">
        <v>10173</v>
      </c>
      <c r="C197" s="397" t="s">
        <v>10174</v>
      </c>
      <c r="D197" s="397" t="s">
        <v>10022</v>
      </c>
      <c r="E197" s="397" t="s">
        <v>6488</v>
      </c>
    </row>
    <row r="198" spans="1:5" hidden="1" x14ac:dyDescent="0.25">
      <c r="A198" s="397" t="s">
        <v>10175</v>
      </c>
      <c r="B198" s="397" t="s">
        <v>10176</v>
      </c>
      <c r="C198" s="397" t="s">
        <v>10177</v>
      </c>
      <c r="D198" s="397" t="s">
        <v>10022</v>
      </c>
      <c r="E198" s="397" t="s">
        <v>6488</v>
      </c>
    </row>
    <row r="199" spans="1:5" hidden="1" x14ac:dyDescent="0.25">
      <c r="A199" s="397" t="s">
        <v>10178</v>
      </c>
      <c r="B199" s="397" t="s">
        <v>10179</v>
      </c>
      <c r="C199" s="397" t="s">
        <v>10180</v>
      </c>
      <c r="D199" s="397" t="s">
        <v>10022</v>
      </c>
      <c r="E199" s="397" t="s">
        <v>6488</v>
      </c>
    </row>
    <row r="200" spans="1:5" hidden="1" x14ac:dyDescent="0.25">
      <c r="A200" s="397" t="s">
        <v>10181</v>
      </c>
      <c r="B200" s="397" t="s">
        <v>10182</v>
      </c>
      <c r="C200" s="397" t="s">
        <v>10183</v>
      </c>
      <c r="D200" s="397" t="s">
        <v>9786</v>
      </c>
      <c r="E200" s="397" t="s">
        <v>10187</v>
      </c>
    </row>
    <row r="201" spans="1:5" hidden="1" x14ac:dyDescent="0.25">
      <c r="A201" s="397" t="s">
        <v>10184</v>
      </c>
      <c r="B201" s="397" t="s">
        <v>10185</v>
      </c>
      <c r="C201" s="397" t="s">
        <v>10186</v>
      </c>
      <c r="D201" s="397" t="s">
        <v>10022</v>
      </c>
      <c r="E201" s="397" t="s">
        <v>6488</v>
      </c>
    </row>
    <row r="202" spans="1:5" hidden="1" x14ac:dyDescent="0.25">
      <c r="A202" s="397" t="s">
        <v>10188</v>
      </c>
      <c r="B202" s="397" t="s">
        <v>10189</v>
      </c>
      <c r="C202" s="397" t="s">
        <v>10190</v>
      </c>
      <c r="D202" s="397" t="s">
        <v>10022</v>
      </c>
      <c r="E202" s="397" t="s">
        <v>6488</v>
      </c>
    </row>
    <row r="203" spans="1:5" hidden="1" x14ac:dyDescent="0.25">
      <c r="A203" s="397" t="s">
        <v>10191</v>
      </c>
      <c r="B203" s="397" t="s">
        <v>10192</v>
      </c>
      <c r="C203" s="397" t="s">
        <v>10193</v>
      </c>
      <c r="D203" s="397" t="s">
        <v>10022</v>
      </c>
      <c r="E203" s="397" t="s">
        <v>6488</v>
      </c>
    </row>
    <row r="204" spans="1:5" hidden="1" x14ac:dyDescent="0.25">
      <c r="A204" s="397" t="s">
        <v>10194</v>
      </c>
      <c r="B204" s="397" t="s">
        <v>10195</v>
      </c>
      <c r="C204" s="397" t="s">
        <v>10196</v>
      </c>
      <c r="D204" s="397" t="s">
        <v>10022</v>
      </c>
      <c r="E204" s="397" t="s">
        <v>6488</v>
      </c>
    </row>
    <row r="205" spans="1:5" hidden="1" x14ac:dyDescent="0.25">
      <c r="A205" s="397" t="s">
        <v>10197</v>
      </c>
      <c r="B205" s="397" t="s">
        <v>10198</v>
      </c>
      <c r="C205" s="397" t="s">
        <v>10199</v>
      </c>
      <c r="D205" s="397" t="s">
        <v>10022</v>
      </c>
      <c r="E205" s="397" t="s">
        <v>6488</v>
      </c>
    </row>
    <row r="206" spans="1:5" hidden="1" x14ac:dyDescent="0.25">
      <c r="A206" s="397" t="s">
        <v>10200</v>
      </c>
      <c r="B206" s="397" t="s">
        <v>10201</v>
      </c>
      <c r="C206" s="397" t="s">
        <v>10202</v>
      </c>
      <c r="D206" s="397" t="s">
        <v>10022</v>
      </c>
      <c r="E206" s="397" t="s">
        <v>6488</v>
      </c>
    </row>
    <row r="207" spans="1:5" hidden="1" x14ac:dyDescent="0.25">
      <c r="A207" s="397" t="s">
        <v>10203</v>
      </c>
      <c r="B207" s="397" t="s">
        <v>10204</v>
      </c>
      <c r="C207" s="397" t="s">
        <v>10205</v>
      </c>
      <c r="D207" s="397" t="s">
        <v>10022</v>
      </c>
      <c r="E207" s="397" t="s">
        <v>6488</v>
      </c>
    </row>
    <row r="208" spans="1:5" hidden="1" x14ac:dyDescent="0.25">
      <c r="A208" s="397" t="s">
        <v>10206</v>
      </c>
      <c r="B208" s="397" t="s">
        <v>10207</v>
      </c>
      <c r="C208" s="397" t="s">
        <v>10208</v>
      </c>
      <c r="D208" s="397" t="s">
        <v>9786</v>
      </c>
      <c r="E208" s="397" t="s">
        <v>10212</v>
      </c>
    </row>
    <row r="209" spans="1:5" hidden="1" x14ac:dyDescent="0.25">
      <c r="A209" s="397" t="s">
        <v>10209</v>
      </c>
      <c r="B209" s="397" t="s">
        <v>10210</v>
      </c>
      <c r="C209" s="397" t="s">
        <v>10211</v>
      </c>
      <c r="D209" s="397" t="s">
        <v>10022</v>
      </c>
      <c r="E209" s="397" t="s">
        <v>6488</v>
      </c>
    </row>
    <row r="210" spans="1:5" hidden="1" x14ac:dyDescent="0.25">
      <c r="A210" s="397" t="s">
        <v>10213</v>
      </c>
      <c r="B210" s="397" t="s">
        <v>10214</v>
      </c>
      <c r="C210" s="397" t="s">
        <v>10215</v>
      </c>
      <c r="D210" s="397" t="s">
        <v>10022</v>
      </c>
      <c r="E210" s="397" t="s">
        <v>6488</v>
      </c>
    </row>
    <row r="211" spans="1:5" hidden="1" x14ac:dyDescent="0.25">
      <c r="A211" s="397" t="s">
        <v>10216</v>
      </c>
      <c r="B211" s="397" t="s">
        <v>10217</v>
      </c>
      <c r="C211" s="397" t="s">
        <v>10218</v>
      </c>
      <c r="D211" s="397" t="s">
        <v>10022</v>
      </c>
      <c r="E211" s="397" t="s">
        <v>6488</v>
      </c>
    </row>
    <row r="212" spans="1:5" hidden="1" x14ac:dyDescent="0.25">
      <c r="A212" s="397" t="s">
        <v>10219</v>
      </c>
      <c r="B212" s="397" t="s">
        <v>10220</v>
      </c>
      <c r="C212" s="397" t="s">
        <v>10221</v>
      </c>
      <c r="D212" s="397" t="s">
        <v>10022</v>
      </c>
      <c r="E212" s="397" t="s">
        <v>6488</v>
      </c>
    </row>
    <row r="213" spans="1:5" hidden="1" x14ac:dyDescent="0.25">
      <c r="A213" s="397" t="s">
        <v>10222</v>
      </c>
      <c r="B213" s="397" t="s">
        <v>10223</v>
      </c>
      <c r="C213" s="397" t="s">
        <v>10224</v>
      </c>
      <c r="D213" s="397" t="s">
        <v>10022</v>
      </c>
      <c r="E213" s="397" t="s">
        <v>6488</v>
      </c>
    </row>
    <row r="214" spans="1:5" hidden="1" x14ac:dyDescent="0.25">
      <c r="A214" s="397" t="s">
        <v>10225</v>
      </c>
      <c r="B214" s="397" t="s">
        <v>10226</v>
      </c>
      <c r="C214" s="397" t="s">
        <v>10227</v>
      </c>
      <c r="D214" s="397" t="s">
        <v>10022</v>
      </c>
      <c r="E214" s="397" t="s">
        <v>6488</v>
      </c>
    </row>
    <row r="215" spans="1:5" hidden="1" x14ac:dyDescent="0.25">
      <c r="A215" s="397" t="s">
        <v>10228</v>
      </c>
      <c r="B215" s="397" t="s">
        <v>10229</v>
      </c>
      <c r="C215" s="397" t="s">
        <v>10230</v>
      </c>
      <c r="D215" s="397" t="s">
        <v>9786</v>
      </c>
      <c r="E215" s="397" t="s">
        <v>10234</v>
      </c>
    </row>
    <row r="216" spans="1:5" hidden="1" x14ac:dyDescent="0.25">
      <c r="A216" s="397" t="s">
        <v>10231</v>
      </c>
      <c r="B216" s="397" t="s">
        <v>10232</v>
      </c>
      <c r="C216" s="397" t="s">
        <v>10233</v>
      </c>
      <c r="D216" s="397" t="s">
        <v>10022</v>
      </c>
      <c r="E216" s="397" t="s">
        <v>6488</v>
      </c>
    </row>
    <row r="217" spans="1:5" hidden="1" x14ac:dyDescent="0.25">
      <c r="A217" s="397" t="s">
        <v>10235</v>
      </c>
      <c r="B217" s="397" t="s">
        <v>10236</v>
      </c>
      <c r="C217" s="397" t="s">
        <v>10237</v>
      </c>
      <c r="D217" s="397" t="s">
        <v>10022</v>
      </c>
      <c r="E217" s="397" t="s">
        <v>6488</v>
      </c>
    </row>
    <row r="218" spans="1:5" hidden="1" x14ac:dyDescent="0.25">
      <c r="A218" s="397" t="s">
        <v>10238</v>
      </c>
      <c r="B218" s="397" t="s">
        <v>10239</v>
      </c>
      <c r="C218" s="397" t="s">
        <v>10240</v>
      </c>
      <c r="D218" s="397" t="s">
        <v>10022</v>
      </c>
      <c r="E218" s="397" t="s">
        <v>6488</v>
      </c>
    </row>
    <row r="219" spans="1:5" hidden="1" x14ac:dyDescent="0.25">
      <c r="A219" s="397" t="s">
        <v>10241</v>
      </c>
      <c r="B219" s="397" t="s">
        <v>10242</v>
      </c>
      <c r="C219" s="397" t="s">
        <v>10243</v>
      </c>
      <c r="D219" s="397" t="s">
        <v>10022</v>
      </c>
      <c r="E219" s="397" t="s">
        <v>6488</v>
      </c>
    </row>
    <row r="220" spans="1:5" hidden="1" x14ac:dyDescent="0.25">
      <c r="A220" s="397" t="s">
        <v>10244</v>
      </c>
      <c r="B220" s="397" t="s">
        <v>10245</v>
      </c>
      <c r="C220" s="397" t="s">
        <v>10246</v>
      </c>
      <c r="D220" s="397" t="s">
        <v>10022</v>
      </c>
      <c r="E220" s="397" t="s">
        <v>6488</v>
      </c>
    </row>
    <row r="221" spans="1:5" hidden="1" x14ac:dyDescent="0.25">
      <c r="A221" s="397" t="s">
        <v>10247</v>
      </c>
      <c r="B221" s="397" t="s">
        <v>10248</v>
      </c>
      <c r="C221" s="397" t="s">
        <v>10249</v>
      </c>
      <c r="D221" s="397" t="s">
        <v>9786</v>
      </c>
      <c r="E221" s="397" t="s">
        <v>10253</v>
      </c>
    </row>
    <row r="222" spans="1:5" hidden="1" x14ac:dyDescent="0.25">
      <c r="A222" s="397" t="s">
        <v>10250</v>
      </c>
      <c r="B222" s="397" t="s">
        <v>10251</v>
      </c>
      <c r="C222" s="397" t="s">
        <v>10252</v>
      </c>
      <c r="D222" s="397" t="s">
        <v>9786</v>
      </c>
      <c r="E222" s="397" t="s">
        <v>10257</v>
      </c>
    </row>
    <row r="223" spans="1:5" hidden="1" x14ac:dyDescent="0.25">
      <c r="A223" s="397" t="s">
        <v>10254</v>
      </c>
      <c r="B223" s="397" t="s">
        <v>10255</v>
      </c>
      <c r="C223" s="397" t="s">
        <v>10256</v>
      </c>
      <c r="D223" s="397" t="s">
        <v>9786</v>
      </c>
      <c r="E223" s="397" t="s">
        <v>10261</v>
      </c>
    </row>
    <row r="224" spans="1:5" hidden="1" x14ac:dyDescent="0.25">
      <c r="A224" s="397" t="s">
        <v>10258</v>
      </c>
      <c r="B224" s="397" t="s">
        <v>10259</v>
      </c>
      <c r="C224" s="397" t="s">
        <v>10260</v>
      </c>
      <c r="D224" s="397" t="s">
        <v>9786</v>
      </c>
      <c r="E224" s="397" t="s">
        <v>10265</v>
      </c>
    </row>
    <row r="225" spans="1:5" hidden="1" x14ac:dyDescent="0.25">
      <c r="A225" s="397" t="s">
        <v>10262</v>
      </c>
      <c r="B225" s="397" t="s">
        <v>10263</v>
      </c>
      <c r="C225" s="397" t="s">
        <v>10264</v>
      </c>
      <c r="D225" s="397" t="s">
        <v>9786</v>
      </c>
      <c r="E225" s="397" t="s">
        <v>10269</v>
      </c>
    </row>
    <row r="226" spans="1:5" hidden="1" x14ac:dyDescent="0.25">
      <c r="A226" s="397" t="s">
        <v>10266</v>
      </c>
      <c r="B226" s="397" t="s">
        <v>10267</v>
      </c>
      <c r="C226" s="397" t="s">
        <v>10268</v>
      </c>
      <c r="D226" s="397" t="s">
        <v>10022</v>
      </c>
      <c r="E226" s="397" t="s">
        <v>6488</v>
      </c>
    </row>
    <row r="227" spans="1:5" hidden="1" x14ac:dyDescent="0.25">
      <c r="A227" s="397" t="s">
        <v>10270</v>
      </c>
      <c r="B227" s="397" t="s">
        <v>10271</v>
      </c>
      <c r="C227" s="397" t="s">
        <v>10272</v>
      </c>
      <c r="D227" s="397" t="s">
        <v>10022</v>
      </c>
      <c r="E227" s="397" t="s">
        <v>6488</v>
      </c>
    </row>
    <row r="228" spans="1:5" hidden="1" x14ac:dyDescent="0.25">
      <c r="A228" s="397" t="s">
        <v>10273</v>
      </c>
      <c r="B228" s="397" t="s">
        <v>10274</v>
      </c>
      <c r="C228" s="397" t="s">
        <v>10275</v>
      </c>
      <c r="D228" s="397" t="s">
        <v>10022</v>
      </c>
      <c r="E228" s="397" t="s">
        <v>6488</v>
      </c>
    </row>
    <row r="229" spans="1:5" hidden="1" x14ac:dyDescent="0.25">
      <c r="A229" s="397" t="s">
        <v>10276</v>
      </c>
      <c r="B229" s="397" t="s">
        <v>10277</v>
      </c>
      <c r="C229" s="397" t="s">
        <v>10278</v>
      </c>
      <c r="D229" s="397" t="s">
        <v>10022</v>
      </c>
      <c r="E229" s="397" t="s">
        <v>6488</v>
      </c>
    </row>
    <row r="230" spans="1:5" hidden="1" x14ac:dyDescent="0.25">
      <c r="A230" s="397" t="s">
        <v>10279</v>
      </c>
      <c r="B230" s="397" t="s">
        <v>10280</v>
      </c>
      <c r="C230" s="397" t="s">
        <v>10281</v>
      </c>
      <c r="D230" s="397" t="s">
        <v>9786</v>
      </c>
      <c r="E230" s="397" t="s">
        <v>10285</v>
      </c>
    </row>
    <row r="231" spans="1:5" hidden="1" x14ac:dyDescent="0.25">
      <c r="A231" s="397" t="s">
        <v>10282</v>
      </c>
      <c r="B231" s="397" t="s">
        <v>10283</v>
      </c>
      <c r="C231" s="397" t="s">
        <v>10284</v>
      </c>
      <c r="D231" s="397" t="s">
        <v>10022</v>
      </c>
      <c r="E231" s="397" t="s">
        <v>6488</v>
      </c>
    </row>
    <row r="232" spans="1:5" hidden="1" x14ac:dyDescent="0.25">
      <c r="A232" s="397" t="s">
        <v>10286</v>
      </c>
      <c r="B232" s="397" t="s">
        <v>10287</v>
      </c>
      <c r="C232" s="397" t="s">
        <v>10221</v>
      </c>
      <c r="D232" s="397" t="s">
        <v>10022</v>
      </c>
      <c r="E232" s="397" t="s">
        <v>6488</v>
      </c>
    </row>
    <row r="233" spans="1:5" hidden="1" x14ac:dyDescent="0.25">
      <c r="A233" s="397" t="s">
        <v>10288</v>
      </c>
      <c r="B233" s="397" t="s">
        <v>10289</v>
      </c>
      <c r="C233" s="397" t="s">
        <v>10290</v>
      </c>
      <c r="D233" s="397" t="s">
        <v>10022</v>
      </c>
      <c r="E233" s="397" t="s">
        <v>6488</v>
      </c>
    </row>
    <row r="234" spans="1:5" hidden="1" x14ac:dyDescent="0.25">
      <c r="A234" s="397" t="s">
        <v>10291</v>
      </c>
      <c r="B234" s="397" t="s">
        <v>10292</v>
      </c>
      <c r="C234" s="397" t="s">
        <v>10293</v>
      </c>
      <c r="D234" s="397" t="s">
        <v>10022</v>
      </c>
      <c r="E234" s="397" t="s">
        <v>6488</v>
      </c>
    </row>
    <row r="235" spans="1:5" hidden="1" x14ac:dyDescent="0.25">
      <c r="A235" s="397" t="s">
        <v>10294</v>
      </c>
      <c r="B235" s="397" t="s">
        <v>10295</v>
      </c>
      <c r="C235" s="397" t="s">
        <v>10296</v>
      </c>
      <c r="D235" s="397" t="s">
        <v>10022</v>
      </c>
      <c r="E235" s="397" t="s">
        <v>6488</v>
      </c>
    </row>
    <row r="236" spans="1:5" hidden="1" x14ac:dyDescent="0.25">
      <c r="A236" s="397" t="s">
        <v>10297</v>
      </c>
      <c r="B236" s="397" t="s">
        <v>10298</v>
      </c>
      <c r="C236" s="397" t="s">
        <v>10299</v>
      </c>
      <c r="D236" s="397" t="s">
        <v>10022</v>
      </c>
      <c r="E236" s="397" t="s">
        <v>6488</v>
      </c>
    </row>
    <row r="237" spans="1:5" hidden="1" x14ac:dyDescent="0.25">
      <c r="A237" s="397" t="s">
        <v>10300</v>
      </c>
      <c r="B237" s="397" t="s">
        <v>10301</v>
      </c>
      <c r="C237" s="397" t="s">
        <v>10302</v>
      </c>
      <c r="D237" s="397" t="s">
        <v>9786</v>
      </c>
      <c r="E237" s="397" t="s">
        <v>10306</v>
      </c>
    </row>
    <row r="238" spans="1:5" hidden="1" x14ac:dyDescent="0.25">
      <c r="A238" s="397" t="s">
        <v>10303</v>
      </c>
      <c r="B238" s="397" t="s">
        <v>10304</v>
      </c>
      <c r="C238" s="397" t="s">
        <v>10305</v>
      </c>
      <c r="D238" s="397" t="s">
        <v>10022</v>
      </c>
      <c r="E238" s="397" t="s">
        <v>6488</v>
      </c>
    </row>
    <row r="239" spans="1:5" hidden="1" x14ac:dyDescent="0.25">
      <c r="A239" s="397" t="s">
        <v>10307</v>
      </c>
      <c r="B239" s="397" t="s">
        <v>10308</v>
      </c>
      <c r="C239" s="397" t="s">
        <v>10309</v>
      </c>
      <c r="D239" s="397" t="s">
        <v>10022</v>
      </c>
      <c r="E239" s="397" t="s">
        <v>6488</v>
      </c>
    </row>
    <row r="240" spans="1:5" hidden="1" x14ac:dyDescent="0.25">
      <c r="A240" s="397" t="s">
        <v>10310</v>
      </c>
      <c r="B240" s="397" t="s">
        <v>10311</v>
      </c>
      <c r="C240" s="397" t="s">
        <v>10312</v>
      </c>
      <c r="D240" s="397" t="s">
        <v>10022</v>
      </c>
      <c r="E240" s="397" t="s">
        <v>6488</v>
      </c>
    </row>
    <row r="241" spans="1:5" hidden="1" x14ac:dyDescent="0.25">
      <c r="A241" s="397" t="s">
        <v>10313</v>
      </c>
      <c r="B241" s="397" t="s">
        <v>10314</v>
      </c>
      <c r="C241" s="397" t="s">
        <v>10315</v>
      </c>
      <c r="D241" s="397" t="s">
        <v>9786</v>
      </c>
      <c r="E241" s="397" t="s">
        <v>10319</v>
      </c>
    </row>
    <row r="242" spans="1:5" hidden="1" x14ac:dyDescent="0.25">
      <c r="A242" s="397" t="s">
        <v>10316</v>
      </c>
      <c r="B242" s="397" t="s">
        <v>10317</v>
      </c>
      <c r="C242" s="397" t="s">
        <v>10318</v>
      </c>
      <c r="D242" s="397" t="s">
        <v>10022</v>
      </c>
      <c r="E242" s="397" t="s">
        <v>6488</v>
      </c>
    </row>
    <row r="243" spans="1:5" hidden="1" x14ac:dyDescent="0.25">
      <c r="A243" s="397" t="s">
        <v>10320</v>
      </c>
      <c r="B243" s="397" t="s">
        <v>10321</v>
      </c>
      <c r="C243" s="397" t="s">
        <v>10322</v>
      </c>
      <c r="D243" s="397" t="s">
        <v>10022</v>
      </c>
      <c r="E243" s="397" t="s">
        <v>6488</v>
      </c>
    </row>
    <row r="244" spans="1:5" hidden="1" x14ac:dyDescent="0.25">
      <c r="A244" s="397" t="s">
        <v>10323</v>
      </c>
      <c r="B244" s="397" t="s">
        <v>10324</v>
      </c>
      <c r="C244" s="397" t="s">
        <v>10325</v>
      </c>
      <c r="D244" s="397" t="s">
        <v>10022</v>
      </c>
      <c r="E244" s="397" t="s">
        <v>6488</v>
      </c>
    </row>
    <row r="245" spans="1:5" hidden="1" x14ac:dyDescent="0.25">
      <c r="A245" s="397" t="s">
        <v>10326</v>
      </c>
      <c r="B245" s="397" t="s">
        <v>10327</v>
      </c>
      <c r="C245" s="397" t="s">
        <v>10328</v>
      </c>
      <c r="D245" s="397" t="s">
        <v>10022</v>
      </c>
      <c r="E245" s="397" t="s">
        <v>6488</v>
      </c>
    </row>
    <row r="246" spans="1:5" hidden="1" x14ac:dyDescent="0.25">
      <c r="A246" s="397" t="s">
        <v>10329</v>
      </c>
      <c r="B246" s="397" t="s">
        <v>10330</v>
      </c>
      <c r="C246" s="397" t="s">
        <v>10331</v>
      </c>
      <c r="D246" s="397" t="s">
        <v>10022</v>
      </c>
      <c r="E246" s="397" t="s">
        <v>6488</v>
      </c>
    </row>
    <row r="247" spans="1:5" hidden="1" x14ac:dyDescent="0.25">
      <c r="A247" s="397" t="s">
        <v>10332</v>
      </c>
      <c r="B247" s="397" t="s">
        <v>10333</v>
      </c>
      <c r="C247" s="397" t="s">
        <v>10334</v>
      </c>
      <c r="D247" s="397" t="s">
        <v>10022</v>
      </c>
      <c r="E247" s="397" t="s">
        <v>6488</v>
      </c>
    </row>
    <row r="248" spans="1:5" hidden="1" x14ac:dyDescent="0.25">
      <c r="A248" s="397" t="s">
        <v>10335</v>
      </c>
      <c r="B248" s="397" t="s">
        <v>10336</v>
      </c>
      <c r="C248" s="397" t="s">
        <v>10337</v>
      </c>
      <c r="D248" s="397" t="s">
        <v>9786</v>
      </c>
      <c r="E248" s="397" t="s">
        <v>10341</v>
      </c>
    </row>
    <row r="249" spans="1:5" hidden="1" x14ac:dyDescent="0.25">
      <c r="A249" s="397" t="s">
        <v>10338</v>
      </c>
      <c r="B249" s="397" t="s">
        <v>10339</v>
      </c>
      <c r="C249" s="397" t="s">
        <v>10340</v>
      </c>
      <c r="D249" s="397" t="s">
        <v>10022</v>
      </c>
      <c r="E249" s="397" t="s">
        <v>6488</v>
      </c>
    </row>
    <row r="250" spans="1:5" hidden="1" x14ac:dyDescent="0.25">
      <c r="A250" s="397" t="s">
        <v>10342</v>
      </c>
      <c r="B250" s="397" t="s">
        <v>10343</v>
      </c>
      <c r="C250" s="397" t="s">
        <v>10344</v>
      </c>
      <c r="D250" s="397" t="s">
        <v>10022</v>
      </c>
      <c r="E250" s="397" t="s">
        <v>6488</v>
      </c>
    </row>
    <row r="251" spans="1:5" hidden="1" x14ac:dyDescent="0.25">
      <c r="A251" s="397" t="s">
        <v>10345</v>
      </c>
      <c r="B251" s="397" t="s">
        <v>10346</v>
      </c>
      <c r="C251" s="397" t="s">
        <v>10347</v>
      </c>
      <c r="D251" s="397" t="s">
        <v>10022</v>
      </c>
      <c r="E251" s="397" t="s">
        <v>6488</v>
      </c>
    </row>
    <row r="252" spans="1:5" hidden="1" x14ac:dyDescent="0.25">
      <c r="A252" s="397" t="s">
        <v>10348</v>
      </c>
      <c r="B252" s="397" t="s">
        <v>10349</v>
      </c>
      <c r="C252" s="397" t="s">
        <v>10350</v>
      </c>
      <c r="D252" s="397" t="s">
        <v>10022</v>
      </c>
      <c r="E252" s="397" t="s">
        <v>6488</v>
      </c>
    </row>
    <row r="253" spans="1:5" hidden="1" x14ac:dyDescent="0.25">
      <c r="A253" s="397" t="s">
        <v>10351</v>
      </c>
      <c r="B253" s="397" t="s">
        <v>10352</v>
      </c>
      <c r="C253" s="397" t="s">
        <v>10353</v>
      </c>
      <c r="D253" s="397" t="s">
        <v>10022</v>
      </c>
      <c r="E253" s="397" t="s">
        <v>6488</v>
      </c>
    </row>
    <row r="254" spans="1:5" hidden="1" x14ac:dyDescent="0.25">
      <c r="A254" s="397" t="s">
        <v>10354</v>
      </c>
      <c r="B254" s="397" t="s">
        <v>10355</v>
      </c>
      <c r="C254" s="397" t="s">
        <v>10356</v>
      </c>
      <c r="D254" s="397" t="s">
        <v>9786</v>
      </c>
      <c r="E254" s="397" t="s">
        <v>10360</v>
      </c>
    </row>
    <row r="255" spans="1:5" hidden="1" x14ac:dyDescent="0.25">
      <c r="A255" s="397" t="s">
        <v>10357</v>
      </c>
      <c r="B255" s="397" t="s">
        <v>10358</v>
      </c>
      <c r="C255" s="397" t="s">
        <v>10359</v>
      </c>
      <c r="D255" s="397" t="s">
        <v>10022</v>
      </c>
      <c r="E255" s="397" t="s">
        <v>6488</v>
      </c>
    </row>
    <row r="256" spans="1:5" hidden="1" x14ac:dyDescent="0.25">
      <c r="A256" s="397" t="s">
        <v>10361</v>
      </c>
      <c r="B256" s="397" t="s">
        <v>10362</v>
      </c>
      <c r="C256" s="397" t="s">
        <v>10363</v>
      </c>
      <c r="D256" s="397" t="s">
        <v>10022</v>
      </c>
      <c r="E256" s="397" t="s">
        <v>6488</v>
      </c>
    </row>
    <row r="257" spans="1:5" hidden="1" x14ac:dyDescent="0.25">
      <c r="A257" s="397" t="s">
        <v>10364</v>
      </c>
      <c r="B257" s="397" t="s">
        <v>10365</v>
      </c>
      <c r="C257" s="397" t="s">
        <v>10366</v>
      </c>
      <c r="D257" s="397" t="s">
        <v>10022</v>
      </c>
      <c r="E257" s="397" t="s">
        <v>6488</v>
      </c>
    </row>
    <row r="258" spans="1:5" hidden="1" x14ac:dyDescent="0.25">
      <c r="A258" s="397" t="s">
        <v>10367</v>
      </c>
      <c r="B258" s="397" t="s">
        <v>10368</v>
      </c>
      <c r="C258" s="397" t="s">
        <v>10369</v>
      </c>
      <c r="D258" s="397" t="s">
        <v>10022</v>
      </c>
      <c r="E258" s="397" t="s">
        <v>6488</v>
      </c>
    </row>
    <row r="259" spans="1:5" hidden="1" x14ac:dyDescent="0.25">
      <c r="A259" s="397" t="s">
        <v>10370</v>
      </c>
      <c r="B259" s="397" t="s">
        <v>10371</v>
      </c>
      <c r="C259" s="397" t="s">
        <v>10372</v>
      </c>
      <c r="D259" s="397" t="s">
        <v>10022</v>
      </c>
      <c r="E259" s="397" t="s">
        <v>6488</v>
      </c>
    </row>
    <row r="260" spans="1:5" hidden="1" x14ac:dyDescent="0.25">
      <c r="A260" s="397" t="s">
        <v>10373</v>
      </c>
      <c r="B260" s="397" t="s">
        <v>10374</v>
      </c>
      <c r="C260" s="397" t="s">
        <v>10375</v>
      </c>
      <c r="D260" s="397" t="s">
        <v>10022</v>
      </c>
      <c r="E260" s="397" t="s">
        <v>6488</v>
      </c>
    </row>
    <row r="261" spans="1:5" hidden="1" x14ac:dyDescent="0.25">
      <c r="A261" s="397" t="s">
        <v>10376</v>
      </c>
      <c r="B261" s="397" t="s">
        <v>10377</v>
      </c>
      <c r="C261" s="397" t="s">
        <v>10378</v>
      </c>
      <c r="D261" s="397" t="s">
        <v>10022</v>
      </c>
      <c r="E261" s="397" t="s">
        <v>6488</v>
      </c>
    </row>
    <row r="262" spans="1:5" hidden="1" x14ac:dyDescent="0.25">
      <c r="A262" s="397" t="s">
        <v>10379</v>
      </c>
      <c r="B262" s="397" t="s">
        <v>10380</v>
      </c>
      <c r="C262" s="397" t="s">
        <v>10381</v>
      </c>
      <c r="D262" s="397" t="s">
        <v>10022</v>
      </c>
      <c r="E262" s="397" t="s">
        <v>6488</v>
      </c>
    </row>
    <row r="263" spans="1:5" hidden="1" x14ac:dyDescent="0.25">
      <c r="A263" s="397" t="s">
        <v>10382</v>
      </c>
      <c r="B263" s="397" t="s">
        <v>10383</v>
      </c>
      <c r="C263" s="397" t="s">
        <v>10384</v>
      </c>
      <c r="D263" s="397" t="s">
        <v>9786</v>
      </c>
      <c r="E263" s="397" t="s">
        <v>10388</v>
      </c>
    </row>
    <row r="264" spans="1:5" hidden="1" x14ac:dyDescent="0.25">
      <c r="A264" s="397" t="s">
        <v>10385</v>
      </c>
      <c r="B264" s="397" t="s">
        <v>10386</v>
      </c>
      <c r="C264" s="397" t="s">
        <v>10387</v>
      </c>
      <c r="D264" s="397" t="s">
        <v>10022</v>
      </c>
      <c r="E264" s="397" t="s">
        <v>6488</v>
      </c>
    </row>
    <row r="265" spans="1:5" hidden="1" x14ac:dyDescent="0.25">
      <c r="A265" s="397" t="s">
        <v>10389</v>
      </c>
      <c r="B265" s="397" t="s">
        <v>10390</v>
      </c>
      <c r="C265" s="397" t="s">
        <v>10391</v>
      </c>
      <c r="D265" s="397" t="s">
        <v>10022</v>
      </c>
      <c r="E265" s="397" t="s">
        <v>6488</v>
      </c>
    </row>
    <row r="266" spans="1:5" hidden="1" x14ac:dyDescent="0.25">
      <c r="A266" s="397" t="s">
        <v>10392</v>
      </c>
      <c r="B266" s="397" t="s">
        <v>10393</v>
      </c>
      <c r="C266" s="397" t="s">
        <v>10394</v>
      </c>
      <c r="D266" s="397" t="s">
        <v>9786</v>
      </c>
      <c r="E266" s="397" t="s">
        <v>10398</v>
      </c>
    </row>
    <row r="267" spans="1:5" hidden="1" x14ac:dyDescent="0.25">
      <c r="A267" s="397" t="s">
        <v>10395</v>
      </c>
      <c r="B267" s="397" t="s">
        <v>10396</v>
      </c>
      <c r="C267" s="397" t="s">
        <v>10397</v>
      </c>
      <c r="D267" s="397" t="s">
        <v>10022</v>
      </c>
      <c r="E267" s="397" t="s">
        <v>6488</v>
      </c>
    </row>
    <row r="268" spans="1:5" hidden="1" x14ac:dyDescent="0.25">
      <c r="A268" s="397" t="s">
        <v>10399</v>
      </c>
      <c r="B268" s="397" t="s">
        <v>10400</v>
      </c>
      <c r="C268" s="397" t="s">
        <v>10401</v>
      </c>
      <c r="D268" s="397" t="s">
        <v>10022</v>
      </c>
      <c r="E268" s="397" t="s">
        <v>6488</v>
      </c>
    </row>
    <row r="269" spans="1:5" hidden="1" x14ac:dyDescent="0.25">
      <c r="A269" s="397" t="s">
        <v>10402</v>
      </c>
      <c r="B269" s="397" t="s">
        <v>10403</v>
      </c>
      <c r="C269" s="397" t="s">
        <v>10404</v>
      </c>
      <c r="D269" s="397" t="s">
        <v>10022</v>
      </c>
      <c r="E269" s="397" t="s">
        <v>6488</v>
      </c>
    </row>
    <row r="270" spans="1:5" hidden="1" x14ac:dyDescent="0.25">
      <c r="A270" s="397" t="s">
        <v>10405</v>
      </c>
      <c r="B270" s="397" t="s">
        <v>10406</v>
      </c>
      <c r="C270" s="397" t="s">
        <v>10407</v>
      </c>
      <c r="D270" s="397" t="s">
        <v>10022</v>
      </c>
      <c r="E270" s="397" t="s">
        <v>6488</v>
      </c>
    </row>
    <row r="271" spans="1:5" hidden="1" x14ac:dyDescent="0.25">
      <c r="A271" s="397" t="s">
        <v>10408</v>
      </c>
      <c r="B271" s="397" t="s">
        <v>10409</v>
      </c>
      <c r="C271" s="397" t="s">
        <v>10410</v>
      </c>
      <c r="D271" s="397" t="s">
        <v>10022</v>
      </c>
      <c r="E271" s="397" t="s">
        <v>6488</v>
      </c>
    </row>
    <row r="272" spans="1:5" hidden="1" x14ac:dyDescent="0.25">
      <c r="A272" s="397" t="s">
        <v>10411</v>
      </c>
      <c r="B272" s="397" t="s">
        <v>10412</v>
      </c>
      <c r="C272" s="397" t="s">
        <v>10413</v>
      </c>
      <c r="D272" s="397" t="s">
        <v>10022</v>
      </c>
      <c r="E272" s="397" t="s">
        <v>6488</v>
      </c>
    </row>
    <row r="273" spans="1:5" hidden="1" x14ac:dyDescent="0.25">
      <c r="A273" s="397" t="s">
        <v>10414</v>
      </c>
      <c r="B273" s="397" t="s">
        <v>10415</v>
      </c>
      <c r="C273" s="397" t="s">
        <v>10416</v>
      </c>
      <c r="D273" s="397" t="s">
        <v>9786</v>
      </c>
      <c r="E273" s="397" t="s">
        <v>10420</v>
      </c>
    </row>
    <row r="274" spans="1:5" hidden="1" x14ac:dyDescent="0.25">
      <c r="A274" s="397" t="s">
        <v>10417</v>
      </c>
      <c r="B274" s="397" t="s">
        <v>10418</v>
      </c>
      <c r="C274" s="397" t="s">
        <v>10419</v>
      </c>
      <c r="D274" s="397" t="s">
        <v>10022</v>
      </c>
      <c r="E274" s="397" t="s">
        <v>6488</v>
      </c>
    </row>
    <row r="275" spans="1:5" hidden="1" x14ac:dyDescent="0.25">
      <c r="A275" s="397" t="s">
        <v>10421</v>
      </c>
      <c r="B275" s="397" t="s">
        <v>10422</v>
      </c>
      <c r="C275" s="397" t="s">
        <v>10423</v>
      </c>
      <c r="D275" s="397" t="s">
        <v>10022</v>
      </c>
      <c r="E275" s="397" t="s">
        <v>6488</v>
      </c>
    </row>
    <row r="276" spans="1:5" hidden="1" x14ac:dyDescent="0.25">
      <c r="A276" s="397" t="s">
        <v>10424</v>
      </c>
      <c r="B276" s="397" t="s">
        <v>10425</v>
      </c>
      <c r="C276" s="397" t="s">
        <v>10426</v>
      </c>
      <c r="D276" s="397" t="s">
        <v>10022</v>
      </c>
      <c r="E276" s="397" t="s">
        <v>6488</v>
      </c>
    </row>
    <row r="277" spans="1:5" hidden="1" x14ac:dyDescent="0.25">
      <c r="A277" s="397" t="s">
        <v>10427</v>
      </c>
      <c r="B277" s="397" t="s">
        <v>10428</v>
      </c>
      <c r="C277" s="397" t="s">
        <v>10429</v>
      </c>
      <c r="D277" s="397" t="s">
        <v>10022</v>
      </c>
      <c r="E277" s="397" t="s">
        <v>6488</v>
      </c>
    </row>
    <row r="278" spans="1:5" hidden="1" x14ac:dyDescent="0.25">
      <c r="A278" s="397" t="s">
        <v>10430</v>
      </c>
      <c r="B278" s="397" t="s">
        <v>10431</v>
      </c>
      <c r="C278" s="397" t="s">
        <v>10432</v>
      </c>
      <c r="D278" s="397" t="s">
        <v>10022</v>
      </c>
      <c r="E278" s="397" t="s">
        <v>6488</v>
      </c>
    </row>
    <row r="279" spans="1:5" hidden="1" x14ac:dyDescent="0.25">
      <c r="A279" s="397" t="s">
        <v>10433</v>
      </c>
      <c r="B279" s="397" t="s">
        <v>10434</v>
      </c>
      <c r="C279" s="397" t="s">
        <v>10435</v>
      </c>
      <c r="D279" s="397" t="s">
        <v>10022</v>
      </c>
      <c r="E279" s="397" t="s">
        <v>6488</v>
      </c>
    </row>
    <row r="280" spans="1:5" hidden="1" x14ac:dyDescent="0.25">
      <c r="A280" s="397" t="s">
        <v>10436</v>
      </c>
      <c r="B280" s="397" t="s">
        <v>10437</v>
      </c>
      <c r="C280" s="397" t="s">
        <v>10438</v>
      </c>
      <c r="D280" s="397" t="s">
        <v>9786</v>
      </c>
      <c r="E280" s="397" t="s">
        <v>10442</v>
      </c>
    </row>
    <row r="281" spans="1:5" hidden="1" x14ac:dyDescent="0.25">
      <c r="A281" s="397" t="s">
        <v>10439</v>
      </c>
      <c r="B281" s="397" t="s">
        <v>10440</v>
      </c>
      <c r="C281" s="397" t="s">
        <v>10441</v>
      </c>
      <c r="D281" s="397" t="s">
        <v>9786</v>
      </c>
      <c r="E281" s="397" t="s">
        <v>10446</v>
      </c>
    </row>
    <row r="282" spans="1:5" hidden="1" x14ac:dyDescent="0.25">
      <c r="A282" s="397" t="s">
        <v>10443</v>
      </c>
      <c r="B282" s="397" t="s">
        <v>10444</v>
      </c>
      <c r="C282" s="397" t="s">
        <v>10445</v>
      </c>
      <c r="D282" s="397" t="s">
        <v>9786</v>
      </c>
      <c r="E282" s="397" t="s">
        <v>10450</v>
      </c>
    </row>
    <row r="283" spans="1:5" hidden="1" x14ac:dyDescent="0.25">
      <c r="A283" s="397" t="s">
        <v>10447</v>
      </c>
      <c r="B283" s="397" t="s">
        <v>10448</v>
      </c>
      <c r="C283" s="397" t="s">
        <v>10449</v>
      </c>
      <c r="D283" s="397" t="s">
        <v>9786</v>
      </c>
      <c r="E283" s="397" t="s">
        <v>10454</v>
      </c>
    </row>
    <row r="284" spans="1:5" hidden="1" x14ac:dyDescent="0.25">
      <c r="A284" s="397" t="s">
        <v>10451</v>
      </c>
      <c r="B284" s="397" t="s">
        <v>10452</v>
      </c>
      <c r="C284" s="397" t="s">
        <v>10453</v>
      </c>
      <c r="D284" s="397" t="s">
        <v>9786</v>
      </c>
      <c r="E284" s="397" t="s">
        <v>10458</v>
      </c>
    </row>
    <row r="285" spans="1:5" hidden="1" x14ac:dyDescent="0.25">
      <c r="A285" s="397" t="s">
        <v>10455</v>
      </c>
      <c r="B285" s="397" t="s">
        <v>10456</v>
      </c>
      <c r="C285" s="397" t="s">
        <v>10457</v>
      </c>
      <c r="D285" s="397" t="s">
        <v>9786</v>
      </c>
      <c r="E285" s="397" t="s">
        <v>10462</v>
      </c>
    </row>
    <row r="286" spans="1:5" hidden="1" x14ac:dyDescent="0.25">
      <c r="A286" s="397" t="s">
        <v>10459</v>
      </c>
      <c r="B286" s="397" t="s">
        <v>10460</v>
      </c>
      <c r="C286" s="397" t="s">
        <v>10461</v>
      </c>
      <c r="D286" s="397" t="s">
        <v>9786</v>
      </c>
      <c r="E286" s="397" t="s">
        <v>10466</v>
      </c>
    </row>
    <row r="287" spans="1:5" hidden="1" x14ac:dyDescent="0.25">
      <c r="A287" s="397" t="s">
        <v>10463</v>
      </c>
      <c r="B287" s="397" t="s">
        <v>10464</v>
      </c>
      <c r="C287" s="397" t="s">
        <v>10465</v>
      </c>
      <c r="D287" s="397" t="s">
        <v>9786</v>
      </c>
      <c r="E287" s="397" t="s">
        <v>10470</v>
      </c>
    </row>
    <row r="288" spans="1:5" hidden="1" x14ac:dyDescent="0.25">
      <c r="A288" s="397" t="s">
        <v>10467</v>
      </c>
      <c r="B288" s="397" t="s">
        <v>10468</v>
      </c>
      <c r="C288" s="397" t="s">
        <v>10469</v>
      </c>
      <c r="D288" s="397" t="s">
        <v>9786</v>
      </c>
      <c r="E288" s="397" t="s">
        <v>10474</v>
      </c>
    </row>
    <row r="289" spans="1:5" hidden="1" x14ac:dyDescent="0.25">
      <c r="A289" s="397" t="s">
        <v>10471</v>
      </c>
      <c r="B289" s="397" t="s">
        <v>10472</v>
      </c>
      <c r="C289" s="397" t="s">
        <v>10473</v>
      </c>
      <c r="D289" s="397" t="s">
        <v>9786</v>
      </c>
      <c r="E289" s="397" t="s">
        <v>10478</v>
      </c>
    </row>
    <row r="290" spans="1:5" hidden="1" x14ac:dyDescent="0.25">
      <c r="A290" s="397" t="s">
        <v>10475</v>
      </c>
      <c r="B290" s="397" t="s">
        <v>10476</v>
      </c>
      <c r="C290" s="397" t="s">
        <v>10477</v>
      </c>
      <c r="D290" s="397" t="s">
        <v>10022</v>
      </c>
      <c r="E290" s="397" t="s">
        <v>6488</v>
      </c>
    </row>
    <row r="291" spans="1:5" hidden="1" x14ac:dyDescent="0.25">
      <c r="A291" s="397" t="s">
        <v>10479</v>
      </c>
      <c r="B291" s="397" t="s">
        <v>10480</v>
      </c>
      <c r="C291" s="397" t="s">
        <v>10481</v>
      </c>
      <c r="D291" s="397" t="s">
        <v>10022</v>
      </c>
      <c r="E291" s="397" t="s">
        <v>6488</v>
      </c>
    </row>
    <row r="292" spans="1:5" hidden="1" x14ac:dyDescent="0.25">
      <c r="A292" s="397" t="s">
        <v>10482</v>
      </c>
      <c r="B292" s="397" t="s">
        <v>10483</v>
      </c>
      <c r="C292" s="397" t="s">
        <v>10484</v>
      </c>
      <c r="D292" s="397" t="s">
        <v>10022</v>
      </c>
      <c r="E292" s="397" t="s">
        <v>6488</v>
      </c>
    </row>
    <row r="293" spans="1:5" hidden="1" x14ac:dyDescent="0.25">
      <c r="A293" s="397" t="s">
        <v>10485</v>
      </c>
      <c r="B293" s="397" t="s">
        <v>10486</v>
      </c>
      <c r="C293" s="397" t="s">
        <v>10487</v>
      </c>
      <c r="D293" s="397" t="s">
        <v>10022</v>
      </c>
      <c r="E293" s="397" t="s">
        <v>6488</v>
      </c>
    </row>
    <row r="294" spans="1:5" hidden="1" x14ac:dyDescent="0.25">
      <c r="A294" s="397" t="s">
        <v>10488</v>
      </c>
      <c r="B294" s="397" t="s">
        <v>10489</v>
      </c>
      <c r="C294" s="397" t="s">
        <v>10490</v>
      </c>
      <c r="D294" s="397" t="s">
        <v>10022</v>
      </c>
      <c r="E294" s="397" t="s">
        <v>6488</v>
      </c>
    </row>
    <row r="295" spans="1:5" hidden="1" x14ac:dyDescent="0.25">
      <c r="A295" s="397" t="s">
        <v>10491</v>
      </c>
      <c r="B295" s="397" t="s">
        <v>10492</v>
      </c>
      <c r="C295" s="397" t="s">
        <v>10493</v>
      </c>
      <c r="D295" s="397" t="s">
        <v>10022</v>
      </c>
      <c r="E295" s="397" t="s">
        <v>6488</v>
      </c>
    </row>
    <row r="296" spans="1:5" hidden="1" x14ac:dyDescent="0.25">
      <c r="A296" s="397" t="s">
        <v>10494</v>
      </c>
      <c r="B296" s="397" t="s">
        <v>10495</v>
      </c>
      <c r="C296" s="397" t="s">
        <v>10496</v>
      </c>
      <c r="D296" s="397" t="s">
        <v>10022</v>
      </c>
      <c r="E296" s="397" t="s">
        <v>6488</v>
      </c>
    </row>
    <row r="297" spans="1:5" hidden="1" x14ac:dyDescent="0.25">
      <c r="A297" s="397" t="s">
        <v>10497</v>
      </c>
      <c r="B297" s="397" t="s">
        <v>10498</v>
      </c>
      <c r="C297" s="397" t="s">
        <v>10499</v>
      </c>
      <c r="D297" s="397" t="s">
        <v>10022</v>
      </c>
      <c r="E297" s="397" t="s">
        <v>6488</v>
      </c>
    </row>
    <row r="298" spans="1:5" hidden="1" x14ac:dyDescent="0.25">
      <c r="A298" s="397" t="s">
        <v>10500</v>
      </c>
      <c r="B298" s="397" t="s">
        <v>10501</v>
      </c>
      <c r="C298" s="397" t="s">
        <v>10502</v>
      </c>
      <c r="D298" s="397" t="s">
        <v>10022</v>
      </c>
      <c r="E298" s="397" t="s">
        <v>6488</v>
      </c>
    </row>
    <row r="299" spans="1:5" hidden="1" x14ac:dyDescent="0.25">
      <c r="A299" s="397" t="s">
        <v>10503</v>
      </c>
      <c r="B299" s="397" t="s">
        <v>10504</v>
      </c>
      <c r="C299" s="397" t="s">
        <v>10505</v>
      </c>
      <c r="D299" s="397" t="s">
        <v>9786</v>
      </c>
      <c r="E299" s="397" t="s">
        <v>10509</v>
      </c>
    </row>
    <row r="300" spans="1:5" hidden="1" x14ac:dyDescent="0.25">
      <c r="A300" s="397" t="s">
        <v>10506</v>
      </c>
      <c r="B300" s="397" t="s">
        <v>10507</v>
      </c>
      <c r="C300" s="397" t="s">
        <v>10508</v>
      </c>
      <c r="D300" s="397" t="s">
        <v>10022</v>
      </c>
      <c r="E300" s="397" t="s">
        <v>6488</v>
      </c>
    </row>
    <row r="301" spans="1:5" hidden="1" x14ac:dyDescent="0.25">
      <c r="A301" s="397" t="s">
        <v>10510</v>
      </c>
      <c r="B301" s="397" t="s">
        <v>10511</v>
      </c>
      <c r="C301" s="397" t="s">
        <v>10512</v>
      </c>
      <c r="D301" s="397" t="s">
        <v>9786</v>
      </c>
      <c r="E301" s="397" t="s">
        <v>10516</v>
      </c>
    </row>
    <row r="302" spans="1:5" hidden="1" x14ac:dyDescent="0.25">
      <c r="A302" s="397" t="s">
        <v>10513</v>
      </c>
      <c r="B302" s="397" t="s">
        <v>10514</v>
      </c>
      <c r="C302" s="397" t="s">
        <v>10515</v>
      </c>
      <c r="D302" s="397" t="s">
        <v>9786</v>
      </c>
      <c r="E302" s="397" t="s">
        <v>10520</v>
      </c>
    </row>
    <row r="303" spans="1:5" hidden="1" x14ac:dyDescent="0.25">
      <c r="A303" s="397" t="s">
        <v>10517</v>
      </c>
      <c r="B303" s="397" t="s">
        <v>10518</v>
      </c>
      <c r="C303" s="397" t="s">
        <v>10519</v>
      </c>
      <c r="D303" s="397" t="s">
        <v>9786</v>
      </c>
      <c r="E303" s="397" t="s">
        <v>10524</v>
      </c>
    </row>
    <row r="304" spans="1:5" hidden="1" x14ac:dyDescent="0.25">
      <c r="A304" s="397" t="s">
        <v>10521</v>
      </c>
      <c r="B304" s="397" t="s">
        <v>10522</v>
      </c>
      <c r="C304" s="397" t="s">
        <v>10523</v>
      </c>
      <c r="D304" s="397" t="s">
        <v>9786</v>
      </c>
      <c r="E304" s="397" t="s">
        <v>10528</v>
      </c>
    </row>
    <row r="305" spans="1:5" hidden="1" x14ac:dyDescent="0.25">
      <c r="A305" s="397" t="s">
        <v>10525</v>
      </c>
      <c r="B305" s="397" t="s">
        <v>10526</v>
      </c>
      <c r="C305" s="397" t="s">
        <v>10527</v>
      </c>
      <c r="D305" s="397" t="s">
        <v>9786</v>
      </c>
      <c r="E305" s="397" t="s">
        <v>10532</v>
      </c>
    </row>
    <row r="306" spans="1:5" hidden="1" x14ac:dyDescent="0.25">
      <c r="A306" s="397" t="s">
        <v>10529</v>
      </c>
      <c r="B306" s="397" t="s">
        <v>10530</v>
      </c>
      <c r="C306" s="397" t="s">
        <v>10531</v>
      </c>
      <c r="D306" s="397" t="s">
        <v>9786</v>
      </c>
      <c r="E306" s="397" t="s">
        <v>10536</v>
      </c>
    </row>
    <row r="307" spans="1:5" hidden="1" x14ac:dyDescent="0.25">
      <c r="A307" s="397" t="s">
        <v>10533</v>
      </c>
      <c r="B307" s="397" t="s">
        <v>10534</v>
      </c>
      <c r="C307" s="397" t="s">
        <v>10535</v>
      </c>
      <c r="D307" s="397" t="s">
        <v>9786</v>
      </c>
      <c r="E307" s="397" t="s">
        <v>10540</v>
      </c>
    </row>
    <row r="308" spans="1:5" hidden="1" x14ac:dyDescent="0.25">
      <c r="A308" s="397" t="s">
        <v>10537</v>
      </c>
      <c r="B308" s="397" t="s">
        <v>10538</v>
      </c>
      <c r="C308" s="397" t="s">
        <v>10539</v>
      </c>
      <c r="D308" s="397" t="s">
        <v>9786</v>
      </c>
      <c r="E308" s="397" t="s">
        <v>10544</v>
      </c>
    </row>
    <row r="309" spans="1:5" hidden="1" x14ac:dyDescent="0.25">
      <c r="A309" s="397" t="s">
        <v>10541</v>
      </c>
      <c r="B309" s="397" t="s">
        <v>10542</v>
      </c>
      <c r="C309" s="397" t="s">
        <v>10543</v>
      </c>
      <c r="D309" s="397" t="s">
        <v>9786</v>
      </c>
      <c r="E309" s="397" t="s">
        <v>10548</v>
      </c>
    </row>
    <row r="310" spans="1:5" hidden="1" x14ac:dyDescent="0.25">
      <c r="A310" s="397" t="s">
        <v>10545</v>
      </c>
      <c r="B310" s="397" t="s">
        <v>10546</v>
      </c>
      <c r="C310" s="397" t="s">
        <v>10547</v>
      </c>
      <c r="D310" s="397" t="s">
        <v>9786</v>
      </c>
      <c r="E310" s="397" t="s">
        <v>10552</v>
      </c>
    </row>
    <row r="311" spans="1:5" hidden="1" x14ac:dyDescent="0.25">
      <c r="A311" s="397" t="s">
        <v>10549</v>
      </c>
      <c r="B311" s="397" t="s">
        <v>10550</v>
      </c>
      <c r="C311" s="397" t="s">
        <v>10551</v>
      </c>
      <c r="D311" s="397" t="s">
        <v>9786</v>
      </c>
      <c r="E311" s="397" t="s">
        <v>10556</v>
      </c>
    </row>
    <row r="312" spans="1:5" hidden="1" x14ac:dyDescent="0.25">
      <c r="A312" s="397" t="s">
        <v>10553</v>
      </c>
      <c r="B312" s="397" t="s">
        <v>10554</v>
      </c>
      <c r="C312" s="397" t="s">
        <v>10555</v>
      </c>
      <c r="D312" s="397" t="s">
        <v>9786</v>
      </c>
      <c r="E312" s="397" t="s">
        <v>10560</v>
      </c>
    </row>
    <row r="313" spans="1:5" hidden="1" x14ac:dyDescent="0.25">
      <c r="A313" s="397" t="s">
        <v>10557</v>
      </c>
      <c r="B313" s="397" t="s">
        <v>10558</v>
      </c>
      <c r="C313" s="397" t="s">
        <v>10559</v>
      </c>
      <c r="D313" s="397" t="s">
        <v>9786</v>
      </c>
      <c r="E313" s="397" t="s">
        <v>10564</v>
      </c>
    </row>
    <row r="314" spans="1:5" hidden="1" x14ac:dyDescent="0.25">
      <c r="A314" s="397" t="s">
        <v>10561</v>
      </c>
      <c r="B314" s="397" t="s">
        <v>10562</v>
      </c>
      <c r="C314" s="397" t="s">
        <v>10563</v>
      </c>
      <c r="D314" s="397" t="s">
        <v>9786</v>
      </c>
      <c r="E314" s="397" t="s">
        <v>10568</v>
      </c>
    </row>
    <row r="315" spans="1:5" hidden="1" x14ac:dyDescent="0.25">
      <c r="A315" s="397" t="s">
        <v>10565</v>
      </c>
      <c r="B315" s="397" t="s">
        <v>10566</v>
      </c>
      <c r="C315" s="397" t="s">
        <v>10567</v>
      </c>
      <c r="D315" s="397" t="s">
        <v>9786</v>
      </c>
      <c r="E315" s="397" t="s">
        <v>10572</v>
      </c>
    </row>
    <row r="316" spans="1:5" hidden="1" x14ac:dyDescent="0.25">
      <c r="A316" s="397" t="s">
        <v>10569</v>
      </c>
      <c r="B316" s="397" t="s">
        <v>10570</v>
      </c>
      <c r="C316" s="397" t="s">
        <v>10571</v>
      </c>
      <c r="D316" s="397" t="s">
        <v>9786</v>
      </c>
      <c r="E316" s="397" t="s">
        <v>10576</v>
      </c>
    </row>
    <row r="317" spans="1:5" hidden="1" x14ac:dyDescent="0.25">
      <c r="A317" s="397" t="s">
        <v>10573</v>
      </c>
      <c r="B317" s="397" t="s">
        <v>10574</v>
      </c>
      <c r="C317" s="397" t="s">
        <v>10575</v>
      </c>
      <c r="D317" s="397" t="s">
        <v>9786</v>
      </c>
      <c r="E317" s="397" t="s">
        <v>10580</v>
      </c>
    </row>
    <row r="318" spans="1:5" hidden="1" x14ac:dyDescent="0.25">
      <c r="A318" s="397" t="s">
        <v>10577</v>
      </c>
      <c r="B318" s="397" t="s">
        <v>10578</v>
      </c>
      <c r="C318" s="397" t="s">
        <v>10579</v>
      </c>
      <c r="D318" s="397" t="s">
        <v>9786</v>
      </c>
      <c r="E318" s="397" t="s">
        <v>10584</v>
      </c>
    </row>
    <row r="319" spans="1:5" hidden="1" x14ac:dyDescent="0.25">
      <c r="A319" s="397" t="s">
        <v>10581</v>
      </c>
      <c r="B319" s="397" t="s">
        <v>10582</v>
      </c>
      <c r="C319" s="397" t="s">
        <v>10583</v>
      </c>
      <c r="D319" s="397" t="s">
        <v>10022</v>
      </c>
      <c r="E319" s="397" t="s">
        <v>6488</v>
      </c>
    </row>
    <row r="320" spans="1:5" hidden="1" x14ac:dyDescent="0.25">
      <c r="A320" s="397" t="s">
        <v>10585</v>
      </c>
      <c r="B320" s="397" t="s">
        <v>10586</v>
      </c>
      <c r="C320" s="397" t="s">
        <v>10587</v>
      </c>
      <c r="D320" s="397" t="s">
        <v>9786</v>
      </c>
      <c r="E320" s="397" t="s">
        <v>10591</v>
      </c>
    </row>
    <row r="321" spans="1:5" hidden="1" x14ac:dyDescent="0.25">
      <c r="A321" s="397" t="s">
        <v>10588</v>
      </c>
      <c r="B321" s="397" t="s">
        <v>10589</v>
      </c>
      <c r="C321" s="397" t="s">
        <v>10590</v>
      </c>
      <c r="D321" s="397" t="s">
        <v>10022</v>
      </c>
      <c r="E321" s="397" t="s">
        <v>6488</v>
      </c>
    </row>
    <row r="322" spans="1:5" hidden="1" x14ac:dyDescent="0.25">
      <c r="A322" s="397" t="s">
        <v>10592</v>
      </c>
      <c r="B322" s="397" t="s">
        <v>10593</v>
      </c>
      <c r="C322" s="397" t="s">
        <v>10594</v>
      </c>
      <c r="D322" s="397" t="s">
        <v>10022</v>
      </c>
      <c r="E322" s="397" t="s">
        <v>6488</v>
      </c>
    </row>
    <row r="323" spans="1:5" hidden="1" x14ac:dyDescent="0.25">
      <c r="A323" s="397" t="s">
        <v>10595</v>
      </c>
      <c r="B323" s="397" t="s">
        <v>10596</v>
      </c>
      <c r="C323" s="397" t="s">
        <v>10597</v>
      </c>
      <c r="D323" s="397" t="s">
        <v>10022</v>
      </c>
      <c r="E323" s="397" t="s">
        <v>6488</v>
      </c>
    </row>
    <row r="324" spans="1:5" hidden="1" x14ac:dyDescent="0.25">
      <c r="A324" s="397" t="s">
        <v>10598</v>
      </c>
      <c r="B324" s="397" t="s">
        <v>10599</v>
      </c>
      <c r="C324" s="397" t="s">
        <v>10600</v>
      </c>
      <c r="D324" s="397" t="s">
        <v>10022</v>
      </c>
      <c r="E324" s="397" t="s">
        <v>6488</v>
      </c>
    </row>
    <row r="325" spans="1:5" hidden="1" x14ac:dyDescent="0.25">
      <c r="A325" s="397" t="s">
        <v>10601</v>
      </c>
      <c r="B325" s="397" t="s">
        <v>10602</v>
      </c>
      <c r="C325" s="397" t="s">
        <v>10603</v>
      </c>
      <c r="D325" s="397" t="s">
        <v>9786</v>
      </c>
      <c r="E325" s="397" t="s">
        <v>10607</v>
      </c>
    </row>
    <row r="326" spans="1:5" hidden="1" x14ac:dyDescent="0.25">
      <c r="A326" s="397" t="s">
        <v>10604</v>
      </c>
      <c r="B326" s="397" t="s">
        <v>10605</v>
      </c>
      <c r="C326" s="397" t="s">
        <v>10606</v>
      </c>
      <c r="D326" s="397" t="s">
        <v>10022</v>
      </c>
      <c r="E326" s="397" t="s">
        <v>6488</v>
      </c>
    </row>
    <row r="327" spans="1:5" hidden="1" x14ac:dyDescent="0.25">
      <c r="A327" s="397" t="s">
        <v>10608</v>
      </c>
      <c r="B327" s="397" t="s">
        <v>10609</v>
      </c>
      <c r="C327" s="397" t="s">
        <v>10610</v>
      </c>
      <c r="D327" s="397" t="s">
        <v>10022</v>
      </c>
      <c r="E327" s="397" t="s">
        <v>6488</v>
      </c>
    </row>
    <row r="328" spans="1:5" hidden="1" x14ac:dyDescent="0.25">
      <c r="A328" s="397" t="s">
        <v>10611</v>
      </c>
      <c r="B328" s="397" t="s">
        <v>10612</v>
      </c>
      <c r="C328" s="397" t="s">
        <v>10613</v>
      </c>
      <c r="D328" s="397" t="s">
        <v>10022</v>
      </c>
      <c r="E328" s="397" t="s">
        <v>6488</v>
      </c>
    </row>
    <row r="329" spans="1:5" hidden="1" x14ac:dyDescent="0.25">
      <c r="A329" s="397" t="s">
        <v>10614</v>
      </c>
      <c r="B329" s="397" t="s">
        <v>10615</v>
      </c>
      <c r="C329" s="397" t="s">
        <v>10616</v>
      </c>
      <c r="D329" s="397" t="s">
        <v>10022</v>
      </c>
      <c r="E329" s="397" t="s">
        <v>6488</v>
      </c>
    </row>
    <row r="330" spans="1:5" hidden="1" x14ac:dyDescent="0.25">
      <c r="A330" s="397" t="s">
        <v>10617</v>
      </c>
      <c r="B330" s="397" t="s">
        <v>10618</v>
      </c>
      <c r="C330" s="397" t="s">
        <v>10619</v>
      </c>
      <c r="D330" s="397" t="s">
        <v>10022</v>
      </c>
      <c r="E330" s="397" t="s">
        <v>6488</v>
      </c>
    </row>
    <row r="331" spans="1:5" hidden="1" x14ac:dyDescent="0.25">
      <c r="A331" s="397" t="s">
        <v>10620</v>
      </c>
      <c r="B331" s="397" t="s">
        <v>10621</v>
      </c>
      <c r="C331" s="397" t="s">
        <v>10622</v>
      </c>
      <c r="D331" s="397" t="s">
        <v>10022</v>
      </c>
      <c r="E331" s="397" t="s">
        <v>6488</v>
      </c>
    </row>
    <row r="332" spans="1:5" hidden="1" x14ac:dyDescent="0.25">
      <c r="A332" s="397" t="s">
        <v>10623</v>
      </c>
      <c r="B332" s="397" t="s">
        <v>10624</v>
      </c>
      <c r="C332" s="397" t="s">
        <v>10625</v>
      </c>
      <c r="D332" s="397" t="s">
        <v>10022</v>
      </c>
      <c r="E332" s="397" t="s">
        <v>6488</v>
      </c>
    </row>
    <row r="333" spans="1:5" hidden="1" x14ac:dyDescent="0.25">
      <c r="A333" s="397" t="s">
        <v>10626</v>
      </c>
      <c r="B333" s="397" t="s">
        <v>10627</v>
      </c>
      <c r="C333" s="397" t="s">
        <v>10628</v>
      </c>
      <c r="D333" s="397" t="s">
        <v>10022</v>
      </c>
      <c r="E333" s="397" t="s">
        <v>6488</v>
      </c>
    </row>
    <row r="334" spans="1:5" hidden="1" x14ac:dyDescent="0.25">
      <c r="A334" s="397" t="s">
        <v>10629</v>
      </c>
      <c r="B334" s="397" t="s">
        <v>10630</v>
      </c>
      <c r="C334" s="397" t="s">
        <v>10631</v>
      </c>
      <c r="D334" s="397" t="s">
        <v>10022</v>
      </c>
      <c r="E334" s="397" t="s">
        <v>6488</v>
      </c>
    </row>
    <row r="335" spans="1:5" hidden="1" x14ac:dyDescent="0.25">
      <c r="A335" s="397" t="s">
        <v>10632</v>
      </c>
      <c r="B335" s="397" t="s">
        <v>10633</v>
      </c>
      <c r="C335" s="397" t="s">
        <v>10634</v>
      </c>
      <c r="D335" s="397" t="s">
        <v>9786</v>
      </c>
      <c r="E335" s="397" t="s">
        <v>10638</v>
      </c>
    </row>
    <row r="336" spans="1:5" hidden="1" x14ac:dyDescent="0.25">
      <c r="A336" s="397" t="s">
        <v>10635</v>
      </c>
      <c r="B336" s="397" t="s">
        <v>10636</v>
      </c>
      <c r="C336" s="397" t="s">
        <v>10637</v>
      </c>
      <c r="D336" s="397" t="s">
        <v>10022</v>
      </c>
      <c r="E336" s="397" t="s">
        <v>6488</v>
      </c>
    </row>
    <row r="337" spans="1:5" hidden="1" x14ac:dyDescent="0.25">
      <c r="A337" s="397" t="s">
        <v>10639</v>
      </c>
      <c r="B337" s="397" t="s">
        <v>10640</v>
      </c>
      <c r="C337" s="397" t="s">
        <v>10641</v>
      </c>
      <c r="D337" s="397" t="s">
        <v>10022</v>
      </c>
      <c r="E337" s="397" t="s">
        <v>6488</v>
      </c>
    </row>
    <row r="338" spans="1:5" hidden="1" x14ac:dyDescent="0.25">
      <c r="A338" s="397" t="s">
        <v>10642</v>
      </c>
      <c r="B338" s="397" t="s">
        <v>10643</v>
      </c>
      <c r="C338" s="397" t="s">
        <v>10644</v>
      </c>
      <c r="D338" s="397" t="s">
        <v>10022</v>
      </c>
      <c r="E338" s="397" t="s">
        <v>6488</v>
      </c>
    </row>
    <row r="339" spans="1:5" hidden="1" x14ac:dyDescent="0.25">
      <c r="A339" s="397" t="s">
        <v>10645</v>
      </c>
      <c r="B339" s="397" t="s">
        <v>10646</v>
      </c>
      <c r="C339" s="397" t="s">
        <v>10647</v>
      </c>
      <c r="D339" s="397" t="s">
        <v>10022</v>
      </c>
      <c r="E339" s="397" t="s">
        <v>6488</v>
      </c>
    </row>
    <row r="340" spans="1:5" hidden="1" x14ac:dyDescent="0.25">
      <c r="A340" s="397" t="s">
        <v>10648</v>
      </c>
      <c r="B340" s="397" t="s">
        <v>10649</v>
      </c>
      <c r="C340" s="397" t="s">
        <v>10650</v>
      </c>
      <c r="D340" s="397" t="s">
        <v>10022</v>
      </c>
      <c r="E340" s="397" t="s">
        <v>6488</v>
      </c>
    </row>
    <row r="341" spans="1:5" hidden="1" x14ac:dyDescent="0.25">
      <c r="A341" s="397" t="s">
        <v>10651</v>
      </c>
      <c r="B341" s="397" t="s">
        <v>10652</v>
      </c>
      <c r="C341" s="397" t="s">
        <v>10025</v>
      </c>
      <c r="D341" s="397" t="s">
        <v>10022</v>
      </c>
      <c r="E341" s="397" t="s">
        <v>6488</v>
      </c>
    </row>
    <row r="342" spans="1:5" hidden="1" x14ac:dyDescent="0.25">
      <c r="A342" s="397" t="s">
        <v>10653</v>
      </c>
      <c r="B342" s="397" t="s">
        <v>10654</v>
      </c>
      <c r="C342" s="397" t="s">
        <v>10655</v>
      </c>
      <c r="D342" s="397" t="s">
        <v>10022</v>
      </c>
      <c r="E342" s="397" t="s">
        <v>6488</v>
      </c>
    </row>
    <row r="343" spans="1:5" hidden="1" x14ac:dyDescent="0.25">
      <c r="A343" s="397" t="s">
        <v>10656</v>
      </c>
      <c r="B343" s="397" t="s">
        <v>10657</v>
      </c>
      <c r="C343" s="397" t="s">
        <v>10484</v>
      </c>
      <c r="D343" s="397" t="s">
        <v>10022</v>
      </c>
      <c r="E343" s="397" t="s">
        <v>6488</v>
      </c>
    </row>
    <row r="344" spans="1:5" hidden="1" x14ac:dyDescent="0.25">
      <c r="A344" s="397" t="s">
        <v>10658</v>
      </c>
      <c r="B344" s="397" t="s">
        <v>10659</v>
      </c>
      <c r="C344" s="397" t="s">
        <v>10660</v>
      </c>
      <c r="D344" s="397" t="s">
        <v>10022</v>
      </c>
      <c r="E344" s="397" t="s">
        <v>6488</v>
      </c>
    </row>
    <row r="345" spans="1:5" hidden="1" x14ac:dyDescent="0.25">
      <c r="A345" s="397" t="s">
        <v>10661</v>
      </c>
      <c r="B345" s="397" t="s">
        <v>10662</v>
      </c>
      <c r="C345" s="397" t="s">
        <v>10109</v>
      </c>
      <c r="D345" s="397" t="s">
        <v>10022</v>
      </c>
      <c r="E345" s="397" t="s">
        <v>6488</v>
      </c>
    </row>
    <row r="346" spans="1:5" hidden="1" x14ac:dyDescent="0.25">
      <c r="A346" s="397" t="s">
        <v>10663</v>
      </c>
      <c r="B346" s="397" t="s">
        <v>10664</v>
      </c>
      <c r="C346" s="397" t="s">
        <v>10665</v>
      </c>
      <c r="D346" s="397" t="s">
        <v>10022</v>
      </c>
      <c r="E346" s="397" t="s">
        <v>6488</v>
      </c>
    </row>
    <row r="347" spans="1:5" hidden="1" x14ac:dyDescent="0.25">
      <c r="A347" s="397" t="s">
        <v>10666</v>
      </c>
      <c r="B347" s="397" t="s">
        <v>10667</v>
      </c>
      <c r="C347" s="397" t="s">
        <v>10668</v>
      </c>
      <c r="D347" s="397" t="s">
        <v>10022</v>
      </c>
      <c r="E347" s="397" t="s">
        <v>6488</v>
      </c>
    </row>
    <row r="348" spans="1:5" hidden="1" x14ac:dyDescent="0.25">
      <c r="A348" s="397" t="s">
        <v>10669</v>
      </c>
      <c r="B348" s="397" t="s">
        <v>10670</v>
      </c>
      <c r="C348" s="397" t="s">
        <v>10671</v>
      </c>
      <c r="D348" s="397" t="s">
        <v>10022</v>
      </c>
      <c r="E348" s="397" t="s">
        <v>6488</v>
      </c>
    </row>
    <row r="349" spans="1:5" hidden="1" x14ac:dyDescent="0.25">
      <c r="A349" s="397" t="s">
        <v>10672</v>
      </c>
      <c r="B349" s="397" t="s">
        <v>10673</v>
      </c>
      <c r="C349" s="397" t="s">
        <v>10674</v>
      </c>
      <c r="D349" s="397" t="s">
        <v>10022</v>
      </c>
      <c r="E349" s="397" t="s">
        <v>6488</v>
      </c>
    </row>
    <row r="350" spans="1:5" hidden="1" x14ac:dyDescent="0.25">
      <c r="A350" s="397" t="s">
        <v>10675</v>
      </c>
      <c r="B350" s="397" t="s">
        <v>10676</v>
      </c>
      <c r="C350" s="397" t="s">
        <v>10677</v>
      </c>
      <c r="D350" s="397" t="s">
        <v>10022</v>
      </c>
      <c r="E350" s="397" t="s">
        <v>6488</v>
      </c>
    </row>
    <row r="351" spans="1:5" hidden="1" x14ac:dyDescent="0.25">
      <c r="A351" s="397" t="s">
        <v>10678</v>
      </c>
      <c r="B351" s="397" t="s">
        <v>10679</v>
      </c>
      <c r="C351" s="397" t="s">
        <v>10680</v>
      </c>
      <c r="D351" s="397" t="s">
        <v>10022</v>
      </c>
      <c r="E351" s="397" t="s">
        <v>6488</v>
      </c>
    </row>
    <row r="352" spans="1:5" hidden="1" x14ac:dyDescent="0.25">
      <c r="A352" s="397" t="s">
        <v>10681</v>
      </c>
      <c r="B352" s="397" t="s">
        <v>10682</v>
      </c>
      <c r="C352" s="397" t="s">
        <v>10683</v>
      </c>
      <c r="D352" s="397" t="s">
        <v>10022</v>
      </c>
      <c r="E352" s="397" t="s">
        <v>6488</v>
      </c>
    </row>
    <row r="353" spans="1:5" hidden="1" x14ac:dyDescent="0.25">
      <c r="A353" s="397" t="s">
        <v>10684</v>
      </c>
      <c r="B353" s="397" t="s">
        <v>10685</v>
      </c>
      <c r="C353" s="397" t="s">
        <v>10686</v>
      </c>
      <c r="D353" s="397" t="s">
        <v>10022</v>
      </c>
      <c r="E353" s="397" t="s">
        <v>6488</v>
      </c>
    </row>
    <row r="354" spans="1:5" hidden="1" x14ac:dyDescent="0.25">
      <c r="A354" s="397" t="s">
        <v>10687</v>
      </c>
      <c r="B354" s="397" t="s">
        <v>10688</v>
      </c>
      <c r="C354" s="397" t="s">
        <v>10689</v>
      </c>
      <c r="D354" s="397" t="s">
        <v>10022</v>
      </c>
      <c r="E354" s="397" t="s">
        <v>6488</v>
      </c>
    </row>
    <row r="355" spans="1:5" hidden="1" x14ac:dyDescent="0.25">
      <c r="A355" s="397" t="s">
        <v>10690</v>
      </c>
      <c r="B355" s="397" t="s">
        <v>10691</v>
      </c>
      <c r="C355" s="397" t="s">
        <v>10692</v>
      </c>
      <c r="D355" s="397" t="s">
        <v>10022</v>
      </c>
      <c r="E355" s="397" t="s">
        <v>6488</v>
      </c>
    </row>
    <row r="356" spans="1:5" hidden="1" x14ac:dyDescent="0.25">
      <c r="A356" s="397" t="s">
        <v>10693</v>
      </c>
      <c r="B356" s="397" t="s">
        <v>10694</v>
      </c>
      <c r="C356" s="397" t="s">
        <v>10695</v>
      </c>
      <c r="D356" s="397" t="s">
        <v>10022</v>
      </c>
      <c r="E356" s="397" t="s">
        <v>6488</v>
      </c>
    </row>
    <row r="357" spans="1:5" hidden="1" x14ac:dyDescent="0.25">
      <c r="A357" s="397" t="s">
        <v>10696</v>
      </c>
      <c r="B357" s="397" t="s">
        <v>10697</v>
      </c>
      <c r="C357" s="397" t="s">
        <v>10698</v>
      </c>
      <c r="D357" s="397" t="s">
        <v>10022</v>
      </c>
      <c r="E357" s="397" t="s">
        <v>6488</v>
      </c>
    </row>
    <row r="358" spans="1:5" hidden="1" x14ac:dyDescent="0.25">
      <c r="A358" s="397" t="s">
        <v>10699</v>
      </c>
      <c r="B358" s="397" t="s">
        <v>10700</v>
      </c>
      <c r="C358" s="397" t="s">
        <v>10701</v>
      </c>
      <c r="D358" s="397" t="s">
        <v>10022</v>
      </c>
      <c r="E358" s="397" t="s">
        <v>6488</v>
      </c>
    </row>
    <row r="359" spans="1:5" hidden="1" x14ac:dyDescent="0.25">
      <c r="A359" s="397" t="s">
        <v>10702</v>
      </c>
      <c r="B359" s="397" t="s">
        <v>10703</v>
      </c>
      <c r="C359" s="397" t="s">
        <v>10704</v>
      </c>
      <c r="D359" s="397" t="s">
        <v>10022</v>
      </c>
      <c r="E359" s="397" t="s">
        <v>6488</v>
      </c>
    </row>
    <row r="360" spans="1:5" hidden="1" x14ac:dyDescent="0.25">
      <c r="A360" s="397" t="s">
        <v>10705</v>
      </c>
      <c r="B360" s="397" t="s">
        <v>10706</v>
      </c>
      <c r="C360" s="397" t="s">
        <v>10707</v>
      </c>
      <c r="D360" s="397" t="s">
        <v>10022</v>
      </c>
      <c r="E360" s="397" t="s">
        <v>6488</v>
      </c>
    </row>
    <row r="361" spans="1:5" hidden="1" x14ac:dyDescent="0.25">
      <c r="A361" s="397" t="s">
        <v>10708</v>
      </c>
      <c r="B361" s="397" t="s">
        <v>10709</v>
      </c>
      <c r="C361" s="397" t="s">
        <v>10710</v>
      </c>
      <c r="D361" s="397" t="s">
        <v>10022</v>
      </c>
      <c r="E361" s="397" t="s">
        <v>6488</v>
      </c>
    </row>
    <row r="362" spans="1:5" hidden="1" x14ac:dyDescent="0.25">
      <c r="A362" s="397" t="s">
        <v>10711</v>
      </c>
      <c r="B362" s="397" t="s">
        <v>10712</v>
      </c>
      <c r="C362" s="397" t="s">
        <v>10713</v>
      </c>
      <c r="D362" s="397" t="s">
        <v>10022</v>
      </c>
      <c r="E362" s="397" t="s">
        <v>6488</v>
      </c>
    </row>
    <row r="363" spans="1:5" hidden="1" x14ac:dyDescent="0.25">
      <c r="A363" s="397" t="s">
        <v>10714</v>
      </c>
      <c r="B363" s="397" t="s">
        <v>10715</v>
      </c>
      <c r="C363" s="397" t="s">
        <v>10716</v>
      </c>
      <c r="D363" s="397" t="s">
        <v>10022</v>
      </c>
      <c r="E363" s="397" t="s">
        <v>6488</v>
      </c>
    </row>
    <row r="364" spans="1:5" hidden="1" x14ac:dyDescent="0.25">
      <c r="A364" s="397" t="s">
        <v>10717</v>
      </c>
      <c r="B364" s="397" t="s">
        <v>10718</v>
      </c>
      <c r="C364" s="397" t="s">
        <v>10719</v>
      </c>
      <c r="D364" s="397" t="s">
        <v>10022</v>
      </c>
      <c r="E364" s="397" t="s">
        <v>6488</v>
      </c>
    </row>
    <row r="365" spans="1:5" hidden="1" x14ac:dyDescent="0.25">
      <c r="A365" s="397" t="s">
        <v>10720</v>
      </c>
      <c r="B365" s="397" t="s">
        <v>10721</v>
      </c>
      <c r="C365" s="397" t="s">
        <v>10722</v>
      </c>
      <c r="D365" s="397" t="s">
        <v>10022</v>
      </c>
      <c r="E365" s="397" t="s">
        <v>6488</v>
      </c>
    </row>
    <row r="366" spans="1:5" hidden="1" x14ac:dyDescent="0.25">
      <c r="A366" s="397" t="s">
        <v>10723</v>
      </c>
      <c r="B366" s="397" t="s">
        <v>10724</v>
      </c>
      <c r="C366" s="397" t="s">
        <v>10725</v>
      </c>
      <c r="D366" s="397" t="s">
        <v>10022</v>
      </c>
      <c r="E366" s="397" t="s">
        <v>6488</v>
      </c>
    </row>
    <row r="367" spans="1:5" hidden="1" x14ac:dyDescent="0.25">
      <c r="A367" s="397" t="s">
        <v>10726</v>
      </c>
      <c r="B367" s="397" t="s">
        <v>10727</v>
      </c>
      <c r="C367" s="397" t="s">
        <v>10728</v>
      </c>
      <c r="D367" s="397" t="s">
        <v>10022</v>
      </c>
      <c r="E367" s="397" t="s">
        <v>6488</v>
      </c>
    </row>
    <row r="368" spans="1:5" hidden="1" x14ac:dyDescent="0.25">
      <c r="A368" s="397" t="s">
        <v>10729</v>
      </c>
      <c r="B368" s="397" t="s">
        <v>10730</v>
      </c>
      <c r="C368" s="397" t="s">
        <v>10731</v>
      </c>
      <c r="D368" s="397" t="s">
        <v>10022</v>
      </c>
      <c r="E368" s="397" t="s">
        <v>6488</v>
      </c>
    </row>
    <row r="369" spans="1:5" hidden="1" x14ac:dyDescent="0.25">
      <c r="A369" s="397" t="s">
        <v>10732</v>
      </c>
      <c r="B369" s="397" t="s">
        <v>10733</v>
      </c>
      <c r="C369" s="397" t="s">
        <v>10734</v>
      </c>
      <c r="D369" s="397" t="s">
        <v>10022</v>
      </c>
      <c r="E369" s="397" t="s">
        <v>6488</v>
      </c>
    </row>
    <row r="370" spans="1:5" hidden="1" x14ac:dyDescent="0.25">
      <c r="A370" s="397" t="s">
        <v>10735</v>
      </c>
      <c r="B370" s="397" t="s">
        <v>10736</v>
      </c>
      <c r="C370" s="397" t="s">
        <v>10737</v>
      </c>
      <c r="D370" s="397" t="s">
        <v>10022</v>
      </c>
      <c r="E370" s="397" t="s">
        <v>6488</v>
      </c>
    </row>
    <row r="371" spans="1:5" hidden="1" x14ac:dyDescent="0.25">
      <c r="A371" s="397" t="s">
        <v>10738</v>
      </c>
      <c r="B371" s="397" t="s">
        <v>10739</v>
      </c>
      <c r="C371" s="397" t="s">
        <v>10740</v>
      </c>
      <c r="D371" s="397" t="s">
        <v>10022</v>
      </c>
      <c r="E371" s="397" t="s">
        <v>6488</v>
      </c>
    </row>
    <row r="372" spans="1:5" hidden="1" x14ac:dyDescent="0.25">
      <c r="A372" s="397" t="s">
        <v>10741</v>
      </c>
      <c r="B372" s="397" t="s">
        <v>10742</v>
      </c>
      <c r="C372" s="397" t="s">
        <v>10743</v>
      </c>
      <c r="D372" s="397" t="s">
        <v>10747</v>
      </c>
      <c r="E372" s="397" t="s">
        <v>6488</v>
      </c>
    </row>
    <row r="373" spans="1:5" hidden="1" x14ac:dyDescent="0.25">
      <c r="A373" s="397" t="s">
        <v>10744</v>
      </c>
      <c r="B373" s="397" t="s">
        <v>10745</v>
      </c>
      <c r="C373" s="397" t="s">
        <v>10746</v>
      </c>
      <c r="D373" s="397" t="s">
        <v>10022</v>
      </c>
      <c r="E373" s="397" t="s">
        <v>6488</v>
      </c>
    </row>
    <row r="374" spans="1:5" hidden="1" x14ac:dyDescent="0.25">
      <c r="A374" s="397" t="s">
        <v>10748</v>
      </c>
      <c r="B374" s="397" t="s">
        <v>10749</v>
      </c>
      <c r="C374" s="397" t="s">
        <v>10750</v>
      </c>
      <c r="D374" s="397" t="s">
        <v>10022</v>
      </c>
      <c r="E374" s="397" t="s">
        <v>6488</v>
      </c>
    </row>
    <row r="375" spans="1:5" hidden="1" x14ac:dyDescent="0.25">
      <c r="A375" s="397" t="s">
        <v>10751</v>
      </c>
      <c r="B375" s="397" t="s">
        <v>10752</v>
      </c>
      <c r="C375" s="397" t="s">
        <v>10753</v>
      </c>
      <c r="D375" s="397" t="s">
        <v>10022</v>
      </c>
      <c r="E375" s="397" t="s">
        <v>6488</v>
      </c>
    </row>
    <row r="376" spans="1:5" hidden="1" x14ac:dyDescent="0.25">
      <c r="A376" s="397" t="s">
        <v>10754</v>
      </c>
      <c r="B376" s="397" t="s">
        <v>10755</v>
      </c>
      <c r="C376" s="397" t="s">
        <v>10756</v>
      </c>
      <c r="D376" s="397" t="s">
        <v>10022</v>
      </c>
      <c r="E376" s="397" t="s">
        <v>6488</v>
      </c>
    </row>
    <row r="377" spans="1:5" hidden="1" x14ac:dyDescent="0.25">
      <c r="A377" s="397" t="s">
        <v>10757</v>
      </c>
      <c r="B377" s="397" t="s">
        <v>10758</v>
      </c>
      <c r="C377" s="397" t="s">
        <v>10759</v>
      </c>
      <c r="D377" s="397" t="s">
        <v>10022</v>
      </c>
      <c r="E377" s="397" t="s">
        <v>6488</v>
      </c>
    </row>
    <row r="378" spans="1:5" hidden="1" x14ac:dyDescent="0.25">
      <c r="A378" s="397" t="s">
        <v>10760</v>
      </c>
      <c r="B378" s="397" t="s">
        <v>10761</v>
      </c>
      <c r="C378" s="397" t="s">
        <v>10762</v>
      </c>
      <c r="D378" s="397" t="s">
        <v>10022</v>
      </c>
      <c r="E378" s="397" t="s">
        <v>6488</v>
      </c>
    </row>
    <row r="379" spans="1:5" hidden="1" x14ac:dyDescent="0.25">
      <c r="A379" s="397" t="s">
        <v>10763</v>
      </c>
      <c r="B379" s="397" t="s">
        <v>10764</v>
      </c>
      <c r="C379" s="397" t="s">
        <v>10765</v>
      </c>
      <c r="D379" s="397" t="s">
        <v>10022</v>
      </c>
      <c r="E379" s="397" t="s">
        <v>6488</v>
      </c>
    </row>
    <row r="380" spans="1:5" hidden="1" x14ac:dyDescent="0.25">
      <c r="A380" s="397" t="s">
        <v>10766</v>
      </c>
      <c r="B380" s="397" t="s">
        <v>10767</v>
      </c>
      <c r="C380" s="397" t="s">
        <v>10768</v>
      </c>
      <c r="D380" s="397" t="s">
        <v>10022</v>
      </c>
      <c r="E380" s="397" t="s">
        <v>6488</v>
      </c>
    </row>
    <row r="381" spans="1:5" hidden="1" x14ac:dyDescent="0.25">
      <c r="A381" s="397" t="s">
        <v>10769</v>
      </c>
      <c r="B381" s="397" t="s">
        <v>10770</v>
      </c>
      <c r="C381" s="397" t="s">
        <v>10771</v>
      </c>
      <c r="D381" s="397" t="s">
        <v>10022</v>
      </c>
      <c r="E381" s="397" t="s">
        <v>6488</v>
      </c>
    </row>
    <row r="382" spans="1:5" hidden="1" x14ac:dyDescent="0.25">
      <c r="A382" s="397" t="s">
        <v>10772</v>
      </c>
      <c r="B382" s="397" t="s">
        <v>10773</v>
      </c>
      <c r="C382" s="397" t="s">
        <v>10774</v>
      </c>
      <c r="D382" s="397" t="s">
        <v>10022</v>
      </c>
      <c r="E382" s="397" t="s">
        <v>6488</v>
      </c>
    </row>
    <row r="383" spans="1:5" hidden="1" x14ac:dyDescent="0.25">
      <c r="A383" s="397" t="s">
        <v>10775</v>
      </c>
      <c r="B383" s="397" t="s">
        <v>10776</v>
      </c>
      <c r="C383" s="397" t="s">
        <v>10777</v>
      </c>
      <c r="D383" s="397" t="s">
        <v>10022</v>
      </c>
      <c r="E383" s="397" t="s">
        <v>6488</v>
      </c>
    </row>
    <row r="384" spans="1:5" hidden="1" x14ac:dyDescent="0.25">
      <c r="A384" s="397" t="s">
        <v>10778</v>
      </c>
      <c r="B384" s="397" t="s">
        <v>10779</v>
      </c>
      <c r="C384" s="397" t="s">
        <v>10780</v>
      </c>
      <c r="D384" s="397" t="s">
        <v>10022</v>
      </c>
      <c r="E384" s="397" t="s">
        <v>6488</v>
      </c>
    </row>
    <row r="385" spans="1:5" hidden="1" x14ac:dyDescent="0.25">
      <c r="A385" s="397" t="s">
        <v>10781</v>
      </c>
      <c r="B385" s="397" t="s">
        <v>10782</v>
      </c>
      <c r="C385" s="397" t="s">
        <v>10783</v>
      </c>
      <c r="D385" s="397" t="s">
        <v>10022</v>
      </c>
      <c r="E385" s="397" t="s">
        <v>6488</v>
      </c>
    </row>
    <row r="386" spans="1:5" hidden="1" x14ac:dyDescent="0.25">
      <c r="A386" s="397" t="s">
        <v>10784</v>
      </c>
      <c r="B386" s="397" t="s">
        <v>10785</v>
      </c>
      <c r="C386" s="397" t="s">
        <v>10786</v>
      </c>
      <c r="D386" s="397" t="s">
        <v>10022</v>
      </c>
      <c r="E386" s="397" t="s">
        <v>6488</v>
      </c>
    </row>
    <row r="387" spans="1:5" hidden="1" x14ac:dyDescent="0.25">
      <c r="A387" s="397" t="s">
        <v>10787</v>
      </c>
      <c r="B387" s="397" t="s">
        <v>10788</v>
      </c>
      <c r="C387" s="397" t="s">
        <v>10789</v>
      </c>
      <c r="D387" s="397" t="s">
        <v>10022</v>
      </c>
      <c r="E387" s="397" t="s">
        <v>6488</v>
      </c>
    </row>
    <row r="388" spans="1:5" hidden="1" x14ac:dyDescent="0.25">
      <c r="A388" s="397" t="s">
        <v>10790</v>
      </c>
      <c r="B388" s="397" t="s">
        <v>10791</v>
      </c>
      <c r="C388" s="397" t="s">
        <v>10792</v>
      </c>
      <c r="D388" s="397" t="s">
        <v>10022</v>
      </c>
      <c r="E388" s="397" t="s">
        <v>6488</v>
      </c>
    </row>
    <row r="389" spans="1:5" hidden="1" x14ac:dyDescent="0.25">
      <c r="A389" s="397" t="s">
        <v>10793</v>
      </c>
      <c r="B389" s="397" t="s">
        <v>10794</v>
      </c>
      <c r="C389" s="397" t="s">
        <v>10795</v>
      </c>
      <c r="D389" s="397" t="s">
        <v>10022</v>
      </c>
      <c r="E389" s="397" t="s">
        <v>6488</v>
      </c>
    </row>
    <row r="390" spans="1:5" hidden="1" x14ac:dyDescent="0.25">
      <c r="A390" s="397" t="s">
        <v>10796</v>
      </c>
      <c r="B390" s="397" t="s">
        <v>10797</v>
      </c>
      <c r="C390" s="397" t="s">
        <v>10798</v>
      </c>
      <c r="D390" s="397" t="s">
        <v>10022</v>
      </c>
      <c r="E390" s="397" t="s">
        <v>6488</v>
      </c>
    </row>
    <row r="391" spans="1:5" hidden="1" x14ac:dyDescent="0.25">
      <c r="A391" s="397" t="s">
        <v>10799</v>
      </c>
      <c r="B391" s="397" t="s">
        <v>10800</v>
      </c>
      <c r="C391" s="397" t="s">
        <v>10801</v>
      </c>
      <c r="D391" s="397" t="s">
        <v>10022</v>
      </c>
      <c r="E391" s="397" t="s">
        <v>6488</v>
      </c>
    </row>
    <row r="392" spans="1:5" hidden="1" x14ac:dyDescent="0.25">
      <c r="A392" s="397" t="s">
        <v>10802</v>
      </c>
      <c r="B392" s="397" t="s">
        <v>10803</v>
      </c>
      <c r="C392" s="397" t="s">
        <v>10804</v>
      </c>
      <c r="D392" s="397" t="s">
        <v>10022</v>
      </c>
      <c r="E392" s="397" t="s">
        <v>6488</v>
      </c>
    </row>
    <row r="393" spans="1:5" hidden="1" x14ac:dyDescent="0.25">
      <c r="A393" s="397" t="s">
        <v>10805</v>
      </c>
      <c r="B393" s="397" t="s">
        <v>10806</v>
      </c>
      <c r="C393" s="397" t="s">
        <v>10807</v>
      </c>
      <c r="D393" s="397" t="s">
        <v>10022</v>
      </c>
      <c r="E393" s="397" t="s">
        <v>6488</v>
      </c>
    </row>
    <row r="394" spans="1:5" hidden="1" x14ac:dyDescent="0.25">
      <c r="A394" s="397" t="s">
        <v>10808</v>
      </c>
      <c r="B394" s="397" t="s">
        <v>10809</v>
      </c>
      <c r="C394" s="397" t="s">
        <v>10810</v>
      </c>
      <c r="D394" s="397" t="s">
        <v>10022</v>
      </c>
      <c r="E394" s="397" t="s">
        <v>6488</v>
      </c>
    </row>
    <row r="395" spans="1:5" hidden="1" x14ac:dyDescent="0.25">
      <c r="A395" s="397" t="s">
        <v>10811</v>
      </c>
      <c r="B395" s="397" t="s">
        <v>10812</v>
      </c>
      <c r="C395" s="397" t="s">
        <v>10813</v>
      </c>
      <c r="D395" s="397" t="s">
        <v>10022</v>
      </c>
      <c r="E395" s="397" t="s">
        <v>6488</v>
      </c>
    </row>
    <row r="396" spans="1:5" hidden="1" x14ac:dyDescent="0.25">
      <c r="A396" s="397" t="s">
        <v>10814</v>
      </c>
      <c r="B396" s="397" t="s">
        <v>10815</v>
      </c>
      <c r="C396" s="397" t="s">
        <v>10816</v>
      </c>
      <c r="D396" s="397" t="s">
        <v>10022</v>
      </c>
      <c r="E396" s="397" t="s">
        <v>6488</v>
      </c>
    </row>
    <row r="397" spans="1:5" hidden="1" x14ac:dyDescent="0.25">
      <c r="A397" s="397" t="s">
        <v>10817</v>
      </c>
      <c r="B397" s="397" t="s">
        <v>10818</v>
      </c>
      <c r="C397" s="397" t="s">
        <v>10819</v>
      </c>
      <c r="D397" s="397" t="s">
        <v>10022</v>
      </c>
      <c r="E397" s="397" t="s">
        <v>6488</v>
      </c>
    </row>
    <row r="398" spans="1:5" hidden="1" x14ac:dyDescent="0.25">
      <c r="A398" s="397" t="s">
        <v>10820</v>
      </c>
      <c r="B398" s="397" t="s">
        <v>10821</v>
      </c>
      <c r="C398" s="397" t="s">
        <v>10822</v>
      </c>
      <c r="D398" s="397" t="s">
        <v>10022</v>
      </c>
      <c r="E398" s="397" t="s">
        <v>6488</v>
      </c>
    </row>
    <row r="399" spans="1:5" hidden="1" x14ac:dyDescent="0.25">
      <c r="A399" s="397" t="s">
        <v>10823</v>
      </c>
      <c r="B399" s="397" t="s">
        <v>10824</v>
      </c>
      <c r="C399" s="397" t="s">
        <v>10825</v>
      </c>
      <c r="D399" s="397" t="s">
        <v>10022</v>
      </c>
      <c r="E399" s="397" t="s">
        <v>6488</v>
      </c>
    </row>
    <row r="400" spans="1:5" hidden="1" x14ac:dyDescent="0.25">
      <c r="A400" s="397" t="s">
        <v>10826</v>
      </c>
      <c r="B400" s="397" t="s">
        <v>10827</v>
      </c>
      <c r="C400" s="397" t="s">
        <v>10828</v>
      </c>
      <c r="D400" s="397" t="s">
        <v>10022</v>
      </c>
      <c r="E400" s="397" t="s">
        <v>6488</v>
      </c>
    </row>
    <row r="401" spans="1:5" hidden="1" x14ac:dyDescent="0.25">
      <c r="A401" s="397" t="s">
        <v>10829</v>
      </c>
      <c r="B401" s="397" t="s">
        <v>10830</v>
      </c>
      <c r="C401" s="397" t="s">
        <v>10831</v>
      </c>
      <c r="D401" s="397" t="s">
        <v>10022</v>
      </c>
      <c r="E401" s="397" t="s">
        <v>6488</v>
      </c>
    </row>
    <row r="402" spans="1:5" hidden="1" x14ac:dyDescent="0.25">
      <c r="A402" s="397" t="s">
        <v>10832</v>
      </c>
      <c r="B402" s="397" t="s">
        <v>10833</v>
      </c>
      <c r="C402" s="397" t="s">
        <v>10834</v>
      </c>
      <c r="D402" s="397" t="s">
        <v>10022</v>
      </c>
      <c r="E402" s="397" t="s">
        <v>6488</v>
      </c>
    </row>
    <row r="403" spans="1:5" hidden="1" x14ac:dyDescent="0.25">
      <c r="A403" s="397" t="s">
        <v>10835</v>
      </c>
      <c r="B403" s="397" t="s">
        <v>10836</v>
      </c>
      <c r="C403" s="397" t="s">
        <v>10837</v>
      </c>
      <c r="D403" s="397" t="s">
        <v>10022</v>
      </c>
      <c r="E403" s="397" t="s">
        <v>6488</v>
      </c>
    </row>
    <row r="404" spans="1:5" hidden="1" x14ac:dyDescent="0.25">
      <c r="A404" s="397" t="s">
        <v>10838</v>
      </c>
      <c r="B404" s="397" t="s">
        <v>10839</v>
      </c>
      <c r="C404" s="397" t="s">
        <v>10840</v>
      </c>
      <c r="D404" s="397" t="s">
        <v>10022</v>
      </c>
      <c r="E404" s="397" t="s">
        <v>6488</v>
      </c>
    </row>
    <row r="405" spans="1:5" hidden="1" x14ac:dyDescent="0.25">
      <c r="A405" s="397" t="s">
        <v>10841</v>
      </c>
      <c r="B405" s="397" t="s">
        <v>10842</v>
      </c>
      <c r="C405" s="397" t="s">
        <v>10843</v>
      </c>
      <c r="D405" s="397" t="s">
        <v>10747</v>
      </c>
      <c r="E405" s="397" t="s">
        <v>6488</v>
      </c>
    </row>
    <row r="406" spans="1:5" hidden="1" x14ac:dyDescent="0.25">
      <c r="A406" s="397" t="s">
        <v>10844</v>
      </c>
      <c r="B406" s="397" t="s">
        <v>10845</v>
      </c>
      <c r="C406" s="397" t="s">
        <v>10846</v>
      </c>
      <c r="D406" s="397" t="s">
        <v>10022</v>
      </c>
      <c r="E406" s="397" t="s">
        <v>6488</v>
      </c>
    </row>
    <row r="407" spans="1:5" hidden="1" x14ac:dyDescent="0.25">
      <c r="A407" s="397" t="s">
        <v>10847</v>
      </c>
      <c r="B407" s="397" t="s">
        <v>10848</v>
      </c>
      <c r="C407" s="397" t="s">
        <v>10849</v>
      </c>
      <c r="D407" s="397" t="s">
        <v>10022</v>
      </c>
      <c r="E407" s="397" t="s">
        <v>6488</v>
      </c>
    </row>
    <row r="408" spans="1:5" hidden="1" x14ac:dyDescent="0.25">
      <c r="A408" s="397" t="s">
        <v>10850</v>
      </c>
      <c r="B408" s="397" t="s">
        <v>10851</v>
      </c>
      <c r="C408" s="397" t="s">
        <v>10852</v>
      </c>
      <c r="D408" s="397" t="s">
        <v>10022</v>
      </c>
      <c r="E408" s="397" t="s">
        <v>6488</v>
      </c>
    </row>
    <row r="409" spans="1:5" hidden="1" x14ac:dyDescent="0.25">
      <c r="A409" s="397" t="s">
        <v>10853</v>
      </c>
      <c r="B409" s="397" t="s">
        <v>10854</v>
      </c>
      <c r="C409" s="397" t="s">
        <v>10855</v>
      </c>
      <c r="D409" s="397" t="s">
        <v>10022</v>
      </c>
      <c r="E409" s="397" t="s">
        <v>6488</v>
      </c>
    </row>
    <row r="410" spans="1:5" hidden="1" x14ac:dyDescent="0.25">
      <c r="A410" s="397" t="s">
        <v>10856</v>
      </c>
      <c r="B410" s="397" t="s">
        <v>10857</v>
      </c>
      <c r="C410" s="397" t="s">
        <v>10858</v>
      </c>
      <c r="D410" s="397" t="s">
        <v>10022</v>
      </c>
      <c r="E410" s="397" t="s">
        <v>6488</v>
      </c>
    </row>
    <row r="411" spans="1:5" hidden="1" x14ac:dyDescent="0.25">
      <c r="A411" s="397" t="s">
        <v>10859</v>
      </c>
      <c r="B411" s="397" t="s">
        <v>10860</v>
      </c>
      <c r="C411" s="397" t="s">
        <v>10861</v>
      </c>
      <c r="D411" s="397" t="s">
        <v>10022</v>
      </c>
      <c r="E411" s="397" t="s">
        <v>6488</v>
      </c>
    </row>
    <row r="412" spans="1:5" hidden="1" x14ac:dyDescent="0.25">
      <c r="A412" s="397" t="s">
        <v>10862</v>
      </c>
      <c r="B412" s="397" t="s">
        <v>10863</v>
      </c>
      <c r="C412" s="397" t="s">
        <v>10864</v>
      </c>
      <c r="D412" s="397" t="s">
        <v>10022</v>
      </c>
      <c r="E412" s="397" t="s">
        <v>6488</v>
      </c>
    </row>
    <row r="413" spans="1:5" hidden="1" x14ac:dyDescent="0.25">
      <c r="A413" s="397" t="s">
        <v>10865</v>
      </c>
      <c r="B413" s="397" t="s">
        <v>10866</v>
      </c>
      <c r="C413" s="397" t="s">
        <v>10867</v>
      </c>
      <c r="D413" s="397" t="s">
        <v>10022</v>
      </c>
      <c r="E413" s="397" t="s">
        <v>6488</v>
      </c>
    </row>
    <row r="414" spans="1:5" hidden="1" x14ac:dyDescent="0.25">
      <c r="A414" s="397" t="s">
        <v>10868</v>
      </c>
      <c r="B414" s="397" t="s">
        <v>10869</v>
      </c>
      <c r="C414" s="397" t="s">
        <v>10870</v>
      </c>
      <c r="D414" s="397" t="s">
        <v>10022</v>
      </c>
      <c r="E414" s="397" t="s">
        <v>6488</v>
      </c>
    </row>
    <row r="415" spans="1:5" hidden="1" x14ac:dyDescent="0.25">
      <c r="A415" s="397" t="s">
        <v>10871</v>
      </c>
      <c r="B415" s="397" t="s">
        <v>10872</v>
      </c>
      <c r="C415" s="397" t="s">
        <v>10873</v>
      </c>
      <c r="D415" s="397" t="s">
        <v>10022</v>
      </c>
      <c r="E415" s="397" t="s">
        <v>6488</v>
      </c>
    </row>
    <row r="416" spans="1:5" hidden="1" x14ac:dyDescent="0.25">
      <c r="A416" s="397" t="s">
        <v>10874</v>
      </c>
      <c r="B416" s="397" t="s">
        <v>10875</v>
      </c>
      <c r="C416" s="397" t="s">
        <v>10876</v>
      </c>
      <c r="D416" s="397" t="s">
        <v>10022</v>
      </c>
      <c r="E416" s="397" t="s">
        <v>6488</v>
      </c>
    </row>
    <row r="417" spans="1:5" hidden="1" x14ac:dyDescent="0.25">
      <c r="A417" s="397" t="s">
        <v>10877</v>
      </c>
      <c r="B417" s="397" t="s">
        <v>10878</v>
      </c>
      <c r="C417" s="397" t="s">
        <v>10879</v>
      </c>
      <c r="D417" s="397" t="s">
        <v>10022</v>
      </c>
      <c r="E417" s="397" t="s">
        <v>6488</v>
      </c>
    </row>
    <row r="418" spans="1:5" hidden="1" x14ac:dyDescent="0.25">
      <c r="A418" s="397" t="s">
        <v>10880</v>
      </c>
      <c r="B418" s="397" t="s">
        <v>10881</v>
      </c>
      <c r="C418" s="397" t="s">
        <v>10882</v>
      </c>
      <c r="D418" s="397" t="s">
        <v>10022</v>
      </c>
      <c r="E418" s="397" t="s">
        <v>6488</v>
      </c>
    </row>
    <row r="419" spans="1:5" hidden="1" x14ac:dyDescent="0.25">
      <c r="A419" s="397" t="s">
        <v>10883</v>
      </c>
      <c r="B419" s="397" t="s">
        <v>10884</v>
      </c>
      <c r="C419" s="397" t="s">
        <v>10885</v>
      </c>
      <c r="D419" s="397" t="s">
        <v>10022</v>
      </c>
      <c r="E419" s="397" t="s">
        <v>6488</v>
      </c>
    </row>
    <row r="420" spans="1:5" hidden="1" x14ac:dyDescent="0.25">
      <c r="A420" s="397" t="s">
        <v>10886</v>
      </c>
      <c r="B420" s="397" t="s">
        <v>10887</v>
      </c>
      <c r="C420" s="397" t="s">
        <v>10888</v>
      </c>
      <c r="D420" s="397" t="s">
        <v>10022</v>
      </c>
      <c r="E420" s="397" t="s">
        <v>6488</v>
      </c>
    </row>
    <row r="421" spans="1:5" hidden="1" x14ac:dyDescent="0.25">
      <c r="A421" s="397" t="s">
        <v>10889</v>
      </c>
      <c r="B421" s="397" t="s">
        <v>10890</v>
      </c>
      <c r="C421" s="397" t="s">
        <v>10891</v>
      </c>
      <c r="D421" s="397" t="s">
        <v>10022</v>
      </c>
      <c r="E421" s="397" t="s">
        <v>6488</v>
      </c>
    </row>
    <row r="422" spans="1:5" hidden="1" x14ac:dyDescent="0.25">
      <c r="A422" s="397" t="s">
        <v>10892</v>
      </c>
      <c r="B422" s="397" t="s">
        <v>10893</v>
      </c>
      <c r="C422" s="397" t="s">
        <v>10894</v>
      </c>
      <c r="D422" s="397" t="s">
        <v>10022</v>
      </c>
      <c r="E422" s="397" t="s">
        <v>6488</v>
      </c>
    </row>
    <row r="423" spans="1:5" hidden="1" x14ac:dyDescent="0.25">
      <c r="A423" s="397" t="s">
        <v>10895</v>
      </c>
      <c r="B423" s="397" t="s">
        <v>10896</v>
      </c>
      <c r="C423" s="397" t="s">
        <v>10897</v>
      </c>
      <c r="D423" s="397" t="s">
        <v>10022</v>
      </c>
      <c r="E423" s="397" t="s">
        <v>6488</v>
      </c>
    </row>
    <row r="424" spans="1:5" hidden="1" x14ac:dyDescent="0.25">
      <c r="A424" s="397" t="s">
        <v>10898</v>
      </c>
      <c r="B424" s="397" t="s">
        <v>10899</v>
      </c>
      <c r="C424" s="397" t="s">
        <v>10147</v>
      </c>
      <c r="D424" s="397" t="s">
        <v>10022</v>
      </c>
      <c r="E424" s="397" t="s">
        <v>6488</v>
      </c>
    </row>
    <row r="425" spans="1:5" hidden="1" x14ac:dyDescent="0.25">
      <c r="A425" s="397" t="s">
        <v>10900</v>
      </c>
      <c r="B425" s="397" t="s">
        <v>10901</v>
      </c>
      <c r="C425" s="397" t="s">
        <v>10902</v>
      </c>
      <c r="D425" s="397" t="s">
        <v>10022</v>
      </c>
      <c r="E425" s="397" t="s">
        <v>6488</v>
      </c>
    </row>
    <row r="426" spans="1:5" hidden="1" x14ac:dyDescent="0.25">
      <c r="A426" s="397" t="s">
        <v>10903</v>
      </c>
      <c r="B426" s="397" t="s">
        <v>10904</v>
      </c>
      <c r="C426" s="397" t="s">
        <v>10109</v>
      </c>
      <c r="D426" s="397" t="s">
        <v>10022</v>
      </c>
      <c r="E426" s="397" t="s">
        <v>6488</v>
      </c>
    </row>
    <row r="427" spans="1:5" hidden="1" x14ac:dyDescent="0.25">
      <c r="A427" s="397" t="s">
        <v>10905</v>
      </c>
      <c r="B427" s="397" t="s">
        <v>10906</v>
      </c>
      <c r="C427" s="397" t="s">
        <v>10907</v>
      </c>
      <c r="D427" s="397" t="s">
        <v>10022</v>
      </c>
      <c r="E427" s="397" t="s">
        <v>6488</v>
      </c>
    </row>
    <row r="428" spans="1:5" hidden="1" x14ac:dyDescent="0.25">
      <c r="A428" s="397" t="s">
        <v>10908</v>
      </c>
      <c r="B428" s="397" t="s">
        <v>10909</v>
      </c>
      <c r="C428" s="397" t="s">
        <v>10910</v>
      </c>
      <c r="D428" s="397" t="s">
        <v>10022</v>
      </c>
      <c r="E428" s="397" t="s">
        <v>6488</v>
      </c>
    </row>
    <row r="429" spans="1:5" hidden="1" x14ac:dyDescent="0.25">
      <c r="A429" s="397" t="s">
        <v>10911</v>
      </c>
      <c r="B429" s="397" t="s">
        <v>10912</v>
      </c>
      <c r="C429" s="397" t="s">
        <v>10913</v>
      </c>
      <c r="D429" s="397" t="s">
        <v>10022</v>
      </c>
      <c r="E429" s="397" t="s">
        <v>6488</v>
      </c>
    </row>
    <row r="430" spans="1:5" hidden="1" x14ac:dyDescent="0.25">
      <c r="A430" s="397" t="s">
        <v>10914</v>
      </c>
      <c r="B430" s="397" t="s">
        <v>10915</v>
      </c>
      <c r="C430" s="397" t="s">
        <v>10916</v>
      </c>
      <c r="D430" s="397" t="s">
        <v>10022</v>
      </c>
      <c r="E430" s="397" t="s">
        <v>6488</v>
      </c>
    </row>
    <row r="431" spans="1:5" hidden="1" x14ac:dyDescent="0.25">
      <c r="A431" s="397" t="s">
        <v>10917</v>
      </c>
      <c r="B431" s="397" t="s">
        <v>10918</v>
      </c>
      <c r="C431" s="397" t="s">
        <v>10919</v>
      </c>
      <c r="D431" s="397" t="s">
        <v>10022</v>
      </c>
      <c r="E431" s="397" t="s">
        <v>6488</v>
      </c>
    </row>
    <row r="432" spans="1:5" hidden="1" x14ac:dyDescent="0.25">
      <c r="A432" s="397" t="s">
        <v>10920</v>
      </c>
      <c r="B432" s="397" t="s">
        <v>10921</v>
      </c>
      <c r="C432" s="397" t="s">
        <v>10922</v>
      </c>
      <c r="D432" s="397" t="s">
        <v>10022</v>
      </c>
      <c r="E432" s="397" t="s">
        <v>6488</v>
      </c>
    </row>
    <row r="433" spans="1:5" hidden="1" x14ac:dyDescent="0.25">
      <c r="A433" s="397" t="s">
        <v>10923</v>
      </c>
      <c r="B433" s="397" t="s">
        <v>10924</v>
      </c>
      <c r="C433" s="397" t="s">
        <v>10147</v>
      </c>
      <c r="D433" s="397" t="s">
        <v>10022</v>
      </c>
      <c r="E433" s="397" t="s">
        <v>6488</v>
      </c>
    </row>
    <row r="434" spans="1:5" hidden="1" x14ac:dyDescent="0.25">
      <c r="A434" s="397" t="s">
        <v>10925</v>
      </c>
      <c r="B434" s="397" t="s">
        <v>10926</v>
      </c>
      <c r="C434" s="397" t="s">
        <v>10927</v>
      </c>
      <c r="D434" s="397" t="s">
        <v>10022</v>
      </c>
      <c r="E434" s="397" t="s">
        <v>6488</v>
      </c>
    </row>
    <row r="435" spans="1:5" hidden="1" x14ac:dyDescent="0.25">
      <c r="A435" s="397" t="s">
        <v>10928</v>
      </c>
      <c r="B435" s="397" t="s">
        <v>10929</v>
      </c>
      <c r="C435" s="397" t="s">
        <v>10930</v>
      </c>
      <c r="D435" s="397" t="s">
        <v>10022</v>
      </c>
      <c r="E435" s="397" t="s">
        <v>6488</v>
      </c>
    </row>
    <row r="436" spans="1:5" hidden="1" x14ac:dyDescent="0.25">
      <c r="A436" s="397" t="s">
        <v>10931</v>
      </c>
      <c r="B436" s="397" t="s">
        <v>10932</v>
      </c>
      <c r="C436" s="397" t="s">
        <v>10933</v>
      </c>
      <c r="D436" s="397" t="s">
        <v>10022</v>
      </c>
      <c r="E436" s="397" t="s">
        <v>6488</v>
      </c>
    </row>
    <row r="437" spans="1:5" hidden="1" x14ac:dyDescent="0.25">
      <c r="A437" s="397" t="s">
        <v>10934</v>
      </c>
      <c r="B437" s="397" t="s">
        <v>10935</v>
      </c>
      <c r="C437" s="397" t="s">
        <v>10936</v>
      </c>
      <c r="D437" s="397" t="s">
        <v>10022</v>
      </c>
      <c r="E437" s="397" t="s">
        <v>6488</v>
      </c>
    </row>
    <row r="438" spans="1:5" hidden="1" x14ac:dyDescent="0.25">
      <c r="A438" s="397" t="s">
        <v>10937</v>
      </c>
      <c r="B438" s="397" t="s">
        <v>10938</v>
      </c>
      <c r="C438" s="397" t="s">
        <v>10939</v>
      </c>
      <c r="D438" s="397" t="s">
        <v>10022</v>
      </c>
      <c r="E438" s="397" t="s">
        <v>6488</v>
      </c>
    </row>
    <row r="439" spans="1:5" hidden="1" x14ac:dyDescent="0.25">
      <c r="A439" s="397" t="s">
        <v>10940</v>
      </c>
      <c r="B439" s="397" t="s">
        <v>10941</v>
      </c>
      <c r="C439" s="397" t="s">
        <v>10942</v>
      </c>
      <c r="D439" s="397" t="s">
        <v>10022</v>
      </c>
      <c r="E439" s="397" t="s">
        <v>6488</v>
      </c>
    </row>
    <row r="440" spans="1:5" hidden="1" x14ac:dyDescent="0.25">
      <c r="A440" s="397" t="s">
        <v>10943</v>
      </c>
      <c r="B440" s="397" t="s">
        <v>10944</v>
      </c>
      <c r="C440" s="397" t="s">
        <v>10945</v>
      </c>
      <c r="D440" s="397" t="s">
        <v>10022</v>
      </c>
      <c r="E440" s="397" t="s">
        <v>6488</v>
      </c>
    </row>
    <row r="441" spans="1:5" hidden="1" x14ac:dyDescent="0.25">
      <c r="A441" s="397" t="s">
        <v>10946</v>
      </c>
      <c r="B441" s="397" t="s">
        <v>10947</v>
      </c>
      <c r="C441" s="397" t="s">
        <v>10948</v>
      </c>
      <c r="D441" s="397" t="s">
        <v>10022</v>
      </c>
      <c r="E441" s="397" t="s">
        <v>6488</v>
      </c>
    </row>
    <row r="442" spans="1:5" hidden="1" x14ac:dyDescent="0.25">
      <c r="A442" s="397" t="s">
        <v>10949</v>
      </c>
      <c r="B442" s="397" t="s">
        <v>10950</v>
      </c>
      <c r="C442" s="397" t="s">
        <v>10951</v>
      </c>
      <c r="D442" s="397" t="s">
        <v>10022</v>
      </c>
      <c r="E442" s="397" t="s">
        <v>6488</v>
      </c>
    </row>
    <row r="443" spans="1:5" hidden="1" x14ac:dyDescent="0.25">
      <c r="A443" s="397" t="s">
        <v>10952</v>
      </c>
      <c r="B443" s="397" t="s">
        <v>10953</v>
      </c>
      <c r="C443" s="397" t="s">
        <v>10954</v>
      </c>
      <c r="D443" s="397" t="s">
        <v>10022</v>
      </c>
      <c r="E443" s="397" t="s">
        <v>6488</v>
      </c>
    </row>
    <row r="444" spans="1:5" hidden="1" x14ac:dyDescent="0.25">
      <c r="A444" s="397" t="s">
        <v>10955</v>
      </c>
      <c r="B444" s="397" t="s">
        <v>10956</v>
      </c>
      <c r="C444" s="397" t="s">
        <v>10957</v>
      </c>
      <c r="D444" s="397" t="s">
        <v>10022</v>
      </c>
      <c r="E444" s="397" t="s">
        <v>6488</v>
      </c>
    </row>
    <row r="445" spans="1:5" hidden="1" x14ac:dyDescent="0.25">
      <c r="A445" s="397" t="s">
        <v>10958</v>
      </c>
      <c r="B445" s="397" t="s">
        <v>10959</v>
      </c>
      <c r="C445" s="397" t="s">
        <v>10960</v>
      </c>
      <c r="D445" s="397" t="s">
        <v>10022</v>
      </c>
      <c r="E445" s="397" t="s">
        <v>6488</v>
      </c>
    </row>
    <row r="446" spans="1:5" hidden="1" x14ac:dyDescent="0.25">
      <c r="A446" s="397" t="s">
        <v>10961</v>
      </c>
      <c r="B446" s="397" t="s">
        <v>10962</v>
      </c>
      <c r="C446" s="397" t="s">
        <v>10168</v>
      </c>
      <c r="D446" s="397" t="s">
        <v>10747</v>
      </c>
      <c r="E446" s="397" t="s">
        <v>6488</v>
      </c>
    </row>
    <row r="447" spans="1:5" hidden="1" x14ac:dyDescent="0.25">
      <c r="A447" s="397" t="s">
        <v>10963</v>
      </c>
      <c r="B447" s="397" t="s">
        <v>10964</v>
      </c>
      <c r="C447" s="397" t="s">
        <v>10965</v>
      </c>
      <c r="D447" s="397" t="s">
        <v>10022</v>
      </c>
      <c r="E447" s="397" t="s">
        <v>6488</v>
      </c>
    </row>
    <row r="448" spans="1:5" hidden="1" x14ac:dyDescent="0.25">
      <c r="A448" s="397" t="s">
        <v>10966</v>
      </c>
      <c r="B448" s="397" t="s">
        <v>10967</v>
      </c>
      <c r="C448" s="397" t="s">
        <v>10968</v>
      </c>
      <c r="D448" s="397" t="s">
        <v>10022</v>
      </c>
      <c r="E448" s="397" t="s">
        <v>6488</v>
      </c>
    </row>
    <row r="449" spans="1:5" hidden="1" x14ac:dyDescent="0.25">
      <c r="A449" s="397" t="s">
        <v>10969</v>
      </c>
      <c r="B449" s="397" t="s">
        <v>10970</v>
      </c>
      <c r="C449" s="397" t="s">
        <v>10971</v>
      </c>
      <c r="D449" s="397" t="s">
        <v>10022</v>
      </c>
      <c r="E449" s="397" t="s">
        <v>6488</v>
      </c>
    </row>
    <row r="450" spans="1:5" hidden="1" x14ac:dyDescent="0.25">
      <c r="A450" s="397" t="s">
        <v>10972</v>
      </c>
      <c r="B450" s="397" t="s">
        <v>10973</v>
      </c>
      <c r="C450" s="397" t="s">
        <v>10066</v>
      </c>
      <c r="D450" s="397" t="s">
        <v>10022</v>
      </c>
      <c r="E450" s="397" t="s">
        <v>6488</v>
      </c>
    </row>
    <row r="451" spans="1:5" hidden="1" x14ac:dyDescent="0.25">
      <c r="A451" s="397" t="s">
        <v>10974</v>
      </c>
      <c r="B451" s="397" t="s">
        <v>10975</v>
      </c>
      <c r="C451" s="397" t="s">
        <v>10976</v>
      </c>
      <c r="D451" s="397" t="s">
        <v>10022</v>
      </c>
      <c r="E451" s="397" t="s">
        <v>6488</v>
      </c>
    </row>
    <row r="452" spans="1:5" hidden="1" x14ac:dyDescent="0.25">
      <c r="A452" s="397" t="s">
        <v>10977</v>
      </c>
      <c r="B452" s="397" t="s">
        <v>10978</v>
      </c>
      <c r="C452" s="397" t="s">
        <v>10979</v>
      </c>
      <c r="D452" s="397" t="s">
        <v>10022</v>
      </c>
      <c r="E452" s="397" t="s">
        <v>6488</v>
      </c>
    </row>
    <row r="453" spans="1:5" hidden="1" x14ac:dyDescent="0.25">
      <c r="A453" s="397" t="s">
        <v>10980</v>
      </c>
      <c r="B453" s="397" t="s">
        <v>10981</v>
      </c>
      <c r="C453" s="397" t="s">
        <v>10982</v>
      </c>
      <c r="D453" s="397" t="s">
        <v>10022</v>
      </c>
      <c r="E453" s="397" t="s">
        <v>6488</v>
      </c>
    </row>
    <row r="454" spans="1:5" hidden="1" x14ac:dyDescent="0.25">
      <c r="A454" s="397" t="s">
        <v>10983</v>
      </c>
      <c r="B454" s="397" t="s">
        <v>10984</v>
      </c>
      <c r="C454" s="397" t="s">
        <v>10777</v>
      </c>
      <c r="D454" s="397" t="s">
        <v>10747</v>
      </c>
      <c r="E454" s="397" t="s">
        <v>6488</v>
      </c>
    </row>
    <row r="455" spans="1:5" hidden="1" x14ac:dyDescent="0.25">
      <c r="A455" s="397" t="s">
        <v>10985</v>
      </c>
      <c r="B455" s="397" t="s">
        <v>10986</v>
      </c>
      <c r="C455" s="397" t="s">
        <v>10987</v>
      </c>
      <c r="D455" s="397" t="s">
        <v>10022</v>
      </c>
      <c r="E455" s="397" t="s">
        <v>6488</v>
      </c>
    </row>
    <row r="456" spans="1:5" hidden="1" x14ac:dyDescent="0.25">
      <c r="A456" s="397" t="s">
        <v>10988</v>
      </c>
      <c r="B456" s="397" t="s">
        <v>10989</v>
      </c>
      <c r="C456" s="397" t="s">
        <v>10990</v>
      </c>
      <c r="D456" s="397" t="s">
        <v>10994</v>
      </c>
      <c r="E456" s="397" t="s">
        <v>6488</v>
      </c>
    </row>
    <row r="457" spans="1:5" hidden="1" x14ac:dyDescent="0.25">
      <c r="A457" s="397" t="s">
        <v>10991</v>
      </c>
      <c r="B457" s="397" t="s">
        <v>10992</v>
      </c>
      <c r="C457" s="397" t="s">
        <v>10993</v>
      </c>
      <c r="D457" s="397" t="s">
        <v>10994</v>
      </c>
      <c r="E457" s="397" t="s">
        <v>6488</v>
      </c>
    </row>
    <row r="458" spans="1:5" hidden="1" x14ac:dyDescent="0.25">
      <c r="A458" s="397" t="s">
        <v>10995</v>
      </c>
      <c r="B458" s="397" t="s">
        <v>10996</v>
      </c>
      <c r="C458" s="397" t="s">
        <v>10997</v>
      </c>
      <c r="D458" s="397" t="s">
        <v>10994</v>
      </c>
      <c r="E458" s="397" t="s">
        <v>6488</v>
      </c>
    </row>
    <row r="459" spans="1:5" hidden="1" x14ac:dyDescent="0.25">
      <c r="A459" s="397" t="s">
        <v>10998</v>
      </c>
      <c r="B459" s="397" t="s">
        <v>10999</v>
      </c>
      <c r="C459" s="397" t="s">
        <v>11000</v>
      </c>
      <c r="D459" s="397" t="s">
        <v>10994</v>
      </c>
      <c r="E459" s="397" t="s">
        <v>6488</v>
      </c>
    </row>
    <row r="460" spans="1:5" hidden="1" x14ac:dyDescent="0.25">
      <c r="A460" s="397" t="s">
        <v>11001</v>
      </c>
      <c r="B460" s="397" t="s">
        <v>11002</v>
      </c>
      <c r="C460" s="397" t="s">
        <v>11003</v>
      </c>
      <c r="D460" s="397" t="s">
        <v>10022</v>
      </c>
      <c r="E460" s="397" t="s">
        <v>6488</v>
      </c>
    </row>
    <row r="461" spans="1:5" hidden="1" x14ac:dyDescent="0.25">
      <c r="A461" s="397" t="s">
        <v>11004</v>
      </c>
      <c r="B461" s="397" t="s">
        <v>11005</v>
      </c>
      <c r="C461" s="397" t="s">
        <v>11006</v>
      </c>
      <c r="D461" s="397" t="s">
        <v>10022</v>
      </c>
      <c r="E461" s="397" t="s">
        <v>6488</v>
      </c>
    </row>
    <row r="462" spans="1:5" hidden="1" x14ac:dyDescent="0.25">
      <c r="A462" s="397" t="s">
        <v>11007</v>
      </c>
      <c r="B462" s="397" t="s">
        <v>11008</v>
      </c>
      <c r="C462" s="397" t="s">
        <v>11009</v>
      </c>
      <c r="D462" s="397" t="s">
        <v>10022</v>
      </c>
      <c r="E462" s="397" t="s">
        <v>6488</v>
      </c>
    </row>
    <row r="463" spans="1:5" hidden="1" x14ac:dyDescent="0.25">
      <c r="A463" s="397" t="s">
        <v>11010</v>
      </c>
      <c r="B463" s="397" t="s">
        <v>11011</v>
      </c>
      <c r="C463" s="397" t="s">
        <v>11012</v>
      </c>
      <c r="D463" s="397" t="s">
        <v>10022</v>
      </c>
      <c r="E463" s="397" t="s">
        <v>6488</v>
      </c>
    </row>
    <row r="464" spans="1:5" hidden="1" x14ac:dyDescent="0.25">
      <c r="A464" s="397" t="s">
        <v>11013</v>
      </c>
      <c r="B464" s="397" t="s">
        <v>11014</v>
      </c>
      <c r="C464" s="397" t="s">
        <v>11015</v>
      </c>
      <c r="D464" s="397" t="s">
        <v>10022</v>
      </c>
      <c r="E464" s="397" t="s">
        <v>6488</v>
      </c>
    </row>
    <row r="465" spans="1:5" hidden="1" x14ac:dyDescent="0.25">
      <c r="A465" s="397" t="s">
        <v>11016</v>
      </c>
      <c r="B465" s="397" t="s">
        <v>11017</v>
      </c>
      <c r="C465" s="397" t="s">
        <v>11018</v>
      </c>
      <c r="D465" s="397" t="s">
        <v>10022</v>
      </c>
      <c r="E465" s="397" t="s">
        <v>6488</v>
      </c>
    </row>
    <row r="466" spans="1:5" hidden="1" x14ac:dyDescent="0.25">
      <c r="A466" s="397" t="s">
        <v>11019</v>
      </c>
      <c r="B466" s="397" t="s">
        <v>11020</v>
      </c>
      <c r="C466" s="397" t="s">
        <v>11021</v>
      </c>
      <c r="D466" s="397" t="s">
        <v>10022</v>
      </c>
      <c r="E466" s="397" t="s">
        <v>6488</v>
      </c>
    </row>
    <row r="467" spans="1:5" hidden="1" x14ac:dyDescent="0.25">
      <c r="A467" s="397" t="s">
        <v>11022</v>
      </c>
      <c r="B467" s="397" t="s">
        <v>11023</v>
      </c>
      <c r="C467" s="397" t="s">
        <v>11024</v>
      </c>
      <c r="D467" s="397" t="s">
        <v>10022</v>
      </c>
      <c r="E467" s="397" t="s">
        <v>6488</v>
      </c>
    </row>
    <row r="468" spans="1:5" hidden="1" x14ac:dyDescent="0.25">
      <c r="A468" s="397" t="s">
        <v>11025</v>
      </c>
      <c r="B468" s="397" t="s">
        <v>11026</v>
      </c>
      <c r="C468" s="397" t="s">
        <v>11027</v>
      </c>
      <c r="D468" s="397" t="s">
        <v>10022</v>
      </c>
      <c r="E468" s="397" t="s">
        <v>6488</v>
      </c>
    </row>
    <row r="469" spans="1:5" hidden="1" x14ac:dyDescent="0.25">
      <c r="A469" s="397" t="s">
        <v>11028</v>
      </c>
      <c r="B469" s="397" t="s">
        <v>11029</v>
      </c>
      <c r="C469" s="397" t="s">
        <v>11030</v>
      </c>
      <c r="D469" s="397" t="s">
        <v>10022</v>
      </c>
      <c r="E469" s="397" t="s">
        <v>6488</v>
      </c>
    </row>
    <row r="470" spans="1:5" hidden="1" x14ac:dyDescent="0.25">
      <c r="A470" s="397" t="s">
        <v>11031</v>
      </c>
      <c r="B470" s="397" t="s">
        <v>11032</v>
      </c>
      <c r="C470" s="397" t="s">
        <v>11033</v>
      </c>
      <c r="D470" s="397" t="s">
        <v>10022</v>
      </c>
      <c r="E470" s="397" t="s">
        <v>6488</v>
      </c>
    </row>
    <row r="471" spans="1:5" hidden="1" x14ac:dyDescent="0.25">
      <c r="A471" s="397" t="s">
        <v>11034</v>
      </c>
      <c r="B471" s="397" t="s">
        <v>11035</v>
      </c>
      <c r="C471" s="397" t="s">
        <v>11036</v>
      </c>
      <c r="D471" s="397" t="s">
        <v>10022</v>
      </c>
      <c r="E471" s="397" t="s">
        <v>6488</v>
      </c>
    </row>
    <row r="472" spans="1:5" hidden="1" x14ac:dyDescent="0.25">
      <c r="A472" s="397" t="s">
        <v>11037</v>
      </c>
      <c r="B472" s="397" t="s">
        <v>11038</v>
      </c>
      <c r="C472" s="397" t="s">
        <v>11039</v>
      </c>
      <c r="D472" s="397" t="s">
        <v>10022</v>
      </c>
      <c r="E472" s="397" t="s">
        <v>6488</v>
      </c>
    </row>
    <row r="473" spans="1:5" hidden="1" x14ac:dyDescent="0.25">
      <c r="A473" s="397" t="s">
        <v>11040</v>
      </c>
      <c r="B473" s="397" t="s">
        <v>11041</v>
      </c>
      <c r="C473" s="397" t="s">
        <v>11042</v>
      </c>
      <c r="D473" s="397" t="s">
        <v>10022</v>
      </c>
      <c r="E473" s="397" t="s">
        <v>6488</v>
      </c>
    </row>
    <row r="474" spans="1:5" hidden="1" x14ac:dyDescent="0.25">
      <c r="A474" s="397" t="s">
        <v>11043</v>
      </c>
      <c r="B474" s="397" t="s">
        <v>11044</v>
      </c>
      <c r="C474" s="397" t="s">
        <v>11045</v>
      </c>
      <c r="D474" s="397" t="s">
        <v>10022</v>
      </c>
      <c r="E474" s="397" t="s">
        <v>6488</v>
      </c>
    </row>
    <row r="475" spans="1:5" hidden="1" x14ac:dyDescent="0.25">
      <c r="A475" s="397" t="s">
        <v>11046</v>
      </c>
      <c r="B475" s="397" t="s">
        <v>11047</v>
      </c>
      <c r="C475" s="397" t="s">
        <v>11048</v>
      </c>
      <c r="D475" s="397" t="s">
        <v>10022</v>
      </c>
      <c r="E475" s="397" t="s">
        <v>6488</v>
      </c>
    </row>
    <row r="476" spans="1:5" hidden="1" x14ac:dyDescent="0.25">
      <c r="A476" s="397" t="s">
        <v>11049</v>
      </c>
      <c r="B476" s="397" t="s">
        <v>11050</v>
      </c>
      <c r="C476" s="397" t="s">
        <v>11051</v>
      </c>
      <c r="D476" s="397" t="s">
        <v>6716</v>
      </c>
      <c r="E476" s="397"/>
    </row>
    <row r="477" spans="1:5" hidden="1" x14ac:dyDescent="0.25">
      <c r="A477" s="397" t="s">
        <v>6713</v>
      </c>
      <c r="B477" s="397" t="s">
        <v>6714</v>
      </c>
      <c r="C477" s="397" t="s">
        <v>6715</v>
      </c>
      <c r="D477" s="397" t="s">
        <v>6716</v>
      </c>
      <c r="E477" s="397"/>
    </row>
    <row r="478" spans="1:5" hidden="1" x14ac:dyDescent="0.25">
      <c r="A478" s="397" t="s">
        <v>6717</v>
      </c>
      <c r="B478" s="397" t="s">
        <v>6718</v>
      </c>
      <c r="C478" s="397" t="s">
        <v>6719</v>
      </c>
      <c r="D478" s="397" t="s">
        <v>6716</v>
      </c>
      <c r="E478" s="397"/>
    </row>
    <row r="479" spans="1:5" hidden="1" x14ac:dyDescent="0.25">
      <c r="A479" s="397" t="s">
        <v>6720</v>
      </c>
      <c r="B479" s="397" t="s">
        <v>6721</v>
      </c>
      <c r="C479" s="397" t="s">
        <v>6722</v>
      </c>
      <c r="D479" s="397" t="s">
        <v>6716</v>
      </c>
      <c r="E479" s="397"/>
    </row>
    <row r="480" spans="1:5" hidden="1" x14ac:dyDescent="0.25">
      <c r="A480" s="397" t="s">
        <v>6723</v>
      </c>
      <c r="B480" s="397" t="s">
        <v>6724</v>
      </c>
      <c r="C480" s="397" t="s">
        <v>6725</v>
      </c>
      <c r="D480" s="397" t="s">
        <v>6716</v>
      </c>
      <c r="E480" s="397"/>
    </row>
    <row r="481" spans="1:5" hidden="1" x14ac:dyDescent="0.25">
      <c r="A481" s="397" t="s">
        <v>6726</v>
      </c>
      <c r="B481" s="397" t="s">
        <v>6727</v>
      </c>
      <c r="C481" s="397" t="s">
        <v>6728</v>
      </c>
      <c r="D481" s="397" t="s">
        <v>6716</v>
      </c>
      <c r="E481" s="397"/>
    </row>
    <row r="482" spans="1:5" hidden="1" x14ac:dyDescent="0.25">
      <c r="A482" s="397" t="s">
        <v>6729</v>
      </c>
      <c r="B482" s="397" t="s">
        <v>6730</v>
      </c>
      <c r="C482" s="397" t="s">
        <v>6731</v>
      </c>
      <c r="D482" s="397" t="s">
        <v>6716</v>
      </c>
      <c r="E482" s="397"/>
    </row>
    <row r="483" spans="1:5" hidden="1" x14ac:dyDescent="0.25">
      <c r="A483" s="397" t="s">
        <v>6732</v>
      </c>
      <c r="B483" s="397" t="s">
        <v>6733</v>
      </c>
      <c r="C483" s="397" t="s">
        <v>6734</v>
      </c>
      <c r="D483" s="397" t="s">
        <v>6716</v>
      </c>
      <c r="E483" s="397"/>
    </row>
    <row r="484" spans="1:5" hidden="1" x14ac:dyDescent="0.25">
      <c r="A484" s="397" t="s">
        <v>6735</v>
      </c>
      <c r="B484" s="397" t="s">
        <v>6736</v>
      </c>
      <c r="C484" s="397" t="s">
        <v>6737</v>
      </c>
      <c r="D484" s="397" t="s">
        <v>6716</v>
      </c>
      <c r="E484" s="397"/>
    </row>
    <row r="485" spans="1:5" hidden="1" x14ac:dyDescent="0.25">
      <c r="A485" s="397" t="s">
        <v>6738</v>
      </c>
      <c r="B485" s="397" t="s">
        <v>6739</v>
      </c>
      <c r="C485" s="397" t="s">
        <v>6740</v>
      </c>
      <c r="D485" s="397" t="s">
        <v>6716</v>
      </c>
      <c r="E485" s="397"/>
    </row>
    <row r="486" spans="1:5" hidden="1" x14ac:dyDescent="0.25">
      <c r="A486" s="397" t="s">
        <v>6741</v>
      </c>
      <c r="B486" s="397" t="s">
        <v>6742</v>
      </c>
      <c r="C486" s="397" t="s">
        <v>6743</v>
      </c>
      <c r="D486" s="397" t="s">
        <v>6716</v>
      </c>
      <c r="E486" s="397"/>
    </row>
    <row r="487" spans="1:5" hidden="1" x14ac:dyDescent="0.25">
      <c r="A487" s="397" t="s">
        <v>6744</v>
      </c>
      <c r="B487" s="397" t="s">
        <v>6745</v>
      </c>
      <c r="C487" s="397" t="s">
        <v>6746</v>
      </c>
      <c r="D487" s="397" t="s">
        <v>6716</v>
      </c>
      <c r="E487" s="397"/>
    </row>
    <row r="488" spans="1:5" hidden="1" x14ac:dyDescent="0.25">
      <c r="A488" s="397" t="s">
        <v>6747</v>
      </c>
      <c r="B488" s="397" t="s">
        <v>6748</v>
      </c>
      <c r="C488" s="397" t="s">
        <v>6749</v>
      </c>
      <c r="D488" s="397" t="s">
        <v>6716</v>
      </c>
      <c r="E488" s="397"/>
    </row>
    <row r="489" spans="1:5" hidden="1" x14ac:dyDescent="0.25">
      <c r="A489" s="397" t="s">
        <v>6750</v>
      </c>
      <c r="B489" s="397" t="s">
        <v>6751</v>
      </c>
      <c r="C489" s="397" t="s">
        <v>6752</v>
      </c>
      <c r="D489" s="397" t="s">
        <v>6716</v>
      </c>
      <c r="E489" s="397"/>
    </row>
    <row r="490" spans="1:5" hidden="1" x14ac:dyDescent="0.25">
      <c r="A490" s="397" t="s">
        <v>6753</v>
      </c>
      <c r="B490" s="397" t="s">
        <v>6754</v>
      </c>
      <c r="C490" s="397" t="s">
        <v>6755</v>
      </c>
      <c r="D490" s="397" t="s">
        <v>6716</v>
      </c>
      <c r="E490" s="397"/>
    </row>
    <row r="491" spans="1:5" hidden="1" x14ac:dyDescent="0.25">
      <c r="A491" s="397" t="s">
        <v>6756</v>
      </c>
      <c r="B491" s="397" t="s">
        <v>6757</v>
      </c>
      <c r="C491" s="397" t="s">
        <v>6758</v>
      </c>
      <c r="D491" s="397" t="s">
        <v>6716</v>
      </c>
      <c r="E491" s="397"/>
    </row>
    <row r="492" spans="1:5" hidden="1" x14ac:dyDescent="0.25">
      <c r="A492" s="397" t="s">
        <v>6759</v>
      </c>
      <c r="B492" s="397" t="s">
        <v>6760</v>
      </c>
      <c r="C492" s="397" t="s">
        <v>6761</v>
      </c>
      <c r="D492" s="397" t="s">
        <v>6716</v>
      </c>
      <c r="E492" s="397"/>
    </row>
    <row r="493" spans="1:5" hidden="1" x14ac:dyDescent="0.25">
      <c r="A493" s="397" t="s">
        <v>6762</v>
      </c>
      <c r="B493" s="397" t="s">
        <v>6763</v>
      </c>
      <c r="C493" s="397" t="s">
        <v>6764</v>
      </c>
      <c r="D493" s="397" t="s">
        <v>6716</v>
      </c>
      <c r="E493" s="397"/>
    </row>
    <row r="494" spans="1:5" hidden="1" x14ac:dyDescent="0.25">
      <c r="A494" s="397" t="s">
        <v>6765</v>
      </c>
      <c r="B494" s="397" t="s">
        <v>6766</v>
      </c>
      <c r="C494" s="397" t="s">
        <v>6767</v>
      </c>
      <c r="D494" s="397" t="s">
        <v>6716</v>
      </c>
      <c r="E494" s="397"/>
    </row>
    <row r="495" spans="1:5" hidden="1" x14ac:dyDescent="0.25">
      <c r="A495" s="397" t="s">
        <v>6768</v>
      </c>
      <c r="B495" s="397" t="s">
        <v>6769</v>
      </c>
      <c r="C495" s="397" t="s">
        <v>6770</v>
      </c>
      <c r="D495" s="397" t="s">
        <v>6716</v>
      </c>
      <c r="E495" s="397"/>
    </row>
    <row r="496" spans="1:5" hidden="1" x14ac:dyDescent="0.25">
      <c r="A496" s="397" t="s">
        <v>6771</v>
      </c>
      <c r="B496" s="397" t="s">
        <v>6772</v>
      </c>
      <c r="C496" s="397" t="s">
        <v>6773</v>
      </c>
      <c r="D496" s="397" t="s">
        <v>6716</v>
      </c>
      <c r="E496" s="397"/>
    </row>
    <row r="497" spans="1:5" hidden="1" x14ac:dyDescent="0.25">
      <c r="A497" s="397" t="s">
        <v>6774</v>
      </c>
      <c r="B497" s="397" t="s">
        <v>6775</v>
      </c>
      <c r="C497" s="397" t="s">
        <v>6776</v>
      </c>
      <c r="D497" s="397" t="s">
        <v>6716</v>
      </c>
      <c r="E497" s="397"/>
    </row>
    <row r="498" spans="1:5" hidden="1" x14ac:dyDescent="0.25">
      <c r="A498" s="397" t="s">
        <v>6777</v>
      </c>
      <c r="B498" s="397" t="s">
        <v>6778</v>
      </c>
      <c r="C498" s="397" t="s">
        <v>6779</v>
      </c>
      <c r="D498" s="397" t="s">
        <v>6716</v>
      </c>
      <c r="E498" s="397"/>
    </row>
    <row r="499" spans="1:5" hidden="1" x14ac:dyDescent="0.25">
      <c r="A499" s="397" t="s">
        <v>6780</v>
      </c>
      <c r="B499" s="397" t="s">
        <v>6781</v>
      </c>
      <c r="C499" s="397" t="s">
        <v>6782</v>
      </c>
      <c r="D499" s="397" t="s">
        <v>6716</v>
      </c>
      <c r="E499" s="397"/>
    </row>
    <row r="500" spans="1:5" hidden="1" x14ac:dyDescent="0.25">
      <c r="A500" s="397" t="s">
        <v>6783</v>
      </c>
      <c r="B500" s="397" t="s">
        <v>6784</v>
      </c>
      <c r="C500" s="397" t="s">
        <v>6785</v>
      </c>
      <c r="D500" s="397" t="s">
        <v>6716</v>
      </c>
      <c r="E500" s="397"/>
    </row>
    <row r="501" spans="1:5" hidden="1" x14ac:dyDescent="0.25">
      <c r="A501" s="397" t="s">
        <v>6786</v>
      </c>
      <c r="B501" s="397" t="s">
        <v>6787</v>
      </c>
      <c r="C501" s="397" t="s">
        <v>6788</v>
      </c>
      <c r="D501" s="397" t="s">
        <v>6716</v>
      </c>
      <c r="E501" s="397"/>
    </row>
    <row r="502" spans="1:5" hidden="1" x14ac:dyDescent="0.25">
      <c r="A502" s="397" t="s">
        <v>6789</v>
      </c>
      <c r="B502" s="397" t="s">
        <v>6790</v>
      </c>
      <c r="C502" s="397" t="s">
        <v>6791</v>
      </c>
      <c r="D502" s="397" t="s">
        <v>6716</v>
      </c>
      <c r="E502" s="397"/>
    </row>
    <row r="503" spans="1:5" hidden="1" x14ac:dyDescent="0.25">
      <c r="A503" s="397" t="s">
        <v>6792</v>
      </c>
      <c r="B503" s="397" t="s">
        <v>6793</v>
      </c>
      <c r="C503" s="397" t="s">
        <v>6794</v>
      </c>
      <c r="D503" s="397" t="s">
        <v>6716</v>
      </c>
      <c r="E503" s="397"/>
    </row>
    <row r="504" spans="1:5" hidden="1" x14ac:dyDescent="0.25">
      <c r="A504" s="397" t="s">
        <v>6795</v>
      </c>
      <c r="B504" s="397" t="s">
        <v>6796</v>
      </c>
      <c r="C504" s="397" t="s">
        <v>6797</v>
      </c>
      <c r="D504" s="397" t="s">
        <v>6716</v>
      </c>
      <c r="E504" s="397"/>
    </row>
    <row r="505" spans="1:5" hidden="1" x14ac:dyDescent="0.25">
      <c r="A505" s="397" t="s">
        <v>6798</v>
      </c>
      <c r="B505" s="397" t="s">
        <v>6799</v>
      </c>
      <c r="C505" s="397" t="s">
        <v>6800</v>
      </c>
      <c r="D505" s="397" t="s">
        <v>6716</v>
      </c>
      <c r="E505" s="397"/>
    </row>
    <row r="506" spans="1:5" hidden="1" x14ac:dyDescent="0.25">
      <c r="A506" s="397" t="s">
        <v>6801</v>
      </c>
      <c r="B506" s="397" t="s">
        <v>6802</v>
      </c>
      <c r="C506" s="397" t="s">
        <v>6803</v>
      </c>
      <c r="D506" s="397" t="s">
        <v>6716</v>
      </c>
      <c r="E506" s="397"/>
    </row>
    <row r="507" spans="1:5" hidden="1" x14ac:dyDescent="0.25">
      <c r="A507" s="397" t="s">
        <v>6804</v>
      </c>
      <c r="B507" s="397" t="s">
        <v>6805</v>
      </c>
      <c r="C507" s="397" t="s">
        <v>6806</v>
      </c>
      <c r="D507" s="397" t="s">
        <v>6716</v>
      </c>
      <c r="E507" s="397"/>
    </row>
    <row r="508" spans="1:5" hidden="1" x14ac:dyDescent="0.25">
      <c r="A508" s="397" t="s">
        <v>6807</v>
      </c>
      <c r="B508" s="397" t="s">
        <v>6808</v>
      </c>
      <c r="C508" s="397" t="s">
        <v>6809</v>
      </c>
      <c r="D508" s="397" t="s">
        <v>6716</v>
      </c>
      <c r="E508" s="397"/>
    </row>
    <row r="509" spans="1:5" hidden="1" x14ac:dyDescent="0.25">
      <c r="A509" s="397" t="s">
        <v>6810</v>
      </c>
      <c r="B509" s="397" t="s">
        <v>6811</v>
      </c>
      <c r="C509" s="397" t="s">
        <v>6812</v>
      </c>
      <c r="D509" s="397" t="s">
        <v>6716</v>
      </c>
      <c r="E509" s="397"/>
    </row>
    <row r="510" spans="1:5" hidden="1" x14ac:dyDescent="0.25">
      <c r="A510" s="397" t="s">
        <v>6813</v>
      </c>
      <c r="B510" s="397" t="s">
        <v>6814</v>
      </c>
      <c r="C510" s="397" t="s">
        <v>6815</v>
      </c>
      <c r="D510" s="397" t="s">
        <v>6716</v>
      </c>
      <c r="E510" s="397"/>
    </row>
    <row r="511" spans="1:5" hidden="1" x14ac:dyDescent="0.25">
      <c r="A511" s="397" t="s">
        <v>6816</v>
      </c>
      <c r="B511" s="397" t="s">
        <v>6817</v>
      </c>
      <c r="C511" s="397" t="s">
        <v>6818</v>
      </c>
      <c r="D511" s="397" t="s">
        <v>10022</v>
      </c>
      <c r="E511" s="397" t="s">
        <v>6488</v>
      </c>
    </row>
    <row r="512" spans="1:5" hidden="1" x14ac:dyDescent="0.25">
      <c r="A512" s="397" t="s">
        <v>11052</v>
      </c>
      <c r="B512" s="397" t="s">
        <v>11053</v>
      </c>
      <c r="C512" s="397" t="s">
        <v>11054</v>
      </c>
      <c r="D512" s="397" t="s">
        <v>10022</v>
      </c>
      <c r="E512" s="397" t="s">
        <v>6488</v>
      </c>
    </row>
    <row r="513" spans="1:5" hidden="1" x14ac:dyDescent="0.25">
      <c r="A513" s="397" t="s">
        <v>11055</v>
      </c>
      <c r="B513" s="397" t="s">
        <v>11056</v>
      </c>
      <c r="C513" s="397" t="s">
        <v>11057</v>
      </c>
      <c r="D513" s="397" t="s">
        <v>10022</v>
      </c>
      <c r="E513" s="397" t="s">
        <v>6488</v>
      </c>
    </row>
    <row r="514" spans="1:5" hidden="1" x14ac:dyDescent="0.25">
      <c r="A514" s="397" t="s">
        <v>11058</v>
      </c>
      <c r="B514" s="397" t="s">
        <v>11059</v>
      </c>
      <c r="C514" s="397" t="s">
        <v>11060</v>
      </c>
      <c r="D514" s="397" t="s">
        <v>11064</v>
      </c>
      <c r="E514" s="397" t="s">
        <v>6488</v>
      </c>
    </row>
    <row r="515" spans="1:5" hidden="1" x14ac:dyDescent="0.25">
      <c r="A515" s="397" t="s">
        <v>11061</v>
      </c>
      <c r="B515" s="397" t="s">
        <v>11062</v>
      </c>
      <c r="C515" s="397" t="s">
        <v>11063</v>
      </c>
      <c r="D515" s="397" t="s">
        <v>11064</v>
      </c>
      <c r="E515" s="397" t="s">
        <v>11068</v>
      </c>
    </row>
    <row r="516" spans="1:5" hidden="1" x14ac:dyDescent="0.25">
      <c r="A516" s="397" t="s">
        <v>11065</v>
      </c>
      <c r="B516" s="397" t="s">
        <v>11066</v>
      </c>
      <c r="C516" s="397" t="s">
        <v>11067</v>
      </c>
      <c r="D516" s="397" t="s">
        <v>11064</v>
      </c>
      <c r="E516" s="397" t="s">
        <v>11072</v>
      </c>
    </row>
    <row r="517" spans="1:5" hidden="1" x14ac:dyDescent="0.25">
      <c r="A517" s="397" t="s">
        <v>11069</v>
      </c>
      <c r="B517" s="397" t="s">
        <v>11070</v>
      </c>
      <c r="C517" s="397" t="s">
        <v>11071</v>
      </c>
      <c r="D517" s="397" t="s">
        <v>11064</v>
      </c>
      <c r="E517" s="397" t="s">
        <v>11076</v>
      </c>
    </row>
    <row r="518" spans="1:5" hidden="1" x14ac:dyDescent="0.25">
      <c r="A518" s="397" t="s">
        <v>11073</v>
      </c>
      <c r="B518" s="397" t="s">
        <v>11074</v>
      </c>
      <c r="C518" s="397" t="s">
        <v>11075</v>
      </c>
      <c r="D518" s="397" t="s">
        <v>9786</v>
      </c>
      <c r="E518" s="397" t="s">
        <v>11080</v>
      </c>
    </row>
    <row r="519" spans="1:5" hidden="1" x14ac:dyDescent="0.25">
      <c r="A519" s="397" t="s">
        <v>11077</v>
      </c>
      <c r="B519" s="397" t="s">
        <v>11078</v>
      </c>
      <c r="C519" s="397" t="s">
        <v>11079</v>
      </c>
      <c r="D519" s="397" t="s">
        <v>9786</v>
      </c>
      <c r="E519" s="397" t="s">
        <v>11084</v>
      </c>
    </row>
    <row r="520" spans="1:5" hidden="1" x14ac:dyDescent="0.25">
      <c r="A520" s="397" t="s">
        <v>11081</v>
      </c>
      <c r="B520" s="397" t="s">
        <v>11082</v>
      </c>
      <c r="C520" s="397" t="s">
        <v>11083</v>
      </c>
      <c r="D520" s="397" t="s">
        <v>11064</v>
      </c>
      <c r="E520" s="397" t="s">
        <v>11088</v>
      </c>
    </row>
    <row r="521" spans="1:5" hidden="1" x14ac:dyDescent="0.25">
      <c r="A521" s="397" t="s">
        <v>11085</v>
      </c>
      <c r="B521" s="397" t="s">
        <v>11086</v>
      </c>
      <c r="C521" s="397" t="s">
        <v>11087</v>
      </c>
      <c r="D521" s="397" t="s">
        <v>9786</v>
      </c>
      <c r="E521" s="397" t="s">
        <v>11092</v>
      </c>
    </row>
    <row r="522" spans="1:5" hidden="1" x14ac:dyDescent="0.25">
      <c r="A522" s="397" t="s">
        <v>11089</v>
      </c>
      <c r="B522" s="397" t="s">
        <v>11090</v>
      </c>
      <c r="C522" s="397" t="s">
        <v>11091</v>
      </c>
      <c r="D522" s="397" t="s">
        <v>11064</v>
      </c>
      <c r="E522" s="397" t="s">
        <v>11096</v>
      </c>
    </row>
    <row r="523" spans="1:5" hidden="1" x14ac:dyDescent="0.25">
      <c r="A523" s="397" t="s">
        <v>11093</v>
      </c>
      <c r="B523" s="397" t="s">
        <v>11094</v>
      </c>
      <c r="C523" s="397" t="s">
        <v>11095</v>
      </c>
      <c r="D523" s="397" t="s">
        <v>9786</v>
      </c>
      <c r="E523" s="397" t="s">
        <v>11100</v>
      </c>
    </row>
    <row r="524" spans="1:5" hidden="1" x14ac:dyDescent="0.25">
      <c r="A524" s="397" t="s">
        <v>11097</v>
      </c>
      <c r="B524" s="397" t="s">
        <v>11098</v>
      </c>
      <c r="C524" s="397" t="s">
        <v>11099</v>
      </c>
      <c r="D524" s="397" t="s">
        <v>9786</v>
      </c>
      <c r="E524" s="397" t="s">
        <v>11104</v>
      </c>
    </row>
    <row r="525" spans="1:5" hidden="1" x14ac:dyDescent="0.25">
      <c r="A525" s="397" t="s">
        <v>11101</v>
      </c>
      <c r="B525" s="397" t="s">
        <v>11102</v>
      </c>
      <c r="C525" s="397" t="s">
        <v>11103</v>
      </c>
      <c r="D525" s="397" t="s">
        <v>9786</v>
      </c>
      <c r="E525" s="397" t="s">
        <v>11108</v>
      </c>
    </row>
    <row r="526" spans="1:5" hidden="1" x14ac:dyDescent="0.25">
      <c r="A526" s="397" t="s">
        <v>11105</v>
      </c>
      <c r="B526" s="397" t="s">
        <v>11106</v>
      </c>
      <c r="C526" s="397" t="s">
        <v>11107</v>
      </c>
      <c r="D526" s="397" t="s">
        <v>11064</v>
      </c>
      <c r="E526" s="397" t="s">
        <v>11112</v>
      </c>
    </row>
    <row r="527" spans="1:5" hidden="1" x14ac:dyDescent="0.25">
      <c r="A527" s="397" t="s">
        <v>11109</v>
      </c>
      <c r="B527" s="397" t="s">
        <v>11110</v>
      </c>
      <c r="C527" s="397" t="s">
        <v>11111</v>
      </c>
      <c r="D527" s="397" t="s">
        <v>11064</v>
      </c>
      <c r="E527" s="397" t="s">
        <v>6488</v>
      </c>
    </row>
    <row r="528" spans="1:5" hidden="1" x14ac:dyDescent="0.25">
      <c r="A528" s="397" t="s">
        <v>11113</v>
      </c>
      <c r="B528" s="397" t="s">
        <v>11114</v>
      </c>
      <c r="C528" s="397" t="s">
        <v>11115</v>
      </c>
      <c r="D528" s="397" t="s">
        <v>9786</v>
      </c>
      <c r="E528" s="397" t="s">
        <v>6488</v>
      </c>
    </row>
    <row r="529" spans="1:5" hidden="1" x14ac:dyDescent="0.25">
      <c r="A529" s="397" t="s">
        <v>11116</v>
      </c>
      <c r="B529" s="397" t="s">
        <v>11117</v>
      </c>
      <c r="C529" s="397" t="s">
        <v>11118</v>
      </c>
      <c r="D529" s="397" t="s">
        <v>11064</v>
      </c>
      <c r="E529" s="397" t="s">
        <v>6488</v>
      </c>
    </row>
    <row r="530" spans="1:5" hidden="1" x14ac:dyDescent="0.25">
      <c r="A530" s="397" t="s">
        <v>11119</v>
      </c>
      <c r="B530" s="397" t="s">
        <v>11120</v>
      </c>
      <c r="C530" s="397" t="s">
        <v>11121</v>
      </c>
      <c r="D530" s="397" t="s">
        <v>9786</v>
      </c>
      <c r="E530" s="397" t="s">
        <v>6488</v>
      </c>
    </row>
    <row r="531" spans="1:5" hidden="1" x14ac:dyDescent="0.25">
      <c r="A531" s="397" t="s">
        <v>11122</v>
      </c>
      <c r="B531" s="397" t="s">
        <v>11123</v>
      </c>
      <c r="C531" s="397" t="s">
        <v>11124</v>
      </c>
      <c r="D531" s="397" t="s">
        <v>9786</v>
      </c>
      <c r="E531" s="397" t="s">
        <v>11128</v>
      </c>
    </row>
    <row r="532" spans="1:5" hidden="1" x14ac:dyDescent="0.25">
      <c r="A532" s="397" t="s">
        <v>11125</v>
      </c>
      <c r="B532" s="397" t="s">
        <v>11126</v>
      </c>
      <c r="C532" s="397" t="s">
        <v>11127</v>
      </c>
      <c r="D532" s="397" t="s">
        <v>9786</v>
      </c>
      <c r="E532" s="397" t="s">
        <v>6488</v>
      </c>
    </row>
    <row r="533" spans="1:5" hidden="1" x14ac:dyDescent="0.25">
      <c r="A533" s="397" t="s">
        <v>11129</v>
      </c>
      <c r="B533" s="397" t="s">
        <v>11130</v>
      </c>
      <c r="C533" s="397" t="s">
        <v>11131</v>
      </c>
      <c r="D533" s="397" t="s">
        <v>9786</v>
      </c>
      <c r="E533" s="397" t="s">
        <v>6488</v>
      </c>
    </row>
    <row r="534" spans="1:5" hidden="1" x14ac:dyDescent="0.25">
      <c r="A534" s="397" t="s">
        <v>11132</v>
      </c>
      <c r="B534" s="397" t="s">
        <v>11133</v>
      </c>
      <c r="C534" s="397" t="s">
        <v>11134</v>
      </c>
      <c r="D534" s="397" t="s">
        <v>9786</v>
      </c>
      <c r="E534" s="397" t="s">
        <v>6488</v>
      </c>
    </row>
    <row r="535" spans="1:5" hidden="1" x14ac:dyDescent="0.25">
      <c r="A535" s="397" t="s">
        <v>11135</v>
      </c>
      <c r="B535" s="397" t="s">
        <v>11136</v>
      </c>
      <c r="C535" s="397" t="s">
        <v>11137</v>
      </c>
      <c r="D535" s="397" t="s">
        <v>9786</v>
      </c>
      <c r="E535" s="397" t="s">
        <v>6488</v>
      </c>
    </row>
    <row r="536" spans="1:5" hidden="1" x14ac:dyDescent="0.25">
      <c r="A536" s="397" t="s">
        <v>11138</v>
      </c>
      <c r="B536" s="397" t="s">
        <v>11139</v>
      </c>
      <c r="C536" s="397" t="s">
        <v>11140</v>
      </c>
      <c r="D536" s="397" t="s">
        <v>9786</v>
      </c>
      <c r="E536" s="397" t="s">
        <v>11144</v>
      </c>
    </row>
    <row r="537" spans="1:5" hidden="1" x14ac:dyDescent="0.25">
      <c r="A537" s="397" t="s">
        <v>11141</v>
      </c>
      <c r="B537" s="397" t="s">
        <v>11142</v>
      </c>
      <c r="C537" s="397" t="s">
        <v>11143</v>
      </c>
      <c r="D537" s="397" t="s">
        <v>11064</v>
      </c>
      <c r="E537" s="397" t="s">
        <v>11148</v>
      </c>
    </row>
    <row r="538" spans="1:5" hidden="1" x14ac:dyDescent="0.25">
      <c r="A538" s="397" t="s">
        <v>11145</v>
      </c>
      <c r="B538" s="397" t="s">
        <v>11146</v>
      </c>
      <c r="C538" s="397" t="s">
        <v>11147</v>
      </c>
      <c r="D538" s="397" t="s">
        <v>11064</v>
      </c>
      <c r="E538" s="397" t="s">
        <v>11152</v>
      </c>
    </row>
    <row r="539" spans="1:5" hidden="1" x14ac:dyDescent="0.25">
      <c r="A539" s="461" t="s">
        <v>11149</v>
      </c>
      <c r="B539" s="397" t="s">
        <v>11150</v>
      </c>
      <c r="C539" s="397" t="s">
        <v>11151</v>
      </c>
      <c r="D539" s="397" t="s">
        <v>11064</v>
      </c>
      <c r="E539" s="397" t="s">
        <v>11156</v>
      </c>
    </row>
    <row r="540" spans="1:5" hidden="1" x14ac:dyDescent="0.25">
      <c r="A540" s="461" t="s">
        <v>11153</v>
      </c>
      <c r="B540" s="397" t="s">
        <v>11154</v>
      </c>
      <c r="C540" s="397" t="s">
        <v>11155</v>
      </c>
      <c r="D540" s="397" t="s">
        <v>11064</v>
      </c>
      <c r="E540" s="397" t="s">
        <v>11160</v>
      </c>
    </row>
    <row r="541" spans="1:5" hidden="1" x14ac:dyDescent="0.25">
      <c r="A541" s="461" t="s">
        <v>11157</v>
      </c>
      <c r="B541" s="397" t="s">
        <v>11158</v>
      </c>
      <c r="C541" s="397" t="s">
        <v>11159</v>
      </c>
      <c r="D541" s="397" t="s">
        <v>11064</v>
      </c>
      <c r="E541" s="397" t="s">
        <v>6488</v>
      </c>
    </row>
    <row r="542" spans="1:5" hidden="1" x14ac:dyDescent="0.25">
      <c r="A542" s="461" t="s">
        <v>11161</v>
      </c>
      <c r="B542" s="397" t="s">
        <v>11162</v>
      </c>
      <c r="C542" s="397" t="s">
        <v>11163</v>
      </c>
      <c r="D542" s="397" t="s">
        <v>9786</v>
      </c>
      <c r="E542" s="397" t="s">
        <v>11167</v>
      </c>
    </row>
    <row r="543" spans="1:5" hidden="1" x14ac:dyDescent="0.25">
      <c r="A543" s="397" t="s">
        <v>11164</v>
      </c>
      <c r="B543" s="397" t="s">
        <v>11165</v>
      </c>
      <c r="C543" s="397" t="s">
        <v>11166</v>
      </c>
      <c r="D543" s="397" t="s">
        <v>6822</v>
      </c>
      <c r="E543" s="397" t="s">
        <v>6823</v>
      </c>
    </row>
    <row r="544" spans="1:5" hidden="1" x14ac:dyDescent="0.25">
      <c r="A544" s="397" t="s">
        <v>6819</v>
      </c>
      <c r="B544" s="397" t="s">
        <v>6820</v>
      </c>
      <c r="C544" s="397" t="s">
        <v>6821</v>
      </c>
      <c r="D544" s="397" t="s">
        <v>6827</v>
      </c>
      <c r="E544" s="397" t="s">
        <v>6828</v>
      </c>
    </row>
    <row r="545" spans="1:5" hidden="1" x14ac:dyDescent="0.25">
      <c r="A545" s="397" t="s">
        <v>6824</v>
      </c>
      <c r="B545" s="397" t="s">
        <v>6825</v>
      </c>
      <c r="C545" s="397" t="s">
        <v>6826</v>
      </c>
      <c r="D545" s="397" t="s">
        <v>11064</v>
      </c>
      <c r="E545" s="397" t="s">
        <v>11171</v>
      </c>
    </row>
    <row r="546" spans="1:5" hidden="1" x14ac:dyDescent="0.25">
      <c r="A546" s="397" t="s">
        <v>11168</v>
      </c>
      <c r="B546" s="397" t="s">
        <v>11169</v>
      </c>
      <c r="C546" s="397" t="s">
        <v>11170</v>
      </c>
      <c r="D546" s="397" t="s">
        <v>9786</v>
      </c>
      <c r="E546" s="397" t="s">
        <v>11175</v>
      </c>
    </row>
    <row r="547" spans="1:5" hidden="1" x14ac:dyDescent="0.25">
      <c r="A547" s="397" t="s">
        <v>11172</v>
      </c>
      <c r="B547" s="397" t="s">
        <v>11173</v>
      </c>
      <c r="C547" s="397" t="s">
        <v>11174</v>
      </c>
      <c r="D547" s="397" t="s">
        <v>9786</v>
      </c>
      <c r="E547" s="397" t="s">
        <v>11179</v>
      </c>
    </row>
    <row r="548" spans="1:5" hidden="1" x14ac:dyDescent="0.25">
      <c r="A548" s="397" t="s">
        <v>11176</v>
      </c>
      <c r="B548" s="397" t="s">
        <v>11177</v>
      </c>
      <c r="C548" s="397" t="s">
        <v>11178</v>
      </c>
      <c r="D548" s="397" t="s">
        <v>6827</v>
      </c>
      <c r="E548" s="397" t="s">
        <v>6831</v>
      </c>
    </row>
    <row r="549" spans="1:5" hidden="1" x14ac:dyDescent="0.25">
      <c r="A549" s="397" t="s">
        <v>6829</v>
      </c>
      <c r="B549" s="397" t="s">
        <v>6830</v>
      </c>
      <c r="C549" s="397" t="s">
        <v>6826</v>
      </c>
      <c r="D549" s="397" t="s">
        <v>9786</v>
      </c>
      <c r="E549" s="397" t="s">
        <v>11183</v>
      </c>
    </row>
    <row r="550" spans="1:5" hidden="1" x14ac:dyDescent="0.25">
      <c r="A550" s="397" t="s">
        <v>11180</v>
      </c>
      <c r="B550" s="397" t="s">
        <v>11181</v>
      </c>
      <c r="C550" s="397" t="s">
        <v>11182</v>
      </c>
      <c r="D550" s="397" t="s">
        <v>11064</v>
      </c>
      <c r="E550" s="397" t="s">
        <v>11187</v>
      </c>
    </row>
    <row r="551" spans="1:5" hidden="1" x14ac:dyDescent="0.25">
      <c r="A551" s="397" t="s">
        <v>11184</v>
      </c>
      <c r="B551" s="397" t="s">
        <v>11185</v>
      </c>
      <c r="C551" s="397" t="s">
        <v>11186</v>
      </c>
      <c r="D551" s="397" t="s">
        <v>11064</v>
      </c>
      <c r="E551" s="397" t="s">
        <v>11191</v>
      </c>
    </row>
    <row r="552" spans="1:5" hidden="1" x14ac:dyDescent="0.25">
      <c r="A552" s="397" t="s">
        <v>11188</v>
      </c>
      <c r="B552" s="397" t="s">
        <v>11189</v>
      </c>
      <c r="C552" s="397" t="s">
        <v>11190</v>
      </c>
      <c r="D552" s="397" t="s">
        <v>10994</v>
      </c>
      <c r="E552" s="397" t="s">
        <v>11195</v>
      </c>
    </row>
    <row r="553" spans="1:5" hidden="1" x14ac:dyDescent="0.25">
      <c r="A553" s="397" t="s">
        <v>11192</v>
      </c>
      <c r="B553" s="397" t="s">
        <v>11193</v>
      </c>
      <c r="C553" s="397" t="s">
        <v>11194</v>
      </c>
      <c r="D553" s="397" t="s">
        <v>6827</v>
      </c>
      <c r="E553" s="397" t="s">
        <v>6488</v>
      </c>
    </row>
    <row r="554" spans="1:5" hidden="1" x14ac:dyDescent="0.25">
      <c r="A554" s="397" t="s">
        <v>6832</v>
      </c>
      <c r="B554" s="397" t="s">
        <v>6825</v>
      </c>
      <c r="C554" s="397" t="s">
        <v>6826</v>
      </c>
      <c r="D554" s="397" t="s">
        <v>9786</v>
      </c>
      <c r="E554" s="397" t="s">
        <v>11199</v>
      </c>
    </row>
    <row r="555" spans="1:5" hidden="1" x14ac:dyDescent="0.25">
      <c r="A555" s="397" t="s">
        <v>11196</v>
      </c>
      <c r="B555" s="397" t="s">
        <v>11197</v>
      </c>
      <c r="C555" s="397" t="s">
        <v>11198</v>
      </c>
      <c r="D555" s="397" t="s">
        <v>9786</v>
      </c>
      <c r="E555" s="397" t="s">
        <v>11203</v>
      </c>
    </row>
    <row r="556" spans="1:5" hidden="1" x14ac:dyDescent="0.25">
      <c r="A556" s="397" t="s">
        <v>11200</v>
      </c>
      <c r="B556" s="397" t="s">
        <v>11201</v>
      </c>
      <c r="C556" s="397" t="s">
        <v>11202</v>
      </c>
      <c r="D556" s="397" t="s">
        <v>11064</v>
      </c>
      <c r="E556" s="397" t="s">
        <v>11207</v>
      </c>
    </row>
    <row r="557" spans="1:5" hidden="1" x14ac:dyDescent="0.25">
      <c r="A557" s="397" t="s">
        <v>11204</v>
      </c>
      <c r="B557" s="397" t="s">
        <v>11205</v>
      </c>
      <c r="C557" s="397" t="s">
        <v>11206</v>
      </c>
      <c r="D557" s="397" t="s">
        <v>9786</v>
      </c>
      <c r="E557" s="397" t="s">
        <v>11211</v>
      </c>
    </row>
    <row r="558" spans="1:5" hidden="1" x14ac:dyDescent="0.25">
      <c r="A558" s="397" t="s">
        <v>11208</v>
      </c>
      <c r="B558" s="397" t="s">
        <v>11209</v>
      </c>
      <c r="C558" s="397" t="s">
        <v>11210</v>
      </c>
      <c r="D558" s="397" t="s">
        <v>11064</v>
      </c>
      <c r="E558" s="397" t="s">
        <v>11215</v>
      </c>
    </row>
    <row r="559" spans="1:5" hidden="1" x14ac:dyDescent="0.25">
      <c r="A559" s="397" t="s">
        <v>11212</v>
      </c>
      <c r="B559" s="397" t="s">
        <v>11213</v>
      </c>
      <c r="C559" s="397" t="s">
        <v>11214</v>
      </c>
      <c r="D559" s="397" t="s">
        <v>9786</v>
      </c>
      <c r="E559" s="397" t="s">
        <v>11219</v>
      </c>
    </row>
    <row r="560" spans="1:5" hidden="1" x14ac:dyDescent="0.25">
      <c r="A560" s="397" t="s">
        <v>11216</v>
      </c>
      <c r="B560" s="397" t="s">
        <v>11217</v>
      </c>
      <c r="C560" s="397" t="s">
        <v>11218</v>
      </c>
      <c r="D560" s="397" t="s">
        <v>9786</v>
      </c>
      <c r="E560" s="397" t="s">
        <v>11223</v>
      </c>
    </row>
    <row r="561" spans="1:5" hidden="1" x14ac:dyDescent="0.25">
      <c r="A561" s="397" t="s">
        <v>11220</v>
      </c>
      <c r="B561" s="397" t="s">
        <v>11221</v>
      </c>
      <c r="C561" s="397" t="s">
        <v>11222</v>
      </c>
      <c r="D561" s="397" t="s">
        <v>9786</v>
      </c>
      <c r="E561" s="397" t="s">
        <v>11227</v>
      </c>
    </row>
    <row r="562" spans="1:5" hidden="1" x14ac:dyDescent="0.25">
      <c r="A562" s="397" t="s">
        <v>11224</v>
      </c>
      <c r="B562" s="397" t="s">
        <v>11225</v>
      </c>
      <c r="C562" s="397" t="s">
        <v>11226</v>
      </c>
      <c r="D562" s="397" t="s">
        <v>11064</v>
      </c>
      <c r="E562" s="397" t="s">
        <v>11231</v>
      </c>
    </row>
    <row r="563" spans="1:5" hidden="1" x14ac:dyDescent="0.25">
      <c r="A563" s="397" t="s">
        <v>11228</v>
      </c>
      <c r="B563" s="397" t="s">
        <v>11229</v>
      </c>
      <c r="C563" s="397" t="s">
        <v>11230</v>
      </c>
      <c r="D563" s="397" t="s">
        <v>9786</v>
      </c>
      <c r="E563" s="397" t="s">
        <v>11235</v>
      </c>
    </row>
    <row r="564" spans="1:5" hidden="1" x14ac:dyDescent="0.25">
      <c r="A564" s="397" t="s">
        <v>11232</v>
      </c>
      <c r="B564" s="397" t="s">
        <v>11233</v>
      </c>
      <c r="C564" s="397" t="s">
        <v>11234</v>
      </c>
      <c r="D564" s="397" t="s">
        <v>11064</v>
      </c>
      <c r="E564" s="397" t="s">
        <v>11239</v>
      </c>
    </row>
    <row r="565" spans="1:5" hidden="1" x14ac:dyDescent="0.25">
      <c r="A565" s="397" t="s">
        <v>11236</v>
      </c>
      <c r="B565" s="397" t="s">
        <v>11237</v>
      </c>
      <c r="C565" s="397" t="s">
        <v>11238</v>
      </c>
      <c r="D565" s="397" t="s">
        <v>9786</v>
      </c>
      <c r="E565" s="397" t="s">
        <v>11243</v>
      </c>
    </row>
    <row r="566" spans="1:5" hidden="1" x14ac:dyDescent="0.25">
      <c r="A566" s="397" t="s">
        <v>11240</v>
      </c>
      <c r="B566" s="397" t="s">
        <v>11241</v>
      </c>
      <c r="C566" s="397" t="s">
        <v>11242</v>
      </c>
      <c r="D566" s="397" t="s">
        <v>6677</v>
      </c>
      <c r="E566" s="397" t="s">
        <v>6836</v>
      </c>
    </row>
    <row r="567" spans="1:5" hidden="1" x14ac:dyDescent="0.25">
      <c r="A567" s="397" t="s">
        <v>6833</v>
      </c>
      <c r="B567" s="397" t="s">
        <v>6834</v>
      </c>
      <c r="C567" s="397" t="s">
        <v>6835</v>
      </c>
      <c r="D567" s="397" t="s">
        <v>10016</v>
      </c>
      <c r="E567" s="397" t="s">
        <v>11246</v>
      </c>
    </row>
    <row r="568" spans="1:5" hidden="1" x14ac:dyDescent="0.25">
      <c r="A568" s="397" t="s">
        <v>11244</v>
      </c>
      <c r="B568" s="397" t="s">
        <v>11245</v>
      </c>
      <c r="C568" s="397" t="s">
        <v>11190</v>
      </c>
      <c r="D568" s="397" t="s">
        <v>9786</v>
      </c>
      <c r="E568" s="397" t="s">
        <v>11250</v>
      </c>
    </row>
    <row r="569" spans="1:5" hidden="1" x14ac:dyDescent="0.25">
      <c r="A569" s="397" t="s">
        <v>11247</v>
      </c>
      <c r="B569" s="397" t="s">
        <v>11248</v>
      </c>
      <c r="C569" s="397" t="s">
        <v>11249</v>
      </c>
      <c r="D569" s="397" t="s">
        <v>11064</v>
      </c>
      <c r="E569" s="397" t="s">
        <v>11254</v>
      </c>
    </row>
    <row r="570" spans="1:5" hidden="1" x14ac:dyDescent="0.25">
      <c r="A570" s="397" t="s">
        <v>11251</v>
      </c>
      <c r="B570" s="397" t="s">
        <v>11252</v>
      </c>
      <c r="C570" s="397" t="s">
        <v>11253</v>
      </c>
      <c r="D570" s="397" t="s">
        <v>6822</v>
      </c>
      <c r="E570" s="397" t="s">
        <v>6840</v>
      </c>
    </row>
    <row r="571" spans="1:5" hidden="1" x14ac:dyDescent="0.25">
      <c r="A571" s="397" t="s">
        <v>6837</v>
      </c>
      <c r="B571" s="397" t="s">
        <v>6838</v>
      </c>
      <c r="C571" s="397" t="s">
        <v>6839</v>
      </c>
      <c r="D571" s="397" t="s">
        <v>11064</v>
      </c>
      <c r="E571" s="397" t="s">
        <v>11258</v>
      </c>
    </row>
    <row r="572" spans="1:5" hidden="1" x14ac:dyDescent="0.25">
      <c r="A572" s="397" t="s">
        <v>11255</v>
      </c>
      <c r="B572" s="397" t="s">
        <v>11256</v>
      </c>
      <c r="C572" s="397" t="s">
        <v>11257</v>
      </c>
      <c r="D572" s="397" t="s">
        <v>11064</v>
      </c>
      <c r="E572" s="397" t="s">
        <v>11261</v>
      </c>
    </row>
    <row r="573" spans="1:5" hidden="1" x14ac:dyDescent="0.25">
      <c r="A573" s="397" t="s">
        <v>11259</v>
      </c>
      <c r="B573" s="397" t="s">
        <v>11260</v>
      </c>
      <c r="C573" s="397" t="s">
        <v>11257</v>
      </c>
      <c r="D573" s="397" t="s">
        <v>9786</v>
      </c>
      <c r="E573" s="397" t="s">
        <v>11265</v>
      </c>
    </row>
    <row r="574" spans="1:5" hidden="1" x14ac:dyDescent="0.25">
      <c r="A574" s="397" t="s">
        <v>11262</v>
      </c>
      <c r="B574" s="397" t="s">
        <v>11263</v>
      </c>
      <c r="C574" s="397" t="s">
        <v>11264</v>
      </c>
      <c r="D574" s="397" t="s">
        <v>9867</v>
      </c>
      <c r="E574" s="397" t="s">
        <v>11269</v>
      </c>
    </row>
    <row r="575" spans="1:5" hidden="1" x14ac:dyDescent="0.25">
      <c r="A575" s="397" t="s">
        <v>11266</v>
      </c>
      <c r="B575" s="397" t="s">
        <v>11267</v>
      </c>
      <c r="C575" s="397" t="s">
        <v>11268</v>
      </c>
      <c r="D575" s="397"/>
      <c r="E575" s="397"/>
    </row>
    <row r="576" spans="1:5" hidden="1" x14ac:dyDescent="0.25">
      <c r="A576" s="397" t="s">
        <v>11270</v>
      </c>
      <c r="B576" s="397" t="s">
        <v>11271</v>
      </c>
      <c r="C576" s="397" t="s">
        <v>11272</v>
      </c>
      <c r="D576" s="397" t="s">
        <v>9867</v>
      </c>
      <c r="E576" s="397" t="s">
        <v>11276</v>
      </c>
    </row>
    <row r="577" spans="1:5" hidden="1" x14ac:dyDescent="0.25">
      <c r="A577" s="397" t="s">
        <v>11273</v>
      </c>
      <c r="B577" s="397" t="s">
        <v>11274</v>
      </c>
      <c r="C577" s="397" t="s">
        <v>11275</v>
      </c>
      <c r="D577" s="397" t="s">
        <v>9867</v>
      </c>
      <c r="E577" s="397" t="s">
        <v>11280</v>
      </c>
    </row>
    <row r="578" spans="1:5" hidden="1" x14ac:dyDescent="0.25">
      <c r="A578" s="397" t="s">
        <v>11277</v>
      </c>
      <c r="B578" s="397" t="s">
        <v>11278</v>
      </c>
      <c r="C578" s="397" t="s">
        <v>11279</v>
      </c>
      <c r="D578" s="397" t="s">
        <v>9867</v>
      </c>
      <c r="E578" s="397" t="s">
        <v>11284</v>
      </c>
    </row>
    <row r="579" spans="1:5" hidden="1" x14ac:dyDescent="0.25">
      <c r="A579" s="397" t="s">
        <v>11281</v>
      </c>
      <c r="B579" s="397" t="s">
        <v>11282</v>
      </c>
      <c r="C579" s="397" t="s">
        <v>11283</v>
      </c>
      <c r="D579" s="397" t="s">
        <v>9867</v>
      </c>
      <c r="E579" s="397" t="s">
        <v>11288</v>
      </c>
    </row>
    <row r="580" spans="1:5" hidden="1" x14ac:dyDescent="0.25">
      <c r="A580" s="397" t="s">
        <v>11285</v>
      </c>
      <c r="B580" s="397" t="s">
        <v>11286</v>
      </c>
      <c r="C580" s="397" t="s">
        <v>11287</v>
      </c>
      <c r="D580" s="397" t="s">
        <v>9867</v>
      </c>
      <c r="E580" s="397" t="s">
        <v>11292</v>
      </c>
    </row>
    <row r="581" spans="1:5" hidden="1" x14ac:dyDescent="0.25">
      <c r="A581" s="397" t="s">
        <v>11289</v>
      </c>
      <c r="B581" s="397" t="s">
        <v>11290</v>
      </c>
      <c r="C581" s="397" t="s">
        <v>11291</v>
      </c>
      <c r="D581" s="397" t="s">
        <v>9867</v>
      </c>
      <c r="E581" s="397" t="s">
        <v>11296</v>
      </c>
    </row>
    <row r="582" spans="1:5" hidden="1" x14ac:dyDescent="0.25">
      <c r="A582" s="397" t="s">
        <v>11293</v>
      </c>
      <c r="B582" s="397" t="s">
        <v>11294</v>
      </c>
      <c r="C582" s="397" t="s">
        <v>11295</v>
      </c>
      <c r="D582" s="397"/>
      <c r="E582" s="397" t="s">
        <v>11300</v>
      </c>
    </row>
    <row r="583" spans="1:5" hidden="1" x14ac:dyDescent="0.25">
      <c r="A583" s="397" t="s">
        <v>11297</v>
      </c>
      <c r="B583" s="397" t="s">
        <v>11298</v>
      </c>
      <c r="C583" s="397" t="s">
        <v>11299</v>
      </c>
      <c r="D583" s="397" t="s">
        <v>6513</v>
      </c>
      <c r="E583" s="397" t="s">
        <v>6844</v>
      </c>
    </row>
    <row r="584" spans="1:5" hidden="1" x14ac:dyDescent="0.25">
      <c r="A584" s="397" t="s">
        <v>6841</v>
      </c>
      <c r="B584" s="397" t="s">
        <v>6842</v>
      </c>
      <c r="C584" s="397" t="s">
        <v>6843</v>
      </c>
      <c r="D584" s="397" t="s">
        <v>9867</v>
      </c>
      <c r="E584" s="397" t="s">
        <v>11304</v>
      </c>
    </row>
    <row r="585" spans="1:5" hidden="1" x14ac:dyDescent="0.25">
      <c r="A585" s="397" t="s">
        <v>11301</v>
      </c>
      <c r="B585" s="397" t="s">
        <v>11302</v>
      </c>
      <c r="C585" s="397" t="s">
        <v>11303</v>
      </c>
      <c r="D585" s="397" t="s">
        <v>6513</v>
      </c>
      <c r="E585" s="397" t="s">
        <v>6848</v>
      </c>
    </row>
    <row r="586" spans="1:5" hidden="1" x14ac:dyDescent="0.25">
      <c r="A586" s="397" t="s">
        <v>6845</v>
      </c>
      <c r="B586" s="397" t="s">
        <v>6846</v>
      </c>
      <c r="C586" s="397" t="s">
        <v>6847</v>
      </c>
      <c r="D586" s="397" t="s">
        <v>6513</v>
      </c>
      <c r="E586" s="397" t="s">
        <v>6852</v>
      </c>
    </row>
    <row r="587" spans="1:5" hidden="1" x14ac:dyDescent="0.25">
      <c r="A587" s="397" t="s">
        <v>6849</v>
      </c>
      <c r="B587" s="397" t="s">
        <v>6850</v>
      </c>
      <c r="C587" s="397" t="s">
        <v>6851</v>
      </c>
      <c r="D587" s="397" t="s">
        <v>6856</v>
      </c>
      <c r="E587" s="397" t="s">
        <v>6488</v>
      </c>
    </row>
    <row r="588" spans="1:5" hidden="1" x14ac:dyDescent="0.25">
      <c r="A588" s="397" t="s">
        <v>6853</v>
      </c>
      <c r="B588" s="397" t="s">
        <v>6854</v>
      </c>
      <c r="C588" s="397" t="s">
        <v>6855</v>
      </c>
      <c r="D588" s="397" t="s">
        <v>6856</v>
      </c>
      <c r="E588" s="397" t="s">
        <v>6488</v>
      </c>
    </row>
    <row r="589" spans="1:5" hidden="1" x14ac:dyDescent="0.25">
      <c r="A589" s="397" t="s">
        <v>6857</v>
      </c>
      <c r="B589" s="397" t="s">
        <v>6858</v>
      </c>
      <c r="C589" s="397" t="s">
        <v>6859</v>
      </c>
      <c r="D589" s="397" t="s">
        <v>6856</v>
      </c>
      <c r="E589" s="397" t="s">
        <v>6488</v>
      </c>
    </row>
    <row r="590" spans="1:5" hidden="1" x14ac:dyDescent="0.25">
      <c r="A590" s="397" t="s">
        <v>6860</v>
      </c>
      <c r="B590" s="397" t="s">
        <v>6861</v>
      </c>
      <c r="C590" s="397" t="s">
        <v>6862</v>
      </c>
      <c r="D590" s="397" t="s">
        <v>6856</v>
      </c>
      <c r="E590" s="397" t="s">
        <v>6488</v>
      </c>
    </row>
    <row r="591" spans="1:5" hidden="1" x14ac:dyDescent="0.25">
      <c r="A591" s="397" t="s">
        <v>6863</v>
      </c>
      <c r="B591" s="397" t="s">
        <v>6864</v>
      </c>
      <c r="C591" s="397" t="s">
        <v>6865</v>
      </c>
      <c r="D591" s="397" t="s">
        <v>6856</v>
      </c>
      <c r="E591" s="397" t="s">
        <v>6488</v>
      </c>
    </row>
    <row r="592" spans="1:5" hidden="1" x14ac:dyDescent="0.25">
      <c r="A592" s="397" t="s">
        <v>6866</v>
      </c>
      <c r="B592" s="397" t="s">
        <v>6867</v>
      </c>
      <c r="C592" s="397" t="s">
        <v>6868</v>
      </c>
      <c r="D592" s="397" t="s">
        <v>6856</v>
      </c>
      <c r="E592" s="397" t="s">
        <v>6488</v>
      </c>
    </row>
    <row r="593" spans="1:5" hidden="1" x14ac:dyDescent="0.25">
      <c r="A593" s="397" t="s">
        <v>6869</v>
      </c>
      <c r="B593" s="397" t="s">
        <v>6870</v>
      </c>
      <c r="C593" s="397" t="s">
        <v>6871</v>
      </c>
      <c r="D593" s="397" t="s">
        <v>6856</v>
      </c>
      <c r="E593" s="397" t="s">
        <v>6488</v>
      </c>
    </row>
    <row r="594" spans="1:5" hidden="1" x14ac:dyDescent="0.25">
      <c r="A594" s="397" t="s">
        <v>6872</v>
      </c>
      <c r="B594" s="397" t="s">
        <v>6873</v>
      </c>
      <c r="C594" s="397" t="s">
        <v>6874</v>
      </c>
      <c r="D594" s="397" t="s">
        <v>6856</v>
      </c>
      <c r="E594" s="397" t="s">
        <v>6488</v>
      </c>
    </row>
    <row r="595" spans="1:5" hidden="1" x14ac:dyDescent="0.25">
      <c r="A595" s="397" t="s">
        <v>6875</v>
      </c>
      <c r="B595" s="397" t="s">
        <v>6876</v>
      </c>
      <c r="C595" s="397" t="s">
        <v>6877</v>
      </c>
      <c r="D595" s="397" t="s">
        <v>6856</v>
      </c>
      <c r="E595" s="397" t="s">
        <v>6488</v>
      </c>
    </row>
    <row r="596" spans="1:5" hidden="1" x14ac:dyDescent="0.25">
      <c r="A596" s="397" t="s">
        <v>6878</v>
      </c>
      <c r="B596" s="397" t="s">
        <v>6879</v>
      </c>
      <c r="C596" s="397" t="s">
        <v>6880</v>
      </c>
      <c r="D596" s="397" t="s">
        <v>6856</v>
      </c>
      <c r="E596" s="397" t="s">
        <v>6488</v>
      </c>
    </row>
    <row r="597" spans="1:5" hidden="1" x14ac:dyDescent="0.25">
      <c r="A597" s="397" t="s">
        <v>6881</v>
      </c>
      <c r="B597" s="397" t="s">
        <v>6882</v>
      </c>
      <c r="C597" s="397" t="s">
        <v>6883</v>
      </c>
      <c r="D597" s="397" t="s">
        <v>6856</v>
      </c>
      <c r="E597" s="397" t="s">
        <v>6488</v>
      </c>
    </row>
    <row r="598" spans="1:5" hidden="1" x14ac:dyDescent="0.25">
      <c r="A598" s="397" t="s">
        <v>6884</v>
      </c>
      <c r="B598" s="397" t="s">
        <v>6885</v>
      </c>
      <c r="C598" s="397" t="s">
        <v>6886</v>
      </c>
      <c r="D598" s="397" t="s">
        <v>6856</v>
      </c>
      <c r="E598" s="397" t="s">
        <v>6488</v>
      </c>
    </row>
    <row r="599" spans="1:5" hidden="1" x14ac:dyDescent="0.25">
      <c r="A599" s="397" t="s">
        <v>6887</v>
      </c>
      <c r="B599" s="397" t="s">
        <v>6888</v>
      </c>
      <c r="C599" s="397" t="s">
        <v>6889</v>
      </c>
      <c r="D599" s="397" t="s">
        <v>6856</v>
      </c>
      <c r="E599" s="397" t="s">
        <v>6488</v>
      </c>
    </row>
    <row r="600" spans="1:5" hidden="1" x14ac:dyDescent="0.25">
      <c r="A600" s="397" t="s">
        <v>6890</v>
      </c>
      <c r="B600" s="397" t="s">
        <v>6891</v>
      </c>
      <c r="C600" s="397" t="s">
        <v>6892</v>
      </c>
      <c r="D600" s="397" t="s">
        <v>6896</v>
      </c>
      <c r="E600" s="397" t="s">
        <v>6488</v>
      </c>
    </row>
    <row r="601" spans="1:5" hidden="1" x14ac:dyDescent="0.25">
      <c r="A601" s="397" t="s">
        <v>6893</v>
      </c>
      <c r="B601" s="397" t="s">
        <v>6894</v>
      </c>
      <c r="C601" s="397" t="s">
        <v>6895</v>
      </c>
      <c r="D601" s="397" t="s">
        <v>6856</v>
      </c>
      <c r="E601" s="397" t="s">
        <v>6488</v>
      </c>
    </row>
    <row r="602" spans="1:5" hidden="1" x14ac:dyDescent="0.25">
      <c r="A602" s="397" t="s">
        <v>6897</v>
      </c>
      <c r="B602" s="397" t="s">
        <v>6898</v>
      </c>
      <c r="C602" s="397" t="s">
        <v>6899</v>
      </c>
      <c r="D602" s="397" t="s">
        <v>6856</v>
      </c>
      <c r="E602" s="397" t="s">
        <v>6488</v>
      </c>
    </row>
    <row r="603" spans="1:5" hidden="1" x14ac:dyDescent="0.25">
      <c r="A603" s="397" t="s">
        <v>6900</v>
      </c>
      <c r="B603" s="397" t="s">
        <v>6901</v>
      </c>
      <c r="C603" s="397" t="s">
        <v>6902</v>
      </c>
      <c r="D603" s="397" t="s">
        <v>6906</v>
      </c>
      <c r="E603" s="397" t="s">
        <v>6907</v>
      </c>
    </row>
    <row r="604" spans="1:5" hidden="1" x14ac:dyDescent="0.25">
      <c r="A604" s="397" t="s">
        <v>6903</v>
      </c>
      <c r="B604" s="397" t="s">
        <v>6904</v>
      </c>
      <c r="C604" s="397" t="s">
        <v>6905</v>
      </c>
      <c r="D604" s="397" t="s">
        <v>6906</v>
      </c>
      <c r="E604" s="397"/>
    </row>
    <row r="605" spans="1:5" hidden="1" x14ac:dyDescent="0.25">
      <c r="A605" s="397" t="s">
        <v>6908</v>
      </c>
      <c r="B605" s="397" t="s">
        <v>6909</v>
      </c>
      <c r="C605" s="397" t="s">
        <v>6910</v>
      </c>
      <c r="D605" s="397" t="s">
        <v>6906</v>
      </c>
      <c r="E605" s="397"/>
    </row>
    <row r="606" spans="1:5" hidden="1" x14ac:dyDescent="0.25">
      <c r="A606" s="397" t="s">
        <v>6911</v>
      </c>
      <c r="B606" s="397" t="s">
        <v>6912</v>
      </c>
      <c r="C606" s="397" t="s">
        <v>6913</v>
      </c>
      <c r="D606" s="397" t="s">
        <v>9867</v>
      </c>
      <c r="E606" s="397" t="s">
        <v>11308</v>
      </c>
    </row>
    <row r="607" spans="1:5" hidden="1" x14ac:dyDescent="0.25">
      <c r="A607" s="397" t="s">
        <v>11305</v>
      </c>
      <c r="B607" s="397" t="s">
        <v>11306</v>
      </c>
      <c r="C607" s="397" t="s">
        <v>11307</v>
      </c>
      <c r="D607" s="397" t="s">
        <v>6916</v>
      </c>
      <c r="E607" s="397" t="s">
        <v>6488</v>
      </c>
    </row>
    <row r="608" spans="1:5" hidden="1" x14ac:dyDescent="0.25">
      <c r="A608" s="397" t="s">
        <v>6914</v>
      </c>
      <c r="B608" s="397" t="s">
        <v>6915</v>
      </c>
      <c r="C608" s="397" t="s">
        <v>6915</v>
      </c>
      <c r="D608" s="397" t="s">
        <v>11311</v>
      </c>
      <c r="E608" s="397" t="s">
        <v>6488</v>
      </c>
    </row>
    <row r="609" spans="1:5" hidden="1" x14ac:dyDescent="0.25">
      <c r="A609" s="397" t="s">
        <v>11309</v>
      </c>
      <c r="B609" s="397" t="s">
        <v>11310</v>
      </c>
      <c r="C609" s="397" t="s">
        <v>11310</v>
      </c>
      <c r="D609" s="397" t="s">
        <v>11311</v>
      </c>
      <c r="E609" s="397" t="s">
        <v>6488</v>
      </c>
    </row>
    <row r="610" spans="1:5" hidden="1" x14ac:dyDescent="0.25">
      <c r="A610" s="397" t="s">
        <v>11312</v>
      </c>
      <c r="B610" s="397" t="s">
        <v>11313</v>
      </c>
      <c r="C610" s="397" t="s">
        <v>11313</v>
      </c>
      <c r="D610" s="397" t="s">
        <v>11311</v>
      </c>
      <c r="E610" s="397" t="s">
        <v>6488</v>
      </c>
    </row>
    <row r="611" spans="1:5" hidden="1" x14ac:dyDescent="0.25">
      <c r="A611" s="397" t="s">
        <v>11314</v>
      </c>
      <c r="B611" s="397" t="s">
        <v>11315</v>
      </c>
      <c r="C611" s="397" t="s">
        <v>11315</v>
      </c>
      <c r="D611" s="397" t="s">
        <v>11311</v>
      </c>
      <c r="E611" s="397" t="s">
        <v>6488</v>
      </c>
    </row>
    <row r="612" spans="1:5" hidden="1" x14ac:dyDescent="0.25">
      <c r="A612" s="397" t="s">
        <v>11316</v>
      </c>
      <c r="B612" s="397" t="s">
        <v>11317</v>
      </c>
      <c r="C612" s="397" t="s">
        <v>11318</v>
      </c>
      <c r="D612" s="397" t="s">
        <v>11311</v>
      </c>
      <c r="E612" s="397" t="s">
        <v>6488</v>
      </c>
    </row>
    <row r="613" spans="1:5" hidden="1" x14ac:dyDescent="0.25">
      <c r="A613" s="397" t="s">
        <v>11319</v>
      </c>
      <c r="B613" s="397" t="s">
        <v>11320</v>
      </c>
      <c r="C613" s="397" t="s">
        <v>11320</v>
      </c>
      <c r="D613" s="397" t="s">
        <v>11311</v>
      </c>
      <c r="E613" s="397" t="s">
        <v>6488</v>
      </c>
    </row>
    <row r="614" spans="1:5" hidden="1" x14ac:dyDescent="0.25">
      <c r="A614" s="397" t="s">
        <v>11321</v>
      </c>
      <c r="B614" s="397" t="s">
        <v>11322</v>
      </c>
      <c r="C614" s="397" t="s">
        <v>11322</v>
      </c>
      <c r="D614" s="397" t="s">
        <v>6920</v>
      </c>
      <c r="E614" s="397" t="s">
        <v>6488</v>
      </c>
    </row>
    <row r="615" spans="1:5" hidden="1" x14ac:dyDescent="0.25">
      <c r="A615" s="397" t="s">
        <v>6917</v>
      </c>
      <c r="B615" s="397" t="s">
        <v>6918</v>
      </c>
      <c r="C615" s="397" t="s">
        <v>6919</v>
      </c>
      <c r="D615" s="397" t="s">
        <v>6920</v>
      </c>
      <c r="E615" s="397" t="s">
        <v>6488</v>
      </c>
    </row>
    <row r="616" spans="1:5" hidden="1" x14ac:dyDescent="0.25">
      <c r="A616" s="397" t="s">
        <v>6921</v>
      </c>
      <c r="B616" s="397" t="s">
        <v>6922</v>
      </c>
      <c r="C616" s="397" t="s">
        <v>6923</v>
      </c>
      <c r="D616" s="397" t="s">
        <v>6920</v>
      </c>
      <c r="E616" s="397" t="s">
        <v>6488</v>
      </c>
    </row>
    <row r="617" spans="1:5" hidden="1" x14ac:dyDescent="0.25">
      <c r="A617" s="397" t="s">
        <v>6924</v>
      </c>
      <c r="B617" s="397" t="s">
        <v>6925</v>
      </c>
      <c r="C617" s="397" t="s">
        <v>6926</v>
      </c>
      <c r="D617" s="397" t="s">
        <v>6920</v>
      </c>
      <c r="E617" s="397" t="s">
        <v>6488</v>
      </c>
    </row>
    <row r="618" spans="1:5" hidden="1" x14ac:dyDescent="0.25">
      <c r="A618" s="397" t="s">
        <v>6927</v>
      </c>
      <c r="B618" s="397" t="s">
        <v>6928</v>
      </c>
      <c r="C618" s="397" t="s">
        <v>6929</v>
      </c>
      <c r="D618" s="397" t="s">
        <v>6920</v>
      </c>
      <c r="E618" s="397" t="s">
        <v>6488</v>
      </c>
    </row>
    <row r="619" spans="1:5" hidden="1" x14ac:dyDescent="0.25">
      <c r="A619" s="397" t="s">
        <v>6930</v>
      </c>
      <c r="B619" s="397" t="s">
        <v>6931</v>
      </c>
      <c r="C619" s="397" t="s">
        <v>6932</v>
      </c>
      <c r="D619" s="397" t="s">
        <v>11311</v>
      </c>
      <c r="E619" s="397" t="s">
        <v>6488</v>
      </c>
    </row>
    <row r="620" spans="1:5" hidden="1" x14ac:dyDescent="0.25">
      <c r="A620" s="397" t="s">
        <v>11323</v>
      </c>
      <c r="B620" s="397" t="s">
        <v>11324</v>
      </c>
      <c r="C620" s="397" t="s">
        <v>11325</v>
      </c>
      <c r="D620" s="397" t="s">
        <v>11311</v>
      </c>
      <c r="E620" s="397" t="s">
        <v>6488</v>
      </c>
    </row>
    <row r="621" spans="1:5" hidden="1" x14ac:dyDescent="0.25">
      <c r="A621" s="397" t="s">
        <v>11326</v>
      </c>
      <c r="B621" s="397" t="s">
        <v>11327</v>
      </c>
      <c r="C621" s="397" t="s">
        <v>11328</v>
      </c>
      <c r="D621" s="397" t="s">
        <v>11311</v>
      </c>
      <c r="E621" s="397" t="s">
        <v>6488</v>
      </c>
    </row>
    <row r="622" spans="1:5" hidden="1" x14ac:dyDescent="0.25">
      <c r="A622" s="397" t="s">
        <v>11329</v>
      </c>
      <c r="B622" s="397" t="s">
        <v>11330</v>
      </c>
      <c r="C622" s="397" t="s">
        <v>11330</v>
      </c>
      <c r="D622" s="397" t="s">
        <v>11311</v>
      </c>
      <c r="E622" s="397" t="s">
        <v>6488</v>
      </c>
    </row>
    <row r="623" spans="1:5" hidden="1" x14ac:dyDescent="0.25">
      <c r="A623" s="397" t="s">
        <v>11331</v>
      </c>
      <c r="B623" s="397" t="s">
        <v>11332</v>
      </c>
      <c r="C623" s="397" t="s">
        <v>11332</v>
      </c>
      <c r="D623" s="397" t="s">
        <v>11311</v>
      </c>
      <c r="E623" s="397" t="s">
        <v>6488</v>
      </c>
    </row>
    <row r="624" spans="1:5" hidden="1" x14ac:dyDescent="0.25">
      <c r="A624" s="397" t="s">
        <v>11333</v>
      </c>
      <c r="B624" s="397" t="s">
        <v>11334</v>
      </c>
      <c r="C624" s="397" t="s">
        <v>11335</v>
      </c>
      <c r="D624" s="397" t="s">
        <v>11311</v>
      </c>
      <c r="E624" s="397" t="s">
        <v>6488</v>
      </c>
    </row>
    <row r="625" spans="1:5" hidden="1" x14ac:dyDescent="0.25">
      <c r="A625" s="397" t="s">
        <v>11336</v>
      </c>
      <c r="B625" s="397" t="s">
        <v>11337</v>
      </c>
      <c r="C625" s="397" t="s">
        <v>11337</v>
      </c>
      <c r="D625" s="397" t="s">
        <v>11311</v>
      </c>
      <c r="E625" s="397" t="s">
        <v>6488</v>
      </c>
    </row>
    <row r="626" spans="1:5" hidden="1" x14ac:dyDescent="0.25">
      <c r="A626" s="397" t="s">
        <v>11338</v>
      </c>
      <c r="B626" s="397" t="s">
        <v>11339</v>
      </c>
      <c r="C626" s="397" t="s">
        <v>11339</v>
      </c>
      <c r="D626" s="397" t="s">
        <v>11311</v>
      </c>
      <c r="E626" s="397" t="s">
        <v>6488</v>
      </c>
    </row>
    <row r="627" spans="1:5" hidden="1" x14ac:dyDescent="0.25">
      <c r="A627" s="397" t="s">
        <v>11340</v>
      </c>
      <c r="B627" s="397" t="s">
        <v>11341</v>
      </c>
      <c r="C627" s="397" t="s">
        <v>11341</v>
      </c>
      <c r="D627" s="397" t="s">
        <v>11311</v>
      </c>
      <c r="E627" s="397" t="s">
        <v>6488</v>
      </c>
    </row>
    <row r="628" spans="1:5" hidden="1" x14ac:dyDescent="0.25">
      <c r="A628" s="397" t="s">
        <v>11342</v>
      </c>
      <c r="B628" s="397" t="s">
        <v>11343</v>
      </c>
      <c r="C628" s="397" t="s">
        <v>11343</v>
      </c>
      <c r="D628" s="397" t="s">
        <v>11347</v>
      </c>
      <c r="E628" s="397" t="s">
        <v>6488</v>
      </c>
    </row>
    <row r="629" spans="1:5" hidden="1" x14ac:dyDescent="0.25">
      <c r="A629" s="397" t="s">
        <v>11344</v>
      </c>
      <c r="B629" s="397" t="s">
        <v>11345</v>
      </c>
      <c r="C629" s="397" t="s">
        <v>11346</v>
      </c>
      <c r="D629" s="397" t="s">
        <v>11347</v>
      </c>
      <c r="E629" s="397" t="s">
        <v>6488</v>
      </c>
    </row>
    <row r="630" spans="1:5" hidden="1" x14ac:dyDescent="0.25">
      <c r="A630" s="397" t="s">
        <v>11348</v>
      </c>
      <c r="B630" s="397" t="s">
        <v>11349</v>
      </c>
      <c r="C630" s="397" t="s">
        <v>11350</v>
      </c>
      <c r="D630" s="397" t="s">
        <v>11347</v>
      </c>
      <c r="E630" s="397" t="s">
        <v>6488</v>
      </c>
    </row>
    <row r="631" spans="1:5" hidden="1" x14ac:dyDescent="0.25">
      <c r="A631" s="397" t="s">
        <v>11351</v>
      </c>
      <c r="B631" s="397" t="s">
        <v>11352</v>
      </c>
      <c r="C631" s="397" t="s">
        <v>11353</v>
      </c>
      <c r="D631" s="397" t="s">
        <v>11347</v>
      </c>
      <c r="E631" s="397" t="s">
        <v>6488</v>
      </c>
    </row>
    <row r="632" spans="1:5" hidden="1" x14ac:dyDescent="0.25">
      <c r="A632" s="397" t="s">
        <v>11354</v>
      </c>
      <c r="B632" s="397" t="s">
        <v>11355</v>
      </c>
      <c r="C632" s="397" t="s">
        <v>11356</v>
      </c>
      <c r="D632" s="397" t="s">
        <v>11347</v>
      </c>
      <c r="E632" s="397" t="s">
        <v>6488</v>
      </c>
    </row>
    <row r="633" spans="1:5" hidden="1" x14ac:dyDescent="0.25">
      <c r="A633" s="397" t="s">
        <v>11357</v>
      </c>
      <c r="B633" s="397" t="s">
        <v>11358</v>
      </c>
      <c r="C633" s="397" t="s">
        <v>11359</v>
      </c>
      <c r="D633" s="397" t="s">
        <v>11347</v>
      </c>
      <c r="E633" s="397" t="s">
        <v>6488</v>
      </c>
    </row>
    <row r="634" spans="1:5" hidden="1" x14ac:dyDescent="0.25">
      <c r="A634" s="397" t="s">
        <v>11360</v>
      </c>
      <c r="B634" s="397" t="s">
        <v>11361</v>
      </c>
      <c r="C634" s="397" t="s">
        <v>11362</v>
      </c>
      <c r="D634" s="397" t="s">
        <v>11347</v>
      </c>
      <c r="E634" s="397" t="s">
        <v>6488</v>
      </c>
    </row>
    <row r="635" spans="1:5" hidden="1" x14ac:dyDescent="0.25">
      <c r="A635" s="397" t="s">
        <v>11363</v>
      </c>
      <c r="B635" s="397" t="s">
        <v>11364</v>
      </c>
      <c r="C635" s="397" t="s">
        <v>11365</v>
      </c>
      <c r="D635" s="397" t="s">
        <v>11347</v>
      </c>
      <c r="E635" s="397" t="s">
        <v>6488</v>
      </c>
    </row>
    <row r="636" spans="1:5" hidden="1" x14ac:dyDescent="0.25">
      <c r="A636" s="397" t="s">
        <v>11366</v>
      </c>
      <c r="B636" s="397" t="s">
        <v>11367</v>
      </c>
      <c r="C636" s="397" t="s">
        <v>11368</v>
      </c>
      <c r="D636" s="397" t="s">
        <v>11347</v>
      </c>
      <c r="E636" s="397" t="s">
        <v>6488</v>
      </c>
    </row>
    <row r="637" spans="1:5" hidden="1" x14ac:dyDescent="0.25">
      <c r="A637" s="397" t="s">
        <v>11369</v>
      </c>
      <c r="B637" s="397" t="s">
        <v>11370</v>
      </c>
      <c r="C637" s="397" t="s">
        <v>11371</v>
      </c>
      <c r="D637" s="397" t="s">
        <v>11347</v>
      </c>
      <c r="E637" s="397" t="s">
        <v>6488</v>
      </c>
    </row>
    <row r="638" spans="1:5" hidden="1" x14ac:dyDescent="0.25">
      <c r="A638" s="397" t="s">
        <v>11372</v>
      </c>
      <c r="B638" s="397" t="s">
        <v>11373</v>
      </c>
      <c r="C638" s="397" t="s">
        <v>11374</v>
      </c>
      <c r="D638" s="397" t="s">
        <v>11311</v>
      </c>
      <c r="E638" s="397" t="s">
        <v>6488</v>
      </c>
    </row>
    <row r="639" spans="1:5" hidden="1" x14ac:dyDescent="0.25">
      <c r="A639" s="397" t="s">
        <v>11375</v>
      </c>
      <c r="B639" s="397" t="s">
        <v>11376</v>
      </c>
      <c r="C639" s="397" t="s">
        <v>11377</v>
      </c>
      <c r="D639" s="397" t="s">
        <v>11311</v>
      </c>
      <c r="E639" s="397" t="s">
        <v>6488</v>
      </c>
    </row>
    <row r="640" spans="1:5" hidden="1" x14ac:dyDescent="0.25">
      <c r="A640" s="397" t="s">
        <v>11378</v>
      </c>
      <c r="B640" s="397" t="s">
        <v>11379</v>
      </c>
      <c r="C640" s="397" t="s">
        <v>11379</v>
      </c>
      <c r="D640" s="397" t="s">
        <v>11311</v>
      </c>
      <c r="E640" s="397" t="s">
        <v>6488</v>
      </c>
    </row>
    <row r="641" spans="1:5" hidden="1" x14ac:dyDescent="0.25">
      <c r="A641" s="397" t="s">
        <v>11380</v>
      </c>
      <c r="B641" s="397" t="s">
        <v>11381</v>
      </c>
      <c r="C641" s="397" t="s">
        <v>11382</v>
      </c>
      <c r="D641" s="397" t="s">
        <v>11311</v>
      </c>
      <c r="E641" s="397" t="s">
        <v>6488</v>
      </c>
    </row>
    <row r="642" spans="1:5" hidden="1" x14ac:dyDescent="0.25">
      <c r="A642" s="397" t="s">
        <v>11383</v>
      </c>
      <c r="B642" s="397" t="s">
        <v>11384</v>
      </c>
      <c r="C642" s="397" t="s">
        <v>11385</v>
      </c>
      <c r="D642" s="397" t="s">
        <v>11311</v>
      </c>
      <c r="E642" s="397" t="s">
        <v>6488</v>
      </c>
    </row>
    <row r="643" spans="1:5" hidden="1" x14ac:dyDescent="0.25">
      <c r="A643" s="397" t="s">
        <v>11386</v>
      </c>
      <c r="B643" s="397" t="s">
        <v>11387</v>
      </c>
      <c r="C643" s="397" t="s">
        <v>11388</v>
      </c>
      <c r="D643" s="397" t="s">
        <v>11311</v>
      </c>
      <c r="E643" s="397" t="s">
        <v>6488</v>
      </c>
    </row>
    <row r="644" spans="1:5" hidden="1" x14ac:dyDescent="0.25">
      <c r="A644" s="397" t="s">
        <v>11389</v>
      </c>
      <c r="B644" s="397" t="s">
        <v>11390</v>
      </c>
      <c r="C644" s="397" t="s">
        <v>11391</v>
      </c>
      <c r="D644" s="397" t="s">
        <v>11311</v>
      </c>
      <c r="E644" s="397" t="s">
        <v>6488</v>
      </c>
    </row>
    <row r="645" spans="1:5" hidden="1" x14ac:dyDescent="0.25">
      <c r="A645" s="397" t="s">
        <v>11392</v>
      </c>
      <c r="B645" s="397" t="s">
        <v>11393</v>
      </c>
      <c r="C645" s="397" t="s">
        <v>11393</v>
      </c>
      <c r="D645" s="397" t="s">
        <v>11311</v>
      </c>
      <c r="E645" s="397" t="s">
        <v>6488</v>
      </c>
    </row>
    <row r="646" spans="1:5" hidden="1" x14ac:dyDescent="0.25">
      <c r="A646" s="397" t="s">
        <v>11394</v>
      </c>
      <c r="B646" s="397" t="s">
        <v>11395</v>
      </c>
      <c r="C646" s="397" t="s">
        <v>11395</v>
      </c>
      <c r="D646" s="397" t="s">
        <v>11311</v>
      </c>
      <c r="E646" s="397" t="s">
        <v>6488</v>
      </c>
    </row>
    <row r="647" spans="1:5" hidden="1" x14ac:dyDescent="0.25">
      <c r="A647" s="397" t="s">
        <v>11396</v>
      </c>
      <c r="B647" s="397" t="s">
        <v>11397</v>
      </c>
      <c r="C647" s="397" t="s">
        <v>11397</v>
      </c>
      <c r="D647" s="397" t="s">
        <v>11311</v>
      </c>
      <c r="E647" s="397" t="s">
        <v>6488</v>
      </c>
    </row>
    <row r="648" spans="1:5" hidden="1" x14ac:dyDescent="0.25">
      <c r="A648" s="397" t="s">
        <v>11398</v>
      </c>
      <c r="B648" s="397" t="s">
        <v>11399</v>
      </c>
      <c r="C648" s="397" t="s">
        <v>11399</v>
      </c>
      <c r="D648" s="397" t="s">
        <v>11311</v>
      </c>
      <c r="E648" s="397" t="s">
        <v>6488</v>
      </c>
    </row>
    <row r="649" spans="1:5" hidden="1" x14ac:dyDescent="0.25">
      <c r="A649" s="397" t="s">
        <v>11400</v>
      </c>
      <c r="B649" s="397" t="s">
        <v>11401</v>
      </c>
      <c r="C649" s="397" t="s">
        <v>11402</v>
      </c>
      <c r="D649" s="397" t="s">
        <v>11311</v>
      </c>
      <c r="E649" s="397" t="s">
        <v>6488</v>
      </c>
    </row>
    <row r="650" spans="1:5" hidden="1" x14ac:dyDescent="0.25">
      <c r="A650" s="397" t="s">
        <v>11403</v>
      </c>
      <c r="B650" s="397" t="s">
        <v>11404</v>
      </c>
      <c r="C650" s="397" t="s">
        <v>11404</v>
      </c>
      <c r="D650" s="397" t="s">
        <v>11311</v>
      </c>
      <c r="E650" s="397" t="s">
        <v>6488</v>
      </c>
    </row>
    <row r="651" spans="1:5" hidden="1" x14ac:dyDescent="0.25">
      <c r="A651" s="397" t="s">
        <v>11405</v>
      </c>
      <c r="B651" s="397" t="s">
        <v>11406</v>
      </c>
      <c r="C651" s="397" t="s">
        <v>11406</v>
      </c>
      <c r="D651" s="397" t="s">
        <v>11311</v>
      </c>
      <c r="E651" s="397" t="s">
        <v>6488</v>
      </c>
    </row>
    <row r="652" spans="1:5" hidden="1" x14ac:dyDescent="0.25">
      <c r="A652" s="397" t="s">
        <v>11407</v>
      </c>
      <c r="B652" s="397" t="s">
        <v>11408</v>
      </c>
      <c r="C652" s="397" t="s">
        <v>11408</v>
      </c>
      <c r="D652" s="397" t="s">
        <v>11311</v>
      </c>
      <c r="E652" s="397" t="s">
        <v>6488</v>
      </c>
    </row>
    <row r="653" spans="1:5" hidden="1" x14ac:dyDescent="0.25">
      <c r="A653" s="397" t="s">
        <v>11409</v>
      </c>
      <c r="B653" s="397" t="s">
        <v>11410</v>
      </c>
      <c r="C653" s="397" t="s">
        <v>11410</v>
      </c>
      <c r="D653" s="397" t="s">
        <v>11311</v>
      </c>
      <c r="E653" s="397" t="s">
        <v>6488</v>
      </c>
    </row>
    <row r="654" spans="1:5" hidden="1" x14ac:dyDescent="0.25">
      <c r="A654" s="397" t="s">
        <v>11411</v>
      </c>
      <c r="B654" s="397" t="s">
        <v>11412</v>
      </c>
      <c r="C654" s="397" t="s">
        <v>11412</v>
      </c>
      <c r="D654" s="397" t="s">
        <v>11311</v>
      </c>
      <c r="E654" s="397" t="s">
        <v>6488</v>
      </c>
    </row>
    <row r="655" spans="1:5" hidden="1" x14ac:dyDescent="0.25">
      <c r="A655" s="397" t="s">
        <v>11413</v>
      </c>
      <c r="B655" s="397" t="s">
        <v>11414</v>
      </c>
      <c r="C655" s="397" t="s">
        <v>11414</v>
      </c>
      <c r="D655" s="397" t="s">
        <v>6920</v>
      </c>
      <c r="E655" s="397" t="s">
        <v>6936</v>
      </c>
    </row>
    <row r="656" spans="1:5" hidden="1" x14ac:dyDescent="0.25">
      <c r="A656" s="397" t="s">
        <v>6933</v>
      </c>
      <c r="B656" s="397" t="s">
        <v>6934</v>
      </c>
      <c r="C656" s="397" t="s">
        <v>6935</v>
      </c>
      <c r="D656" s="397" t="s">
        <v>6940</v>
      </c>
      <c r="E656" s="397"/>
    </row>
    <row r="657" spans="1:5" hidden="1" x14ac:dyDescent="0.25">
      <c r="A657" s="397" t="s">
        <v>6937</v>
      </c>
      <c r="B657" s="397" t="s">
        <v>6938</v>
      </c>
      <c r="C657" s="397" t="s">
        <v>6939</v>
      </c>
      <c r="D657" s="397" t="s">
        <v>9867</v>
      </c>
      <c r="E657" s="397" t="s">
        <v>11418</v>
      </c>
    </row>
    <row r="658" spans="1:5" hidden="1" x14ac:dyDescent="0.25">
      <c r="A658" s="397" t="s">
        <v>11415</v>
      </c>
      <c r="B658" s="397" t="s">
        <v>11416</v>
      </c>
      <c r="C658" s="397" t="s">
        <v>11417</v>
      </c>
      <c r="D658" s="397" t="s">
        <v>9867</v>
      </c>
      <c r="E658" s="397" t="s">
        <v>11422</v>
      </c>
    </row>
    <row r="659" spans="1:5" hidden="1" x14ac:dyDescent="0.25">
      <c r="A659" s="397" t="s">
        <v>11419</v>
      </c>
      <c r="B659" s="397" t="s">
        <v>11420</v>
      </c>
      <c r="C659" s="397" t="s">
        <v>11421</v>
      </c>
      <c r="D659" s="397" t="s">
        <v>9867</v>
      </c>
      <c r="E659" s="397" t="s">
        <v>11426</v>
      </c>
    </row>
    <row r="660" spans="1:5" hidden="1" x14ac:dyDescent="0.25">
      <c r="A660" s="397" t="s">
        <v>11423</v>
      </c>
      <c r="B660" s="397" t="s">
        <v>11424</v>
      </c>
      <c r="C660" s="397" t="s">
        <v>11425</v>
      </c>
      <c r="D660" s="397" t="s">
        <v>11430</v>
      </c>
      <c r="E660" s="397" t="s">
        <v>11431</v>
      </c>
    </row>
    <row r="661" spans="1:5" hidden="1" x14ac:dyDescent="0.25">
      <c r="A661" s="397" t="s">
        <v>11427</v>
      </c>
      <c r="B661" s="397" t="s">
        <v>11428</v>
      </c>
      <c r="C661" s="397" t="s">
        <v>11429</v>
      </c>
      <c r="D661" s="397" t="s">
        <v>9867</v>
      </c>
      <c r="E661" s="397" t="s">
        <v>11435</v>
      </c>
    </row>
    <row r="662" spans="1:5" hidden="1" x14ac:dyDescent="0.25">
      <c r="A662" s="397" t="s">
        <v>11432</v>
      </c>
      <c r="B662" s="397" t="s">
        <v>11433</v>
      </c>
      <c r="C662" s="397" t="s">
        <v>11434</v>
      </c>
      <c r="D662" s="397" t="s">
        <v>9867</v>
      </c>
      <c r="E662" s="397" t="s">
        <v>6488</v>
      </c>
    </row>
    <row r="663" spans="1:5" hidden="1" x14ac:dyDescent="0.25">
      <c r="A663" s="397" t="s">
        <v>11436</v>
      </c>
      <c r="B663" s="397" t="s">
        <v>11436</v>
      </c>
      <c r="C663" s="397" t="s">
        <v>11437</v>
      </c>
      <c r="D663" s="397" t="s">
        <v>9867</v>
      </c>
      <c r="E663" s="397" t="s">
        <v>11441</v>
      </c>
    </row>
    <row r="664" spans="1:5" hidden="1" x14ac:dyDescent="0.25">
      <c r="A664" s="397" t="s">
        <v>11438</v>
      </c>
      <c r="B664" s="397" t="s">
        <v>11439</v>
      </c>
      <c r="C664" s="397" t="s">
        <v>11440</v>
      </c>
      <c r="D664" s="397" t="s">
        <v>9867</v>
      </c>
      <c r="E664" s="397" t="s">
        <v>6488</v>
      </c>
    </row>
    <row r="665" spans="1:5" hidden="1" x14ac:dyDescent="0.25">
      <c r="A665" s="397" t="s">
        <v>11442</v>
      </c>
      <c r="B665" s="397" t="s">
        <v>11443</v>
      </c>
      <c r="C665" s="397" t="s">
        <v>11444</v>
      </c>
      <c r="D665" s="397" t="s">
        <v>9867</v>
      </c>
      <c r="E665" s="397" t="s">
        <v>6488</v>
      </c>
    </row>
    <row r="666" spans="1:5" hidden="1" x14ac:dyDescent="0.25">
      <c r="A666" s="397" t="s">
        <v>11445</v>
      </c>
      <c r="B666" s="397" t="s">
        <v>11446</v>
      </c>
      <c r="C666" s="397" t="s">
        <v>11447</v>
      </c>
      <c r="D666" s="397" t="s">
        <v>9867</v>
      </c>
      <c r="E666" s="397" t="s">
        <v>6488</v>
      </c>
    </row>
    <row r="667" spans="1:5" hidden="1" x14ac:dyDescent="0.25">
      <c r="A667" s="397" t="s">
        <v>11448</v>
      </c>
      <c r="B667" s="397" t="s">
        <v>11449</v>
      </c>
      <c r="C667" s="397" t="s">
        <v>11450</v>
      </c>
      <c r="D667" s="397" t="s">
        <v>9867</v>
      </c>
      <c r="E667" s="397" t="s">
        <v>6488</v>
      </c>
    </row>
    <row r="668" spans="1:5" hidden="1" x14ac:dyDescent="0.25">
      <c r="A668" s="397" t="s">
        <v>11451</v>
      </c>
      <c r="B668" s="397" t="s">
        <v>11452</v>
      </c>
      <c r="C668" s="397" t="s">
        <v>11453</v>
      </c>
      <c r="D668" s="397" t="s">
        <v>9867</v>
      </c>
      <c r="E668" s="397" t="s">
        <v>6488</v>
      </c>
    </row>
    <row r="669" spans="1:5" hidden="1" x14ac:dyDescent="0.25">
      <c r="A669" s="397" t="s">
        <v>11454</v>
      </c>
      <c r="B669" s="397" t="s">
        <v>11455</v>
      </c>
      <c r="C669" s="397" t="s">
        <v>11456</v>
      </c>
      <c r="D669" s="397" t="s">
        <v>11460</v>
      </c>
      <c r="E669" s="397" t="s">
        <v>11461</v>
      </c>
    </row>
    <row r="670" spans="1:5" hidden="1" x14ac:dyDescent="0.25">
      <c r="A670" s="397" t="s">
        <v>11457</v>
      </c>
      <c r="B670" s="397" t="s">
        <v>11458</v>
      </c>
      <c r="C670" s="397" t="s">
        <v>11459</v>
      </c>
      <c r="D670" s="397" t="s">
        <v>11460</v>
      </c>
      <c r="E670" s="397" t="s">
        <v>6488</v>
      </c>
    </row>
    <row r="671" spans="1:5" hidden="1" x14ac:dyDescent="0.25">
      <c r="A671" s="397" t="s">
        <v>11462</v>
      </c>
      <c r="B671" s="397" t="s">
        <v>11463</v>
      </c>
      <c r="C671" s="397" t="s">
        <v>11464</v>
      </c>
      <c r="D671" s="397" t="s">
        <v>6513</v>
      </c>
      <c r="E671" s="397" t="s">
        <v>6944</v>
      </c>
    </row>
    <row r="672" spans="1:5" hidden="1" x14ac:dyDescent="0.25">
      <c r="A672" s="397" t="s">
        <v>6941</v>
      </c>
      <c r="B672" s="397" t="s">
        <v>6942</v>
      </c>
      <c r="C672" s="397" t="s">
        <v>6943</v>
      </c>
      <c r="D672" s="397" t="s">
        <v>9886</v>
      </c>
      <c r="E672" s="397" t="s">
        <v>11468</v>
      </c>
    </row>
    <row r="673" spans="1:5" hidden="1" x14ac:dyDescent="0.25">
      <c r="A673" s="397" t="s">
        <v>11465</v>
      </c>
      <c r="B673" s="397" t="s">
        <v>11466</v>
      </c>
      <c r="C673" s="397" t="s">
        <v>11467</v>
      </c>
      <c r="D673" s="397" t="s">
        <v>9867</v>
      </c>
      <c r="E673" s="397" t="s">
        <v>11472</v>
      </c>
    </row>
    <row r="674" spans="1:5" hidden="1" x14ac:dyDescent="0.25">
      <c r="A674" s="397" t="s">
        <v>11469</v>
      </c>
      <c r="B674" s="397" t="s">
        <v>11470</v>
      </c>
      <c r="C674" s="397" t="s">
        <v>11471</v>
      </c>
      <c r="D674" s="397"/>
      <c r="E674" s="397" t="s">
        <v>11476</v>
      </c>
    </row>
    <row r="675" spans="1:5" hidden="1" x14ac:dyDescent="0.25">
      <c r="A675" s="397" t="s">
        <v>11473</v>
      </c>
      <c r="B675" s="397" t="s">
        <v>11474</v>
      </c>
      <c r="C675" s="397" t="s">
        <v>11475</v>
      </c>
      <c r="D675" s="397" t="s">
        <v>9867</v>
      </c>
      <c r="E675" s="397" t="s">
        <v>11480</v>
      </c>
    </row>
    <row r="676" spans="1:5" hidden="1" x14ac:dyDescent="0.25">
      <c r="A676" s="397" t="s">
        <v>11477</v>
      </c>
      <c r="B676" s="397" t="s">
        <v>11478</v>
      </c>
      <c r="C676" s="397" t="s">
        <v>11479</v>
      </c>
      <c r="D676" s="397"/>
      <c r="E676" s="397"/>
    </row>
    <row r="677" spans="1:5" hidden="1" x14ac:dyDescent="0.25">
      <c r="A677" s="397" t="s">
        <v>11481</v>
      </c>
      <c r="B677" s="397" t="s">
        <v>11482</v>
      </c>
      <c r="C677" s="397" t="s">
        <v>11483</v>
      </c>
      <c r="D677" s="397" t="s">
        <v>9867</v>
      </c>
      <c r="E677" s="397" t="s">
        <v>11487</v>
      </c>
    </row>
    <row r="678" spans="1:5" hidden="1" x14ac:dyDescent="0.25">
      <c r="A678" s="397" t="s">
        <v>11484</v>
      </c>
      <c r="B678" s="397" t="s">
        <v>11485</v>
      </c>
      <c r="C678" s="397" t="s">
        <v>11486</v>
      </c>
      <c r="D678" s="397" t="s">
        <v>9867</v>
      </c>
      <c r="E678" s="397" t="s">
        <v>6488</v>
      </c>
    </row>
    <row r="679" spans="1:5" hidden="1" x14ac:dyDescent="0.25">
      <c r="A679" s="397" t="s">
        <v>11488</v>
      </c>
      <c r="B679" s="397" t="s">
        <v>11489</v>
      </c>
      <c r="C679" s="397" t="s">
        <v>11490</v>
      </c>
      <c r="D679" s="397" t="s">
        <v>9867</v>
      </c>
      <c r="E679" s="397" t="s">
        <v>6488</v>
      </c>
    </row>
    <row r="680" spans="1:5" hidden="1" x14ac:dyDescent="0.25">
      <c r="A680" s="397" t="s">
        <v>11491</v>
      </c>
      <c r="B680" s="397" t="s">
        <v>11492</v>
      </c>
      <c r="C680" s="397" t="s">
        <v>11493</v>
      </c>
      <c r="D680" s="397" t="s">
        <v>11497</v>
      </c>
      <c r="E680" s="397" t="s">
        <v>6488</v>
      </c>
    </row>
    <row r="681" spans="1:5" hidden="1" x14ac:dyDescent="0.25">
      <c r="A681" s="397" t="s">
        <v>11494</v>
      </c>
      <c r="B681" s="397" t="s">
        <v>11495</v>
      </c>
      <c r="C681" s="397" t="s">
        <v>11496</v>
      </c>
      <c r="D681" s="397" t="s">
        <v>11497</v>
      </c>
      <c r="E681" s="397" t="s">
        <v>6488</v>
      </c>
    </row>
    <row r="682" spans="1:5" hidden="1" x14ac:dyDescent="0.25">
      <c r="A682" s="397" t="s">
        <v>11498</v>
      </c>
      <c r="B682" s="397" t="s">
        <v>11499</v>
      </c>
      <c r="C682" s="397" t="s">
        <v>11500</v>
      </c>
      <c r="D682" s="397" t="s">
        <v>11497</v>
      </c>
      <c r="E682" s="397" t="s">
        <v>6488</v>
      </c>
    </row>
    <row r="683" spans="1:5" hidden="1" x14ac:dyDescent="0.25">
      <c r="A683" s="397" t="s">
        <v>11501</v>
      </c>
      <c r="B683" s="397" t="s">
        <v>11502</v>
      </c>
      <c r="C683" s="397" t="s">
        <v>11503</v>
      </c>
      <c r="D683" s="397" t="s">
        <v>11497</v>
      </c>
      <c r="E683" s="397" t="s">
        <v>6488</v>
      </c>
    </row>
    <row r="684" spans="1:5" hidden="1" x14ac:dyDescent="0.25">
      <c r="A684" s="397" t="s">
        <v>11504</v>
      </c>
      <c r="B684" s="397" t="s">
        <v>11505</v>
      </c>
      <c r="C684" s="397" t="s">
        <v>11506</v>
      </c>
      <c r="D684" s="397" t="s">
        <v>11497</v>
      </c>
      <c r="E684" s="397" t="s">
        <v>6488</v>
      </c>
    </row>
    <row r="685" spans="1:5" hidden="1" x14ac:dyDescent="0.25">
      <c r="A685" s="397" t="s">
        <v>11507</v>
      </c>
      <c r="B685" s="397" t="s">
        <v>11508</v>
      </c>
      <c r="C685" s="397" t="s">
        <v>11509</v>
      </c>
      <c r="D685" s="397" t="s">
        <v>11497</v>
      </c>
      <c r="E685" s="397" t="s">
        <v>6488</v>
      </c>
    </row>
    <row r="686" spans="1:5" hidden="1" x14ac:dyDescent="0.25">
      <c r="A686" s="397" t="s">
        <v>11510</v>
      </c>
      <c r="B686" s="397" t="s">
        <v>11511</v>
      </c>
      <c r="C686" s="397" t="s">
        <v>11512</v>
      </c>
      <c r="D686" s="397" t="s">
        <v>11497</v>
      </c>
      <c r="E686" s="397" t="s">
        <v>6488</v>
      </c>
    </row>
    <row r="687" spans="1:5" hidden="1" x14ac:dyDescent="0.25">
      <c r="A687" s="397" t="s">
        <v>11513</v>
      </c>
      <c r="B687" s="397" t="s">
        <v>11514</v>
      </c>
      <c r="C687" s="397" t="s">
        <v>11515</v>
      </c>
      <c r="D687" s="397" t="s">
        <v>11497</v>
      </c>
      <c r="E687" s="397" t="s">
        <v>6488</v>
      </c>
    </row>
    <row r="688" spans="1:5" hidden="1" x14ac:dyDescent="0.25">
      <c r="A688" s="397" t="s">
        <v>11516</v>
      </c>
      <c r="B688" s="397" t="s">
        <v>11517</v>
      </c>
      <c r="C688" s="397" t="s">
        <v>11518</v>
      </c>
      <c r="D688" s="397" t="s">
        <v>11497</v>
      </c>
      <c r="E688" s="397" t="s">
        <v>6488</v>
      </c>
    </row>
    <row r="689" spans="1:5" hidden="1" x14ac:dyDescent="0.25">
      <c r="A689" s="397" t="s">
        <v>11519</v>
      </c>
      <c r="B689" s="397" t="s">
        <v>11520</v>
      </c>
      <c r="C689" s="397" t="s">
        <v>11521</v>
      </c>
      <c r="D689" s="397" t="s">
        <v>11497</v>
      </c>
      <c r="E689" s="397" t="s">
        <v>6488</v>
      </c>
    </row>
    <row r="690" spans="1:5" hidden="1" x14ac:dyDescent="0.25">
      <c r="A690" s="397" t="s">
        <v>11522</v>
      </c>
      <c r="B690" s="397" t="s">
        <v>11523</v>
      </c>
      <c r="C690" s="397" t="s">
        <v>11524</v>
      </c>
      <c r="D690" s="397" t="s">
        <v>11497</v>
      </c>
      <c r="E690" s="397" t="s">
        <v>6488</v>
      </c>
    </row>
    <row r="691" spans="1:5" hidden="1" x14ac:dyDescent="0.25">
      <c r="A691" s="397" t="s">
        <v>11525</v>
      </c>
      <c r="B691" s="397" t="s">
        <v>11526</v>
      </c>
      <c r="C691" s="397" t="s">
        <v>11527</v>
      </c>
      <c r="D691" s="397" t="s">
        <v>11497</v>
      </c>
      <c r="E691" s="397" t="s">
        <v>6488</v>
      </c>
    </row>
    <row r="692" spans="1:5" hidden="1" x14ac:dyDescent="0.25">
      <c r="A692" s="397" t="s">
        <v>11528</v>
      </c>
      <c r="B692" s="397" t="s">
        <v>11529</v>
      </c>
      <c r="C692" s="397" t="s">
        <v>11530</v>
      </c>
      <c r="D692" s="397" t="s">
        <v>11497</v>
      </c>
      <c r="E692" s="397" t="s">
        <v>6488</v>
      </c>
    </row>
    <row r="693" spans="1:5" hidden="1" x14ac:dyDescent="0.25">
      <c r="A693" s="397" t="s">
        <v>11531</v>
      </c>
      <c r="B693" s="397" t="s">
        <v>11532</v>
      </c>
      <c r="C693" s="397" t="s">
        <v>11533</v>
      </c>
      <c r="D693" s="397" t="s">
        <v>11497</v>
      </c>
      <c r="E693" s="397" t="s">
        <v>6488</v>
      </c>
    </row>
    <row r="694" spans="1:5" hidden="1" x14ac:dyDescent="0.25">
      <c r="A694" s="397" t="s">
        <v>11534</v>
      </c>
      <c r="B694" s="397" t="s">
        <v>11535</v>
      </c>
      <c r="C694" s="397" t="s">
        <v>11536</v>
      </c>
      <c r="D694" s="397" t="s">
        <v>11497</v>
      </c>
      <c r="E694" s="397" t="s">
        <v>6488</v>
      </c>
    </row>
    <row r="695" spans="1:5" hidden="1" x14ac:dyDescent="0.25">
      <c r="A695" s="397" t="s">
        <v>11537</v>
      </c>
      <c r="B695" s="397" t="s">
        <v>11538</v>
      </c>
      <c r="C695" s="397" t="s">
        <v>11539</v>
      </c>
      <c r="D695" s="397" t="s">
        <v>11497</v>
      </c>
      <c r="E695" s="397" t="s">
        <v>6488</v>
      </c>
    </row>
    <row r="696" spans="1:5" hidden="1" x14ac:dyDescent="0.25">
      <c r="A696" s="397" t="s">
        <v>11540</v>
      </c>
      <c r="B696" s="397" t="s">
        <v>11541</v>
      </c>
      <c r="C696" s="397" t="s">
        <v>11542</v>
      </c>
      <c r="D696" s="397" t="s">
        <v>11497</v>
      </c>
      <c r="E696" s="397" t="s">
        <v>6488</v>
      </c>
    </row>
    <row r="697" spans="1:5" hidden="1" x14ac:dyDescent="0.25">
      <c r="A697" s="397" t="s">
        <v>11543</v>
      </c>
      <c r="B697" s="397" t="s">
        <v>11544</v>
      </c>
      <c r="C697" s="397" t="s">
        <v>11545</v>
      </c>
      <c r="D697" s="397" t="s">
        <v>11497</v>
      </c>
      <c r="E697" s="397" t="s">
        <v>6488</v>
      </c>
    </row>
    <row r="698" spans="1:5" hidden="1" x14ac:dyDescent="0.25">
      <c r="A698" s="397" t="s">
        <v>11546</v>
      </c>
      <c r="B698" s="397" t="s">
        <v>11547</v>
      </c>
      <c r="C698" s="397" t="s">
        <v>11548</v>
      </c>
      <c r="D698" s="397" t="s">
        <v>11497</v>
      </c>
      <c r="E698" s="397" t="s">
        <v>6488</v>
      </c>
    </row>
    <row r="699" spans="1:5" hidden="1" x14ac:dyDescent="0.25">
      <c r="A699" s="397" t="s">
        <v>11549</v>
      </c>
      <c r="B699" s="397" t="s">
        <v>11550</v>
      </c>
      <c r="C699" s="397" t="s">
        <v>11551</v>
      </c>
      <c r="D699" s="397" t="s">
        <v>11497</v>
      </c>
      <c r="E699" s="397" t="s">
        <v>6488</v>
      </c>
    </row>
    <row r="700" spans="1:5" hidden="1" x14ac:dyDescent="0.25">
      <c r="A700" s="397" t="s">
        <v>11552</v>
      </c>
      <c r="B700" s="397" t="s">
        <v>11553</v>
      </c>
      <c r="C700" s="397" t="s">
        <v>11554</v>
      </c>
      <c r="D700" s="397" t="s">
        <v>11497</v>
      </c>
      <c r="E700" s="397" t="s">
        <v>6488</v>
      </c>
    </row>
    <row r="701" spans="1:5" hidden="1" x14ac:dyDescent="0.25">
      <c r="A701" s="397" t="s">
        <v>11555</v>
      </c>
      <c r="B701" s="397" t="s">
        <v>11556</v>
      </c>
      <c r="C701" s="397" t="s">
        <v>11557</v>
      </c>
      <c r="D701" s="397" t="s">
        <v>11497</v>
      </c>
      <c r="E701" s="397" t="s">
        <v>6488</v>
      </c>
    </row>
    <row r="702" spans="1:5" hidden="1" x14ac:dyDescent="0.25">
      <c r="A702" s="397" t="s">
        <v>11558</v>
      </c>
      <c r="B702" s="397" t="s">
        <v>11559</v>
      </c>
      <c r="C702" s="397" t="s">
        <v>11560</v>
      </c>
      <c r="D702" s="397" t="s">
        <v>11497</v>
      </c>
      <c r="E702" s="397" t="s">
        <v>6488</v>
      </c>
    </row>
    <row r="703" spans="1:5" hidden="1" x14ac:dyDescent="0.25">
      <c r="A703" s="397" t="s">
        <v>11561</v>
      </c>
      <c r="B703" s="397" t="s">
        <v>11562</v>
      </c>
      <c r="C703" s="397" t="s">
        <v>11563</v>
      </c>
      <c r="D703" s="397" t="s">
        <v>11497</v>
      </c>
      <c r="E703" s="397" t="s">
        <v>6488</v>
      </c>
    </row>
    <row r="704" spans="1:5" hidden="1" x14ac:dyDescent="0.25">
      <c r="A704" s="397" t="s">
        <v>11564</v>
      </c>
      <c r="B704" s="397" t="s">
        <v>11565</v>
      </c>
      <c r="C704" s="397" t="s">
        <v>11566</v>
      </c>
      <c r="D704" s="397" t="s">
        <v>11497</v>
      </c>
      <c r="E704" s="397" t="s">
        <v>6488</v>
      </c>
    </row>
    <row r="705" spans="1:5" hidden="1" x14ac:dyDescent="0.25">
      <c r="A705" s="397" t="s">
        <v>11567</v>
      </c>
      <c r="B705" s="397" t="s">
        <v>11568</v>
      </c>
      <c r="C705" s="397" t="s">
        <v>11569</v>
      </c>
      <c r="D705" s="397" t="s">
        <v>11497</v>
      </c>
      <c r="E705" s="397" t="s">
        <v>6488</v>
      </c>
    </row>
    <row r="706" spans="1:5" hidden="1" x14ac:dyDescent="0.25">
      <c r="A706" s="397" t="s">
        <v>11570</v>
      </c>
      <c r="B706" s="397" t="s">
        <v>11571</v>
      </c>
      <c r="C706" s="397" t="s">
        <v>11572</v>
      </c>
      <c r="D706" s="397" t="s">
        <v>11497</v>
      </c>
      <c r="E706" s="397" t="s">
        <v>6488</v>
      </c>
    </row>
    <row r="707" spans="1:5" hidden="1" x14ac:dyDescent="0.25">
      <c r="A707" s="397" t="s">
        <v>11573</v>
      </c>
      <c r="B707" s="397" t="s">
        <v>11574</v>
      </c>
      <c r="C707" s="397" t="s">
        <v>11575</v>
      </c>
      <c r="D707" s="397" t="s">
        <v>11497</v>
      </c>
      <c r="E707" s="397" t="s">
        <v>6488</v>
      </c>
    </row>
    <row r="708" spans="1:5" hidden="1" x14ac:dyDescent="0.25">
      <c r="A708" s="397" t="s">
        <v>11576</v>
      </c>
      <c r="B708" s="397" t="s">
        <v>11577</v>
      </c>
      <c r="C708" s="397" t="s">
        <v>11578</v>
      </c>
      <c r="D708" s="397" t="s">
        <v>11497</v>
      </c>
      <c r="E708" s="397" t="s">
        <v>6488</v>
      </c>
    </row>
    <row r="709" spans="1:5" hidden="1" x14ac:dyDescent="0.25">
      <c r="A709" s="397" t="s">
        <v>11579</v>
      </c>
      <c r="B709" s="397" t="s">
        <v>11580</v>
      </c>
      <c r="C709" s="397" t="s">
        <v>11581</v>
      </c>
      <c r="D709" s="397" t="s">
        <v>11497</v>
      </c>
      <c r="E709" s="397" t="s">
        <v>6488</v>
      </c>
    </row>
    <row r="710" spans="1:5" hidden="1" x14ac:dyDescent="0.25">
      <c r="A710" s="397" t="s">
        <v>11582</v>
      </c>
      <c r="B710" s="397" t="s">
        <v>11583</v>
      </c>
      <c r="C710" s="397" t="s">
        <v>11584</v>
      </c>
      <c r="D710" s="397" t="s">
        <v>11497</v>
      </c>
      <c r="E710" s="397" t="s">
        <v>6488</v>
      </c>
    </row>
    <row r="711" spans="1:5" hidden="1" x14ac:dyDescent="0.25">
      <c r="A711" s="397" t="s">
        <v>11585</v>
      </c>
      <c r="B711" s="397" t="s">
        <v>11586</v>
      </c>
      <c r="C711" s="397" t="s">
        <v>11587</v>
      </c>
      <c r="D711" s="397" t="s">
        <v>11497</v>
      </c>
      <c r="E711" s="397" t="s">
        <v>6488</v>
      </c>
    </row>
    <row r="712" spans="1:5" hidden="1" x14ac:dyDescent="0.25">
      <c r="A712" s="397" t="s">
        <v>11588</v>
      </c>
      <c r="B712" s="397" t="s">
        <v>11589</v>
      </c>
      <c r="C712" s="397" t="s">
        <v>11590</v>
      </c>
      <c r="D712" s="397" t="s">
        <v>11497</v>
      </c>
      <c r="E712" s="397" t="s">
        <v>6488</v>
      </c>
    </row>
    <row r="713" spans="1:5" hidden="1" x14ac:dyDescent="0.25">
      <c r="A713" s="397" t="s">
        <v>11591</v>
      </c>
      <c r="B713" s="397" t="s">
        <v>11592</v>
      </c>
      <c r="C713" s="397" t="s">
        <v>11593</v>
      </c>
      <c r="D713" s="397" t="s">
        <v>11497</v>
      </c>
      <c r="E713" s="397" t="s">
        <v>6488</v>
      </c>
    </row>
    <row r="714" spans="1:5" hidden="1" x14ac:dyDescent="0.25">
      <c r="A714" s="397" t="s">
        <v>11594</v>
      </c>
      <c r="B714" s="397" t="s">
        <v>11595</v>
      </c>
      <c r="C714" s="397" t="s">
        <v>11596</v>
      </c>
      <c r="D714" s="397" t="s">
        <v>11497</v>
      </c>
      <c r="E714" s="397" t="s">
        <v>6488</v>
      </c>
    </row>
    <row r="715" spans="1:5" hidden="1" x14ac:dyDescent="0.25">
      <c r="A715" s="397" t="s">
        <v>11597</v>
      </c>
      <c r="B715" s="397" t="s">
        <v>11598</v>
      </c>
      <c r="C715" s="397" t="s">
        <v>11599</v>
      </c>
      <c r="D715" s="397" t="s">
        <v>11497</v>
      </c>
      <c r="E715" s="397" t="s">
        <v>6488</v>
      </c>
    </row>
    <row r="716" spans="1:5" hidden="1" x14ac:dyDescent="0.25">
      <c r="A716" s="397" t="s">
        <v>11600</v>
      </c>
      <c r="B716" s="397" t="s">
        <v>11601</v>
      </c>
      <c r="C716" s="397" t="s">
        <v>11602</v>
      </c>
      <c r="D716" s="397" t="s">
        <v>11497</v>
      </c>
      <c r="E716" s="397" t="s">
        <v>6488</v>
      </c>
    </row>
    <row r="717" spans="1:5" hidden="1" x14ac:dyDescent="0.25">
      <c r="A717" s="397" t="s">
        <v>11603</v>
      </c>
      <c r="B717" s="397" t="s">
        <v>11604</v>
      </c>
      <c r="C717" s="397" t="s">
        <v>11605</v>
      </c>
      <c r="D717" s="397" t="s">
        <v>11497</v>
      </c>
      <c r="E717" s="397" t="s">
        <v>6488</v>
      </c>
    </row>
    <row r="718" spans="1:5" hidden="1" x14ac:dyDescent="0.25">
      <c r="A718" s="397" t="s">
        <v>11606</v>
      </c>
      <c r="B718" s="397" t="s">
        <v>11607</v>
      </c>
      <c r="C718" s="397" t="s">
        <v>11608</v>
      </c>
      <c r="D718" s="397" t="s">
        <v>11497</v>
      </c>
      <c r="E718" s="397" t="s">
        <v>6488</v>
      </c>
    </row>
    <row r="719" spans="1:5" hidden="1" x14ac:dyDescent="0.25">
      <c r="A719" s="397" t="s">
        <v>11609</v>
      </c>
      <c r="B719" s="397" t="s">
        <v>11610</v>
      </c>
      <c r="C719" s="397" t="s">
        <v>11611</v>
      </c>
      <c r="D719" s="397" t="s">
        <v>11497</v>
      </c>
      <c r="E719" s="397" t="s">
        <v>6488</v>
      </c>
    </row>
    <row r="720" spans="1:5" hidden="1" x14ac:dyDescent="0.25">
      <c r="A720" s="397" t="s">
        <v>11612</v>
      </c>
      <c r="B720" s="397" t="s">
        <v>11613</v>
      </c>
      <c r="C720" s="397" t="s">
        <v>11614</v>
      </c>
      <c r="D720" s="397" t="s">
        <v>11497</v>
      </c>
      <c r="E720" s="397" t="s">
        <v>6488</v>
      </c>
    </row>
    <row r="721" spans="1:5" hidden="1" x14ac:dyDescent="0.25">
      <c r="A721" s="397" t="s">
        <v>11615</v>
      </c>
      <c r="B721" s="397" t="s">
        <v>11616</v>
      </c>
      <c r="C721" s="397" t="s">
        <v>11617</v>
      </c>
      <c r="D721" s="397" t="s">
        <v>11497</v>
      </c>
      <c r="E721" s="397" t="s">
        <v>6488</v>
      </c>
    </row>
    <row r="722" spans="1:5" hidden="1" x14ac:dyDescent="0.25">
      <c r="A722" s="397" t="s">
        <v>11618</v>
      </c>
      <c r="B722" s="397" t="s">
        <v>11619</v>
      </c>
      <c r="C722" s="397" t="s">
        <v>11620</v>
      </c>
      <c r="D722" s="397" t="s">
        <v>11497</v>
      </c>
      <c r="E722" s="397" t="s">
        <v>6488</v>
      </c>
    </row>
    <row r="723" spans="1:5" hidden="1" x14ac:dyDescent="0.25">
      <c r="A723" s="397" t="s">
        <v>11621</v>
      </c>
      <c r="B723" s="397" t="s">
        <v>11622</v>
      </c>
      <c r="C723" s="397" t="s">
        <v>11623</v>
      </c>
      <c r="D723" s="397" t="s">
        <v>11497</v>
      </c>
      <c r="E723" s="397" t="s">
        <v>6488</v>
      </c>
    </row>
    <row r="724" spans="1:5" hidden="1" x14ac:dyDescent="0.25">
      <c r="A724" s="397" t="s">
        <v>11624</v>
      </c>
      <c r="B724" s="397" t="s">
        <v>11625</v>
      </c>
      <c r="C724" s="397" t="s">
        <v>11626</v>
      </c>
      <c r="D724" s="397" t="s">
        <v>11497</v>
      </c>
      <c r="E724" s="397" t="s">
        <v>6488</v>
      </c>
    </row>
    <row r="725" spans="1:5" hidden="1" x14ac:dyDescent="0.25">
      <c r="A725" s="397" t="s">
        <v>11627</v>
      </c>
      <c r="B725" s="397" t="s">
        <v>11628</v>
      </c>
      <c r="C725" s="397" t="s">
        <v>11629</v>
      </c>
      <c r="D725" s="397" t="s">
        <v>11497</v>
      </c>
      <c r="E725" s="397" t="s">
        <v>6488</v>
      </c>
    </row>
    <row r="726" spans="1:5" hidden="1" x14ac:dyDescent="0.25">
      <c r="A726" s="397" t="s">
        <v>11630</v>
      </c>
      <c r="B726" s="397" t="s">
        <v>11631</v>
      </c>
      <c r="C726" s="397" t="s">
        <v>11632</v>
      </c>
      <c r="D726" s="397" t="s">
        <v>11497</v>
      </c>
      <c r="E726" s="397" t="s">
        <v>6488</v>
      </c>
    </row>
    <row r="727" spans="1:5" hidden="1" x14ac:dyDescent="0.25">
      <c r="A727" s="397" t="s">
        <v>11633</v>
      </c>
      <c r="B727" s="397" t="s">
        <v>11634</v>
      </c>
      <c r="C727" s="397" t="s">
        <v>11635</v>
      </c>
      <c r="D727" s="397" t="s">
        <v>11497</v>
      </c>
      <c r="E727" s="397" t="s">
        <v>6488</v>
      </c>
    </row>
    <row r="728" spans="1:5" hidden="1" x14ac:dyDescent="0.25">
      <c r="A728" s="397" t="s">
        <v>11636</v>
      </c>
      <c r="B728" s="397" t="s">
        <v>11637</v>
      </c>
      <c r="C728" s="397" t="s">
        <v>11638</v>
      </c>
      <c r="D728" s="397" t="s">
        <v>11497</v>
      </c>
      <c r="E728" s="397" t="s">
        <v>6488</v>
      </c>
    </row>
    <row r="729" spans="1:5" hidden="1" x14ac:dyDescent="0.25">
      <c r="A729" s="397" t="s">
        <v>11639</v>
      </c>
      <c r="B729" s="397" t="s">
        <v>11640</v>
      </c>
      <c r="C729" s="397" t="s">
        <v>11641</v>
      </c>
      <c r="D729" s="397" t="s">
        <v>11497</v>
      </c>
      <c r="E729" s="397" t="s">
        <v>6488</v>
      </c>
    </row>
    <row r="730" spans="1:5" hidden="1" x14ac:dyDescent="0.25">
      <c r="A730" s="397" t="s">
        <v>11642</v>
      </c>
      <c r="B730" s="397" t="s">
        <v>11643</v>
      </c>
      <c r="C730" s="397" t="s">
        <v>11644</v>
      </c>
      <c r="D730" s="397" t="s">
        <v>11497</v>
      </c>
      <c r="E730" s="397" t="s">
        <v>6488</v>
      </c>
    </row>
    <row r="731" spans="1:5" hidden="1" x14ac:dyDescent="0.25">
      <c r="A731" s="397" t="s">
        <v>11645</v>
      </c>
      <c r="B731" s="397" t="s">
        <v>11646</v>
      </c>
      <c r="C731" s="397" t="s">
        <v>11647</v>
      </c>
      <c r="D731" s="397" t="s">
        <v>11497</v>
      </c>
      <c r="E731" s="397" t="s">
        <v>6488</v>
      </c>
    </row>
    <row r="732" spans="1:5" hidden="1" x14ac:dyDescent="0.25">
      <c r="A732" s="397" t="s">
        <v>11648</v>
      </c>
      <c r="B732" s="397" t="s">
        <v>11649</v>
      </c>
      <c r="C732" s="397" t="s">
        <v>11650</v>
      </c>
      <c r="D732" s="397" t="s">
        <v>11497</v>
      </c>
      <c r="E732" s="397" t="s">
        <v>6488</v>
      </c>
    </row>
    <row r="733" spans="1:5" hidden="1" x14ac:dyDescent="0.25">
      <c r="A733" s="397" t="s">
        <v>11651</v>
      </c>
      <c r="B733" s="397" t="s">
        <v>11652</v>
      </c>
      <c r="C733" s="397" t="s">
        <v>11653</v>
      </c>
      <c r="D733" s="397" t="s">
        <v>11497</v>
      </c>
      <c r="E733" s="397" t="s">
        <v>6488</v>
      </c>
    </row>
    <row r="734" spans="1:5" hidden="1" x14ac:dyDescent="0.25">
      <c r="A734" s="397" t="s">
        <v>11654</v>
      </c>
      <c r="B734" s="397" t="s">
        <v>11655</v>
      </c>
      <c r="C734" s="397" t="s">
        <v>11656</v>
      </c>
      <c r="D734" s="397" t="s">
        <v>11497</v>
      </c>
      <c r="E734" s="397" t="s">
        <v>6488</v>
      </c>
    </row>
    <row r="735" spans="1:5" hidden="1" x14ac:dyDescent="0.25">
      <c r="A735" s="397" t="s">
        <v>11657</v>
      </c>
      <c r="B735" s="397" t="s">
        <v>11658</v>
      </c>
      <c r="C735" s="397" t="s">
        <v>11659</v>
      </c>
      <c r="D735" s="397" t="s">
        <v>11497</v>
      </c>
      <c r="E735" s="397" t="s">
        <v>6488</v>
      </c>
    </row>
    <row r="736" spans="1:5" hidden="1" x14ac:dyDescent="0.25">
      <c r="A736" s="397" t="s">
        <v>11660</v>
      </c>
      <c r="B736" s="397" t="s">
        <v>11661</v>
      </c>
      <c r="C736" s="397" t="s">
        <v>11662</v>
      </c>
      <c r="D736" s="397" t="s">
        <v>11497</v>
      </c>
      <c r="E736" s="397" t="s">
        <v>6488</v>
      </c>
    </row>
    <row r="737" spans="1:5" hidden="1" x14ac:dyDescent="0.25">
      <c r="A737" s="397" t="s">
        <v>11663</v>
      </c>
      <c r="B737" s="397" t="s">
        <v>11664</v>
      </c>
      <c r="C737" s="397" t="s">
        <v>11665</v>
      </c>
      <c r="D737" s="397" t="s">
        <v>11497</v>
      </c>
      <c r="E737" s="397" t="s">
        <v>6488</v>
      </c>
    </row>
    <row r="738" spans="1:5" hidden="1" x14ac:dyDescent="0.25">
      <c r="A738" s="397" t="s">
        <v>11666</v>
      </c>
      <c r="B738" s="397" t="s">
        <v>11667</v>
      </c>
      <c r="C738" s="397" t="s">
        <v>11668</v>
      </c>
      <c r="D738" s="397" t="s">
        <v>11497</v>
      </c>
      <c r="E738" s="397" t="s">
        <v>6488</v>
      </c>
    </row>
    <row r="739" spans="1:5" hidden="1" x14ac:dyDescent="0.25">
      <c r="A739" s="397" t="s">
        <v>11669</v>
      </c>
      <c r="B739" s="397" t="s">
        <v>11670</v>
      </c>
      <c r="C739" s="397" t="s">
        <v>11671</v>
      </c>
      <c r="D739" s="397" t="s">
        <v>11497</v>
      </c>
      <c r="E739" s="397" t="s">
        <v>6488</v>
      </c>
    </row>
    <row r="740" spans="1:5" hidden="1" x14ac:dyDescent="0.25">
      <c r="A740" s="397" t="s">
        <v>11672</v>
      </c>
      <c r="B740" s="397" t="s">
        <v>11673</v>
      </c>
      <c r="C740" s="397" t="s">
        <v>11674</v>
      </c>
      <c r="D740" s="397" t="s">
        <v>11497</v>
      </c>
      <c r="E740" s="397" t="s">
        <v>6488</v>
      </c>
    </row>
    <row r="741" spans="1:5" hidden="1" x14ac:dyDescent="0.25">
      <c r="A741" s="397" t="s">
        <v>11675</v>
      </c>
      <c r="B741" s="397" t="s">
        <v>11676</v>
      </c>
      <c r="C741" s="397" t="s">
        <v>11677</v>
      </c>
      <c r="D741" s="397" t="s">
        <v>11497</v>
      </c>
      <c r="E741" s="397" t="s">
        <v>6488</v>
      </c>
    </row>
    <row r="742" spans="1:5" hidden="1" x14ac:dyDescent="0.25">
      <c r="A742" s="397" t="s">
        <v>11678</v>
      </c>
      <c r="B742" s="397" t="s">
        <v>11679</v>
      </c>
      <c r="C742" s="397" t="s">
        <v>11680</v>
      </c>
      <c r="D742" s="397" t="s">
        <v>11497</v>
      </c>
      <c r="E742" s="397" t="s">
        <v>6488</v>
      </c>
    </row>
    <row r="743" spans="1:5" hidden="1" x14ac:dyDescent="0.25">
      <c r="A743" s="397" t="s">
        <v>11681</v>
      </c>
      <c r="B743" s="397" t="s">
        <v>11682</v>
      </c>
      <c r="C743" s="397" t="s">
        <v>11683</v>
      </c>
      <c r="D743" s="397" t="s">
        <v>11497</v>
      </c>
      <c r="E743" s="397" t="s">
        <v>6488</v>
      </c>
    </row>
    <row r="744" spans="1:5" hidden="1" x14ac:dyDescent="0.25">
      <c r="A744" s="397" t="s">
        <v>11684</v>
      </c>
      <c r="B744" s="397" t="s">
        <v>11685</v>
      </c>
      <c r="C744" s="397" t="s">
        <v>11686</v>
      </c>
      <c r="D744" s="397" t="s">
        <v>11497</v>
      </c>
      <c r="E744" s="397" t="s">
        <v>6488</v>
      </c>
    </row>
    <row r="745" spans="1:5" hidden="1" x14ac:dyDescent="0.25">
      <c r="A745" s="397" t="s">
        <v>11687</v>
      </c>
      <c r="B745" s="397" t="s">
        <v>11688</v>
      </c>
      <c r="C745" s="397" t="s">
        <v>11689</v>
      </c>
      <c r="D745" s="397" t="s">
        <v>11497</v>
      </c>
      <c r="E745" s="397" t="s">
        <v>6488</v>
      </c>
    </row>
    <row r="746" spans="1:5" hidden="1" x14ac:dyDescent="0.25">
      <c r="A746" s="397" t="s">
        <v>11690</v>
      </c>
      <c r="B746" s="397" t="s">
        <v>11691</v>
      </c>
      <c r="C746" s="397" t="s">
        <v>11692</v>
      </c>
      <c r="D746" s="397" t="s">
        <v>11497</v>
      </c>
      <c r="E746" s="397" t="s">
        <v>6488</v>
      </c>
    </row>
    <row r="747" spans="1:5" hidden="1" x14ac:dyDescent="0.25">
      <c r="A747" s="397" t="s">
        <v>11693</v>
      </c>
      <c r="B747" s="397" t="s">
        <v>11694</v>
      </c>
      <c r="C747" s="397" t="s">
        <v>11695</v>
      </c>
      <c r="D747" s="397" t="s">
        <v>11497</v>
      </c>
      <c r="E747" s="397" t="s">
        <v>6488</v>
      </c>
    </row>
    <row r="748" spans="1:5" hidden="1" x14ac:dyDescent="0.25">
      <c r="A748" s="397" t="s">
        <v>11696</v>
      </c>
      <c r="B748" s="397" t="s">
        <v>11697</v>
      </c>
      <c r="C748" s="397" t="s">
        <v>11698</v>
      </c>
      <c r="D748" s="397" t="s">
        <v>11497</v>
      </c>
      <c r="E748" s="397" t="s">
        <v>6488</v>
      </c>
    </row>
    <row r="749" spans="1:5" hidden="1" x14ac:dyDescent="0.25">
      <c r="A749" s="397" t="s">
        <v>11699</v>
      </c>
      <c r="B749" s="397" t="s">
        <v>11700</v>
      </c>
      <c r="C749" s="397" t="s">
        <v>11701</v>
      </c>
      <c r="D749" s="397" t="s">
        <v>11497</v>
      </c>
      <c r="E749" s="397" t="s">
        <v>6488</v>
      </c>
    </row>
    <row r="750" spans="1:5" hidden="1" x14ac:dyDescent="0.25">
      <c r="A750" s="397" t="s">
        <v>11702</v>
      </c>
      <c r="B750" s="397" t="s">
        <v>11703</v>
      </c>
      <c r="C750" s="397" t="s">
        <v>11704</v>
      </c>
      <c r="D750" s="397" t="s">
        <v>11497</v>
      </c>
      <c r="E750" s="397" t="s">
        <v>6488</v>
      </c>
    </row>
    <row r="751" spans="1:5" hidden="1" x14ac:dyDescent="0.25">
      <c r="A751" s="397" t="s">
        <v>11705</v>
      </c>
      <c r="B751" s="397" t="s">
        <v>11706</v>
      </c>
      <c r="C751" s="397" t="s">
        <v>11707</v>
      </c>
      <c r="D751" s="397" t="s">
        <v>11497</v>
      </c>
      <c r="E751" s="397" t="s">
        <v>6488</v>
      </c>
    </row>
    <row r="752" spans="1:5" hidden="1" x14ac:dyDescent="0.25">
      <c r="A752" s="397" t="s">
        <v>11708</v>
      </c>
      <c r="B752" s="397" t="s">
        <v>11709</v>
      </c>
      <c r="C752" s="397" t="s">
        <v>11710</v>
      </c>
      <c r="D752" s="397" t="s">
        <v>11497</v>
      </c>
      <c r="E752" s="397" t="s">
        <v>6488</v>
      </c>
    </row>
    <row r="753" spans="1:5" hidden="1" x14ac:dyDescent="0.25">
      <c r="A753" s="397" t="s">
        <v>11711</v>
      </c>
      <c r="B753" s="397" t="s">
        <v>11712</v>
      </c>
      <c r="C753" s="397" t="s">
        <v>11713</v>
      </c>
      <c r="D753" s="397" t="s">
        <v>11497</v>
      </c>
      <c r="E753" s="397" t="s">
        <v>6488</v>
      </c>
    </row>
    <row r="754" spans="1:5" hidden="1" x14ac:dyDescent="0.25">
      <c r="A754" s="397" t="s">
        <v>11714</v>
      </c>
      <c r="B754" s="397" t="s">
        <v>11715</v>
      </c>
      <c r="C754" s="397" t="s">
        <v>11716</v>
      </c>
      <c r="D754" s="397" t="s">
        <v>11497</v>
      </c>
      <c r="E754" s="397" t="s">
        <v>6488</v>
      </c>
    </row>
    <row r="755" spans="1:5" hidden="1" x14ac:dyDescent="0.25">
      <c r="A755" s="397" t="s">
        <v>11717</v>
      </c>
      <c r="B755" s="397" t="s">
        <v>11718</v>
      </c>
      <c r="C755" s="397" t="s">
        <v>11719</v>
      </c>
      <c r="D755" s="397" t="s">
        <v>11497</v>
      </c>
      <c r="E755" s="397" t="s">
        <v>6488</v>
      </c>
    </row>
    <row r="756" spans="1:5" hidden="1" x14ac:dyDescent="0.25">
      <c r="A756" s="397" t="s">
        <v>11720</v>
      </c>
      <c r="B756" s="397" t="s">
        <v>11721</v>
      </c>
      <c r="C756" s="397" t="s">
        <v>11722</v>
      </c>
      <c r="D756" s="397" t="s">
        <v>11497</v>
      </c>
      <c r="E756" s="397" t="s">
        <v>6488</v>
      </c>
    </row>
    <row r="757" spans="1:5" hidden="1" x14ac:dyDescent="0.25">
      <c r="A757" s="397" t="s">
        <v>11723</v>
      </c>
      <c r="B757" s="397" t="s">
        <v>11724</v>
      </c>
      <c r="C757" s="397" t="s">
        <v>11725</v>
      </c>
      <c r="D757" s="397" t="s">
        <v>11497</v>
      </c>
      <c r="E757" s="397" t="s">
        <v>6488</v>
      </c>
    </row>
    <row r="758" spans="1:5" hidden="1" x14ac:dyDescent="0.25">
      <c r="A758" s="397" t="s">
        <v>11726</v>
      </c>
      <c r="B758" s="397" t="s">
        <v>11727</v>
      </c>
      <c r="C758" s="397" t="s">
        <v>11728</v>
      </c>
      <c r="D758" s="397" t="s">
        <v>11497</v>
      </c>
      <c r="E758" s="397" t="s">
        <v>6488</v>
      </c>
    </row>
    <row r="759" spans="1:5" hidden="1" x14ac:dyDescent="0.25">
      <c r="A759" s="397" t="s">
        <v>11729</v>
      </c>
      <c r="B759" s="397" t="s">
        <v>11730</v>
      </c>
      <c r="C759" s="397" t="s">
        <v>11731</v>
      </c>
      <c r="D759" s="397" t="s">
        <v>11497</v>
      </c>
      <c r="E759" s="397" t="s">
        <v>6488</v>
      </c>
    </row>
    <row r="760" spans="1:5" hidden="1" x14ac:dyDescent="0.25">
      <c r="A760" s="397" t="s">
        <v>11732</v>
      </c>
      <c r="B760" s="397" t="s">
        <v>11733</v>
      </c>
      <c r="C760" s="397" t="s">
        <v>11734</v>
      </c>
      <c r="D760" s="397" t="s">
        <v>11497</v>
      </c>
      <c r="E760" s="397" t="s">
        <v>6488</v>
      </c>
    </row>
    <row r="761" spans="1:5" hidden="1" x14ac:dyDescent="0.25">
      <c r="A761" s="397" t="s">
        <v>11735</v>
      </c>
      <c r="B761" s="397" t="s">
        <v>11736</v>
      </c>
      <c r="C761" s="397" t="s">
        <v>11737</v>
      </c>
      <c r="D761" s="397" t="s">
        <v>11497</v>
      </c>
      <c r="E761" s="397" t="s">
        <v>6488</v>
      </c>
    </row>
    <row r="762" spans="1:5" hidden="1" x14ac:dyDescent="0.25">
      <c r="A762" s="397" t="s">
        <v>11738</v>
      </c>
      <c r="B762" s="397" t="s">
        <v>11739</v>
      </c>
      <c r="C762" s="397" t="s">
        <v>11740</v>
      </c>
      <c r="D762" s="397" t="s">
        <v>11744</v>
      </c>
      <c r="E762" s="397" t="s">
        <v>6488</v>
      </c>
    </row>
    <row r="763" spans="1:5" hidden="1" x14ac:dyDescent="0.25">
      <c r="A763" s="397" t="s">
        <v>11741</v>
      </c>
      <c r="B763" s="397" t="s">
        <v>11742</v>
      </c>
      <c r="C763" s="397" t="s">
        <v>11743</v>
      </c>
      <c r="D763" s="397" t="s">
        <v>11497</v>
      </c>
      <c r="E763" s="397" t="s">
        <v>6488</v>
      </c>
    </row>
    <row r="764" spans="1:5" hidden="1" x14ac:dyDescent="0.25">
      <c r="A764" s="397" t="s">
        <v>11745</v>
      </c>
      <c r="B764" s="397" t="s">
        <v>11746</v>
      </c>
      <c r="C764" s="397" t="s">
        <v>11747</v>
      </c>
      <c r="D764" s="397" t="s">
        <v>11497</v>
      </c>
      <c r="E764" s="397" t="s">
        <v>6488</v>
      </c>
    </row>
    <row r="765" spans="1:5" hidden="1" x14ac:dyDescent="0.25">
      <c r="A765" s="397" t="s">
        <v>11748</v>
      </c>
      <c r="B765" s="397" t="s">
        <v>11749</v>
      </c>
      <c r="C765" s="397" t="s">
        <v>11750</v>
      </c>
      <c r="D765" s="397" t="s">
        <v>11497</v>
      </c>
      <c r="E765" s="397" t="s">
        <v>6488</v>
      </c>
    </row>
    <row r="766" spans="1:5" hidden="1" x14ac:dyDescent="0.25">
      <c r="A766" s="397" t="s">
        <v>11751</v>
      </c>
      <c r="B766" s="397" t="s">
        <v>11752</v>
      </c>
      <c r="C766" s="397" t="s">
        <v>11753</v>
      </c>
      <c r="D766" s="397" t="s">
        <v>11497</v>
      </c>
      <c r="E766" s="397" t="s">
        <v>6488</v>
      </c>
    </row>
    <row r="767" spans="1:5" hidden="1" x14ac:dyDescent="0.25">
      <c r="A767" s="397" t="s">
        <v>11754</v>
      </c>
      <c r="B767" s="397" t="s">
        <v>11755</v>
      </c>
      <c r="C767" s="397" t="s">
        <v>11756</v>
      </c>
      <c r="D767" s="397" t="s">
        <v>11497</v>
      </c>
      <c r="E767" s="397" t="s">
        <v>6488</v>
      </c>
    </row>
    <row r="768" spans="1:5" hidden="1" x14ac:dyDescent="0.25">
      <c r="A768" s="397" t="s">
        <v>11757</v>
      </c>
      <c r="B768" s="397" t="s">
        <v>11758</v>
      </c>
      <c r="C768" s="397" t="s">
        <v>11759</v>
      </c>
      <c r="D768" s="397" t="s">
        <v>11497</v>
      </c>
      <c r="E768" s="397" t="s">
        <v>6488</v>
      </c>
    </row>
    <row r="769" spans="1:5" hidden="1" x14ac:dyDescent="0.25">
      <c r="A769" s="397" t="s">
        <v>11760</v>
      </c>
      <c r="B769" s="397" t="s">
        <v>11761</v>
      </c>
      <c r="C769" s="397" t="s">
        <v>11762</v>
      </c>
      <c r="D769" s="397" t="s">
        <v>11744</v>
      </c>
      <c r="E769" s="397" t="s">
        <v>6488</v>
      </c>
    </row>
    <row r="770" spans="1:5" hidden="1" x14ac:dyDescent="0.25">
      <c r="A770" s="397" t="s">
        <v>11763</v>
      </c>
      <c r="B770" s="397" t="s">
        <v>11764</v>
      </c>
      <c r="C770" s="397" t="s">
        <v>11765</v>
      </c>
      <c r="D770" s="397" t="s">
        <v>11497</v>
      </c>
      <c r="E770" s="397" t="s">
        <v>6488</v>
      </c>
    </row>
    <row r="771" spans="1:5" hidden="1" x14ac:dyDescent="0.25">
      <c r="A771" s="397" t="s">
        <v>11766</v>
      </c>
      <c r="B771" s="397" t="s">
        <v>11767</v>
      </c>
      <c r="C771" s="397" t="s">
        <v>11768</v>
      </c>
      <c r="D771" s="397" t="s">
        <v>11497</v>
      </c>
      <c r="E771" s="397" t="s">
        <v>6488</v>
      </c>
    </row>
    <row r="772" spans="1:5" hidden="1" x14ac:dyDescent="0.25">
      <c r="A772" s="397" t="s">
        <v>11769</v>
      </c>
      <c r="B772" s="397" t="s">
        <v>11770</v>
      </c>
      <c r="C772" s="397" t="s">
        <v>11771</v>
      </c>
      <c r="D772" s="397" t="s">
        <v>11497</v>
      </c>
      <c r="E772" s="397" t="s">
        <v>6488</v>
      </c>
    </row>
    <row r="773" spans="1:5" hidden="1" x14ac:dyDescent="0.25">
      <c r="A773" s="397" t="s">
        <v>11772</v>
      </c>
      <c r="B773" s="397" t="s">
        <v>11773</v>
      </c>
      <c r="C773" s="397" t="s">
        <v>11774</v>
      </c>
      <c r="D773" s="397" t="s">
        <v>11744</v>
      </c>
      <c r="E773" s="397" t="s">
        <v>6488</v>
      </c>
    </row>
    <row r="774" spans="1:5" hidden="1" x14ac:dyDescent="0.25">
      <c r="A774" s="397" t="s">
        <v>11775</v>
      </c>
      <c r="B774" s="397" t="s">
        <v>11776</v>
      </c>
      <c r="C774" s="397" t="s">
        <v>11777</v>
      </c>
      <c r="D774" s="397" t="s">
        <v>11744</v>
      </c>
      <c r="E774" s="397" t="s">
        <v>6488</v>
      </c>
    </row>
    <row r="775" spans="1:5" hidden="1" x14ac:dyDescent="0.25">
      <c r="A775" s="397" t="s">
        <v>11778</v>
      </c>
      <c r="B775" s="397" t="s">
        <v>11779</v>
      </c>
      <c r="C775" s="397" t="s">
        <v>11780</v>
      </c>
      <c r="D775" s="397" t="s">
        <v>11744</v>
      </c>
      <c r="E775" s="397" t="s">
        <v>6488</v>
      </c>
    </row>
    <row r="776" spans="1:5" hidden="1" x14ac:dyDescent="0.25">
      <c r="A776" s="397" t="s">
        <v>11781</v>
      </c>
      <c r="B776" s="397" t="s">
        <v>11782</v>
      </c>
      <c r="C776" s="397" t="s">
        <v>11783</v>
      </c>
      <c r="D776" s="397" t="s">
        <v>11744</v>
      </c>
      <c r="E776" s="397" t="s">
        <v>6488</v>
      </c>
    </row>
    <row r="777" spans="1:5" hidden="1" x14ac:dyDescent="0.25">
      <c r="A777" s="397" t="s">
        <v>11784</v>
      </c>
      <c r="B777" s="397" t="s">
        <v>11785</v>
      </c>
      <c r="C777" s="397" t="s">
        <v>11786</v>
      </c>
      <c r="D777" s="397" t="s">
        <v>11497</v>
      </c>
      <c r="E777" s="397" t="s">
        <v>6488</v>
      </c>
    </row>
    <row r="778" spans="1:5" hidden="1" x14ac:dyDescent="0.25">
      <c r="A778" s="397" t="s">
        <v>11787</v>
      </c>
      <c r="B778" s="397" t="s">
        <v>11788</v>
      </c>
      <c r="C778" s="397" t="s">
        <v>11789</v>
      </c>
      <c r="D778" s="397" t="s">
        <v>11744</v>
      </c>
      <c r="E778" s="397" t="s">
        <v>6488</v>
      </c>
    </row>
    <row r="779" spans="1:5" hidden="1" x14ac:dyDescent="0.25">
      <c r="A779" s="397" t="s">
        <v>11790</v>
      </c>
      <c r="B779" s="397" t="s">
        <v>11791</v>
      </c>
      <c r="C779" s="397" t="s">
        <v>11792</v>
      </c>
      <c r="D779" s="397" t="s">
        <v>11744</v>
      </c>
      <c r="E779" s="397" t="s">
        <v>6488</v>
      </c>
    </row>
    <row r="780" spans="1:5" hidden="1" x14ac:dyDescent="0.25">
      <c r="A780" s="397" t="s">
        <v>11793</v>
      </c>
      <c r="B780" s="397" t="s">
        <v>11794</v>
      </c>
      <c r="C780" s="397" t="s">
        <v>11795</v>
      </c>
      <c r="D780" s="397" t="s">
        <v>11497</v>
      </c>
      <c r="E780" s="397" t="s">
        <v>6488</v>
      </c>
    </row>
    <row r="781" spans="1:5" hidden="1" x14ac:dyDescent="0.25">
      <c r="A781" s="397" t="s">
        <v>11796</v>
      </c>
      <c r="B781" s="397" t="s">
        <v>11797</v>
      </c>
      <c r="C781" s="397" t="s">
        <v>11798</v>
      </c>
      <c r="D781" s="397" t="s">
        <v>11497</v>
      </c>
      <c r="E781" s="397" t="s">
        <v>6488</v>
      </c>
    </row>
    <row r="782" spans="1:5" hidden="1" x14ac:dyDescent="0.25">
      <c r="A782" s="397" t="s">
        <v>11799</v>
      </c>
      <c r="B782" s="397" t="s">
        <v>11800</v>
      </c>
      <c r="C782" s="397" t="s">
        <v>11801</v>
      </c>
      <c r="D782" s="397" t="s">
        <v>11497</v>
      </c>
      <c r="E782" s="397" t="s">
        <v>6488</v>
      </c>
    </row>
    <row r="783" spans="1:5" hidden="1" x14ac:dyDescent="0.25">
      <c r="A783" s="397" t="s">
        <v>11802</v>
      </c>
      <c r="B783" s="397" t="s">
        <v>11803</v>
      </c>
      <c r="C783" s="397" t="s">
        <v>11804</v>
      </c>
      <c r="D783" s="397" t="s">
        <v>11497</v>
      </c>
      <c r="E783" s="397" t="s">
        <v>6488</v>
      </c>
    </row>
    <row r="784" spans="1:5" hidden="1" x14ac:dyDescent="0.25">
      <c r="A784" s="397" t="s">
        <v>11805</v>
      </c>
      <c r="B784" s="397" t="s">
        <v>11806</v>
      </c>
      <c r="C784" s="397" t="s">
        <v>11807</v>
      </c>
      <c r="D784" s="397" t="s">
        <v>11744</v>
      </c>
      <c r="E784" s="397" t="s">
        <v>6488</v>
      </c>
    </row>
    <row r="785" spans="1:5" hidden="1" x14ac:dyDescent="0.25">
      <c r="A785" s="397" t="s">
        <v>11808</v>
      </c>
      <c r="B785" s="397" t="s">
        <v>11809</v>
      </c>
      <c r="C785" s="397" t="s">
        <v>11810</v>
      </c>
      <c r="D785" s="397" t="s">
        <v>11497</v>
      </c>
      <c r="E785" s="397" t="s">
        <v>6488</v>
      </c>
    </row>
    <row r="786" spans="1:5" hidden="1" x14ac:dyDescent="0.25">
      <c r="A786" s="397" t="s">
        <v>11811</v>
      </c>
      <c r="B786" s="397" t="s">
        <v>11812</v>
      </c>
      <c r="C786" s="397" t="s">
        <v>11813</v>
      </c>
      <c r="D786" s="397" t="s">
        <v>11744</v>
      </c>
      <c r="E786" s="397" t="s">
        <v>6488</v>
      </c>
    </row>
    <row r="787" spans="1:5" hidden="1" x14ac:dyDescent="0.25">
      <c r="A787" s="397" t="s">
        <v>11814</v>
      </c>
      <c r="B787" s="397" t="s">
        <v>11815</v>
      </c>
      <c r="C787" s="397" t="s">
        <v>11816</v>
      </c>
      <c r="D787" s="397" t="s">
        <v>11497</v>
      </c>
      <c r="E787" s="397" t="s">
        <v>6488</v>
      </c>
    </row>
    <row r="788" spans="1:5" hidden="1" x14ac:dyDescent="0.25">
      <c r="A788" s="397" t="s">
        <v>11817</v>
      </c>
      <c r="B788" s="397" t="s">
        <v>11818</v>
      </c>
      <c r="C788" s="397" t="s">
        <v>11819</v>
      </c>
      <c r="D788" s="397" t="s">
        <v>11744</v>
      </c>
      <c r="E788" s="397" t="s">
        <v>6488</v>
      </c>
    </row>
    <row r="789" spans="1:5" hidden="1" x14ac:dyDescent="0.25">
      <c r="A789" s="397" t="s">
        <v>11820</v>
      </c>
      <c r="B789" s="397" t="s">
        <v>11821</v>
      </c>
      <c r="C789" s="397" t="s">
        <v>11822</v>
      </c>
      <c r="D789" s="397" t="s">
        <v>11497</v>
      </c>
      <c r="E789" s="397" t="s">
        <v>6488</v>
      </c>
    </row>
    <row r="790" spans="1:5" hidden="1" x14ac:dyDescent="0.25">
      <c r="A790" s="397" t="s">
        <v>11823</v>
      </c>
      <c r="B790" s="397" t="s">
        <v>11824</v>
      </c>
      <c r="C790" s="397" t="s">
        <v>11825</v>
      </c>
      <c r="D790" s="397" t="s">
        <v>11497</v>
      </c>
      <c r="E790" s="397" t="s">
        <v>6488</v>
      </c>
    </row>
    <row r="791" spans="1:5" hidden="1" x14ac:dyDescent="0.25">
      <c r="A791" s="397" t="s">
        <v>11826</v>
      </c>
      <c r="B791" s="397" t="s">
        <v>11827</v>
      </c>
      <c r="C791" s="397" t="s">
        <v>11828</v>
      </c>
      <c r="D791" s="397" t="s">
        <v>11497</v>
      </c>
      <c r="E791" s="397" t="s">
        <v>6488</v>
      </c>
    </row>
    <row r="792" spans="1:5" hidden="1" x14ac:dyDescent="0.25">
      <c r="A792" s="397" t="s">
        <v>11829</v>
      </c>
      <c r="B792" s="397" t="s">
        <v>11830</v>
      </c>
      <c r="C792" s="397" t="s">
        <v>11831</v>
      </c>
      <c r="D792" s="397" t="s">
        <v>11497</v>
      </c>
      <c r="E792" s="397" t="s">
        <v>6488</v>
      </c>
    </row>
    <row r="793" spans="1:5" hidden="1" x14ac:dyDescent="0.25">
      <c r="A793" s="397" t="s">
        <v>11832</v>
      </c>
      <c r="B793" s="397" t="s">
        <v>11833</v>
      </c>
      <c r="C793" s="397" t="s">
        <v>11834</v>
      </c>
      <c r="D793" s="397" t="s">
        <v>11497</v>
      </c>
      <c r="E793" s="397" t="s">
        <v>6488</v>
      </c>
    </row>
    <row r="794" spans="1:5" hidden="1" x14ac:dyDescent="0.25">
      <c r="A794" s="397" t="s">
        <v>11835</v>
      </c>
      <c r="B794" s="397" t="s">
        <v>11836</v>
      </c>
      <c r="C794" s="397" t="s">
        <v>11837</v>
      </c>
      <c r="D794" s="397" t="s">
        <v>11497</v>
      </c>
      <c r="E794" s="397" t="s">
        <v>6488</v>
      </c>
    </row>
    <row r="795" spans="1:5" hidden="1" x14ac:dyDescent="0.25">
      <c r="A795" s="397" t="s">
        <v>11838</v>
      </c>
      <c r="B795" s="397" t="s">
        <v>11839</v>
      </c>
      <c r="C795" s="397" t="s">
        <v>11840</v>
      </c>
      <c r="D795" s="397" t="s">
        <v>11497</v>
      </c>
      <c r="E795" s="397" t="s">
        <v>6488</v>
      </c>
    </row>
    <row r="796" spans="1:5" hidden="1" x14ac:dyDescent="0.25">
      <c r="A796" s="397" t="s">
        <v>11841</v>
      </c>
      <c r="B796" s="397" t="s">
        <v>11842</v>
      </c>
      <c r="C796" s="397" t="s">
        <v>11843</v>
      </c>
      <c r="D796" s="397" t="s">
        <v>11497</v>
      </c>
      <c r="E796" s="397" t="s">
        <v>6488</v>
      </c>
    </row>
    <row r="797" spans="1:5" hidden="1" x14ac:dyDescent="0.25">
      <c r="A797" s="397" t="s">
        <v>11844</v>
      </c>
      <c r="B797" s="397" t="s">
        <v>11845</v>
      </c>
      <c r="C797" s="397" t="s">
        <v>11846</v>
      </c>
      <c r="D797" s="397" t="s">
        <v>11497</v>
      </c>
      <c r="E797" s="397" t="s">
        <v>6488</v>
      </c>
    </row>
    <row r="798" spans="1:5" hidden="1" x14ac:dyDescent="0.25">
      <c r="A798" s="397" t="s">
        <v>11847</v>
      </c>
      <c r="B798" s="397" t="s">
        <v>11848</v>
      </c>
      <c r="C798" s="397" t="s">
        <v>11849</v>
      </c>
      <c r="D798" s="397" t="s">
        <v>11497</v>
      </c>
      <c r="E798" s="397" t="s">
        <v>6488</v>
      </c>
    </row>
    <row r="799" spans="1:5" hidden="1" x14ac:dyDescent="0.25">
      <c r="A799" s="397" t="s">
        <v>11850</v>
      </c>
      <c r="B799" s="397" t="s">
        <v>11851</v>
      </c>
      <c r="C799" s="397" t="s">
        <v>11852</v>
      </c>
      <c r="D799" s="397" t="s">
        <v>11497</v>
      </c>
      <c r="E799" s="397" t="s">
        <v>6488</v>
      </c>
    </row>
    <row r="800" spans="1:5" hidden="1" x14ac:dyDescent="0.25">
      <c r="A800" s="397" t="s">
        <v>11853</v>
      </c>
      <c r="B800" s="397" t="s">
        <v>11854</v>
      </c>
      <c r="C800" s="397" t="s">
        <v>11855</v>
      </c>
      <c r="D800" s="397" t="s">
        <v>11497</v>
      </c>
      <c r="E800" s="397" t="s">
        <v>6488</v>
      </c>
    </row>
    <row r="801" spans="1:5" hidden="1" x14ac:dyDescent="0.25">
      <c r="A801" s="397" t="s">
        <v>11856</v>
      </c>
      <c r="B801" s="397" t="s">
        <v>11857</v>
      </c>
      <c r="C801" s="397" t="s">
        <v>11858</v>
      </c>
      <c r="D801" s="397" t="s">
        <v>11497</v>
      </c>
      <c r="E801" s="397" t="s">
        <v>6488</v>
      </c>
    </row>
    <row r="802" spans="1:5" hidden="1" x14ac:dyDescent="0.25">
      <c r="A802" s="397" t="s">
        <v>11859</v>
      </c>
      <c r="B802" s="397" t="s">
        <v>11860</v>
      </c>
      <c r="C802" s="397" t="s">
        <v>11861</v>
      </c>
      <c r="D802" s="397" t="s">
        <v>11497</v>
      </c>
      <c r="E802" s="397" t="s">
        <v>6488</v>
      </c>
    </row>
    <row r="803" spans="1:5" hidden="1" x14ac:dyDescent="0.25">
      <c r="A803" s="397" t="s">
        <v>11862</v>
      </c>
      <c r="B803" s="397" t="s">
        <v>11863</v>
      </c>
      <c r="C803" s="397" t="s">
        <v>11864</v>
      </c>
      <c r="D803" s="397" t="s">
        <v>11497</v>
      </c>
      <c r="E803" s="397" t="s">
        <v>6488</v>
      </c>
    </row>
    <row r="804" spans="1:5" hidden="1" x14ac:dyDescent="0.25">
      <c r="A804" s="397" t="s">
        <v>11865</v>
      </c>
      <c r="B804" s="397" t="s">
        <v>11866</v>
      </c>
      <c r="C804" s="397" t="s">
        <v>11867</v>
      </c>
      <c r="D804" s="397" t="s">
        <v>11497</v>
      </c>
      <c r="E804" s="397" t="s">
        <v>6488</v>
      </c>
    </row>
    <row r="805" spans="1:5" hidden="1" x14ac:dyDescent="0.25">
      <c r="A805" s="397" t="s">
        <v>11868</v>
      </c>
      <c r="B805" s="397" t="s">
        <v>11869</v>
      </c>
      <c r="C805" s="397" t="s">
        <v>11870</v>
      </c>
      <c r="D805" s="397" t="s">
        <v>11497</v>
      </c>
      <c r="E805" s="397" t="s">
        <v>6488</v>
      </c>
    </row>
    <row r="806" spans="1:5" hidden="1" x14ac:dyDescent="0.25">
      <c r="A806" s="397" t="s">
        <v>11871</v>
      </c>
      <c r="B806" s="397" t="s">
        <v>11872</v>
      </c>
      <c r="C806" s="397" t="s">
        <v>11873</v>
      </c>
      <c r="D806" s="397" t="s">
        <v>11497</v>
      </c>
      <c r="E806" s="397" t="s">
        <v>6488</v>
      </c>
    </row>
    <row r="807" spans="1:5" hidden="1" x14ac:dyDescent="0.25">
      <c r="A807" s="397" t="s">
        <v>11874</v>
      </c>
      <c r="B807" s="397" t="s">
        <v>11875</v>
      </c>
      <c r="C807" s="397" t="s">
        <v>11876</v>
      </c>
      <c r="D807" s="397" t="s">
        <v>11497</v>
      </c>
      <c r="E807" s="397" t="s">
        <v>6488</v>
      </c>
    </row>
    <row r="808" spans="1:5" hidden="1" x14ac:dyDescent="0.25">
      <c r="A808" s="397" t="s">
        <v>11877</v>
      </c>
      <c r="B808" s="397" t="s">
        <v>11878</v>
      </c>
      <c r="C808" s="397" t="s">
        <v>11879</v>
      </c>
      <c r="D808" s="397" t="s">
        <v>11497</v>
      </c>
      <c r="E808" s="397" t="s">
        <v>6488</v>
      </c>
    </row>
    <row r="809" spans="1:5" hidden="1" x14ac:dyDescent="0.25">
      <c r="A809" s="397" t="s">
        <v>11880</v>
      </c>
      <c r="B809" s="397" t="s">
        <v>11881</v>
      </c>
      <c r="C809" s="397" t="s">
        <v>11882</v>
      </c>
      <c r="D809" s="397" t="s">
        <v>11497</v>
      </c>
      <c r="E809" s="397" t="s">
        <v>6488</v>
      </c>
    </row>
    <row r="810" spans="1:5" hidden="1" x14ac:dyDescent="0.25">
      <c r="A810" s="397" t="s">
        <v>11883</v>
      </c>
      <c r="B810" s="397" t="s">
        <v>11884</v>
      </c>
      <c r="C810" s="397" t="s">
        <v>11885</v>
      </c>
      <c r="D810" s="397" t="s">
        <v>11497</v>
      </c>
      <c r="E810" s="397" t="s">
        <v>6488</v>
      </c>
    </row>
    <row r="811" spans="1:5" hidden="1" x14ac:dyDescent="0.25">
      <c r="A811" s="397" t="s">
        <v>11886</v>
      </c>
      <c r="B811" s="397" t="s">
        <v>11887</v>
      </c>
      <c r="C811" s="397" t="s">
        <v>11888</v>
      </c>
      <c r="D811" s="397" t="s">
        <v>11497</v>
      </c>
      <c r="E811" s="397" t="s">
        <v>6488</v>
      </c>
    </row>
    <row r="812" spans="1:5" hidden="1" x14ac:dyDescent="0.25">
      <c r="A812" s="397" t="s">
        <v>11889</v>
      </c>
      <c r="B812" s="397" t="s">
        <v>11890</v>
      </c>
      <c r="C812" s="397" t="s">
        <v>11891</v>
      </c>
      <c r="D812" s="397" t="s">
        <v>11497</v>
      </c>
      <c r="E812" s="397" t="s">
        <v>6488</v>
      </c>
    </row>
    <row r="813" spans="1:5" hidden="1" x14ac:dyDescent="0.25">
      <c r="A813" s="397" t="s">
        <v>11892</v>
      </c>
      <c r="B813" s="397" t="s">
        <v>11893</v>
      </c>
      <c r="C813" s="397" t="s">
        <v>11894</v>
      </c>
      <c r="D813" s="397" t="s">
        <v>11497</v>
      </c>
      <c r="E813" s="397" t="s">
        <v>6488</v>
      </c>
    </row>
    <row r="814" spans="1:5" hidden="1" x14ac:dyDescent="0.25">
      <c r="A814" s="397" t="s">
        <v>11895</v>
      </c>
      <c r="B814" s="397" t="s">
        <v>11896</v>
      </c>
      <c r="C814" s="397" t="s">
        <v>11897</v>
      </c>
      <c r="D814" s="397" t="s">
        <v>11497</v>
      </c>
      <c r="E814" s="397" t="s">
        <v>6488</v>
      </c>
    </row>
    <row r="815" spans="1:5" hidden="1" x14ac:dyDescent="0.25">
      <c r="A815" s="397" t="s">
        <v>11898</v>
      </c>
      <c r="B815" s="397" t="s">
        <v>11899</v>
      </c>
      <c r="C815" s="397" t="s">
        <v>11900</v>
      </c>
      <c r="D815" s="397" t="s">
        <v>11497</v>
      </c>
      <c r="E815" s="397" t="s">
        <v>6488</v>
      </c>
    </row>
    <row r="816" spans="1:5" hidden="1" x14ac:dyDescent="0.25">
      <c r="A816" s="397" t="s">
        <v>11901</v>
      </c>
      <c r="B816" s="397" t="s">
        <v>11902</v>
      </c>
      <c r="C816" s="397" t="s">
        <v>11903</v>
      </c>
      <c r="D816" s="397" t="s">
        <v>11497</v>
      </c>
      <c r="E816" s="397" t="s">
        <v>6488</v>
      </c>
    </row>
    <row r="817" spans="1:5" hidden="1" x14ac:dyDescent="0.25">
      <c r="A817" s="397" t="s">
        <v>11904</v>
      </c>
      <c r="B817" s="397" t="s">
        <v>11905</v>
      </c>
      <c r="C817" s="397" t="s">
        <v>11906</v>
      </c>
      <c r="D817" s="397" t="s">
        <v>11497</v>
      </c>
      <c r="E817" s="397" t="s">
        <v>6488</v>
      </c>
    </row>
    <row r="818" spans="1:5" hidden="1" x14ac:dyDescent="0.25">
      <c r="A818" s="397" t="s">
        <v>11907</v>
      </c>
      <c r="B818" s="397" t="s">
        <v>11908</v>
      </c>
      <c r="C818" s="397" t="s">
        <v>11909</v>
      </c>
      <c r="D818" s="397" t="s">
        <v>11497</v>
      </c>
      <c r="E818" s="397" t="s">
        <v>6488</v>
      </c>
    </row>
    <row r="819" spans="1:5" hidden="1" x14ac:dyDescent="0.25">
      <c r="A819" s="397" t="s">
        <v>11910</v>
      </c>
      <c r="B819" s="397" t="s">
        <v>11911</v>
      </c>
      <c r="C819" s="397" t="s">
        <v>11912</v>
      </c>
      <c r="D819" s="397" t="s">
        <v>11497</v>
      </c>
      <c r="E819" s="397" t="s">
        <v>6488</v>
      </c>
    </row>
    <row r="820" spans="1:5" hidden="1" x14ac:dyDescent="0.25">
      <c r="A820" s="397" t="s">
        <v>11913</v>
      </c>
      <c r="B820" s="397" t="s">
        <v>11914</v>
      </c>
      <c r="C820" s="397" t="s">
        <v>11915</v>
      </c>
      <c r="D820" s="397" t="s">
        <v>11497</v>
      </c>
      <c r="E820" s="397" t="s">
        <v>6488</v>
      </c>
    </row>
    <row r="821" spans="1:5" hidden="1" x14ac:dyDescent="0.25">
      <c r="A821" s="397" t="s">
        <v>11916</v>
      </c>
      <c r="B821" s="397" t="s">
        <v>11917</v>
      </c>
      <c r="C821" s="397" t="s">
        <v>11918</v>
      </c>
      <c r="D821" s="397" t="s">
        <v>11497</v>
      </c>
      <c r="E821" s="397" t="s">
        <v>6488</v>
      </c>
    </row>
    <row r="822" spans="1:5" hidden="1" x14ac:dyDescent="0.25">
      <c r="A822" s="397" t="s">
        <v>11919</v>
      </c>
      <c r="B822" s="397" t="s">
        <v>11920</v>
      </c>
      <c r="C822" s="397" t="s">
        <v>11921</v>
      </c>
      <c r="D822" s="397" t="s">
        <v>11497</v>
      </c>
      <c r="E822" s="397" t="s">
        <v>6488</v>
      </c>
    </row>
    <row r="823" spans="1:5" hidden="1" x14ac:dyDescent="0.25">
      <c r="A823" s="397" t="s">
        <v>11922</v>
      </c>
      <c r="B823" s="397" t="s">
        <v>11923</v>
      </c>
      <c r="C823" s="397" t="s">
        <v>11924</v>
      </c>
      <c r="D823" s="397" t="s">
        <v>11497</v>
      </c>
      <c r="E823" s="397" t="s">
        <v>6488</v>
      </c>
    </row>
    <row r="824" spans="1:5" hidden="1" x14ac:dyDescent="0.25">
      <c r="A824" s="397" t="s">
        <v>11925</v>
      </c>
      <c r="B824" s="397" t="s">
        <v>11926</v>
      </c>
      <c r="C824" s="397" t="s">
        <v>11927</v>
      </c>
      <c r="D824" s="397" t="s">
        <v>11497</v>
      </c>
      <c r="E824" s="397" t="s">
        <v>6488</v>
      </c>
    </row>
    <row r="825" spans="1:5" hidden="1" x14ac:dyDescent="0.25">
      <c r="A825" s="397" t="s">
        <v>11928</v>
      </c>
      <c r="B825" s="397" t="s">
        <v>11929</v>
      </c>
      <c r="C825" s="397" t="s">
        <v>11930</v>
      </c>
      <c r="D825" s="397" t="s">
        <v>11497</v>
      </c>
      <c r="E825" s="397" t="s">
        <v>6488</v>
      </c>
    </row>
    <row r="826" spans="1:5" hidden="1" x14ac:dyDescent="0.25">
      <c r="A826" s="397" t="s">
        <v>11931</v>
      </c>
      <c r="B826" s="397" t="s">
        <v>11932</v>
      </c>
      <c r="C826" s="397" t="s">
        <v>11933</v>
      </c>
      <c r="D826" s="397" t="s">
        <v>11497</v>
      </c>
      <c r="E826" s="397" t="s">
        <v>6488</v>
      </c>
    </row>
    <row r="827" spans="1:5" hidden="1" x14ac:dyDescent="0.25">
      <c r="A827" s="397" t="s">
        <v>11934</v>
      </c>
      <c r="B827" s="397" t="s">
        <v>11935</v>
      </c>
      <c r="C827" s="397" t="s">
        <v>11936</v>
      </c>
      <c r="D827" s="397" t="s">
        <v>11497</v>
      </c>
      <c r="E827" s="397" t="s">
        <v>6488</v>
      </c>
    </row>
    <row r="828" spans="1:5" hidden="1" x14ac:dyDescent="0.25">
      <c r="A828" s="397" t="s">
        <v>11937</v>
      </c>
      <c r="B828" s="397" t="s">
        <v>11938</v>
      </c>
      <c r="C828" s="397" t="s">
        <v>11939</v>
      </c>
      <c r="D828" s="397" t="s">
        <v>11497</v>
      </c>
      <c r="E828" s="397" t="s">
        <v>6488</v>
      </c>
    </row>
    <row r="829" spans="1:5" hidden="1" x14ac:dyDescent="0.25">
      <c r="A829" s="397" t="s">
        <v>11940</v>
      </c>
      <c r="B829" s="397" t="s">
        <v>11941</v>
      </c>
      <c r="C829" s="397" t="s">
        <v>11942</v>
      </c>
      <c r="D829" s="397" t="s">
        <v>11497</v>
      </c>
      <c r="E829" s="397" t="s">
        <v>6488</v>
      </c>
    </row>
    <row r="830" spans="1:5" hidden="1" x14ac:dyDescent="0.25">
      <c r="A830" s="397" t="s">
        <v>11943</v>
      </c>
      <c r="B830" s="397" t="s">
        <v>11944</v>
      </c>
      <c r="C830" s="397" t="s">
        <v>11945</v>
      </c>
      <c r="D830" s="397" t="s">
        <v>11497</v>
      </c>
      <c r="E830" s="397" t="s">
        <v>6488</v>
      </c>
    </row>
    <row r="831" spans="1:5" hidden="1" x14ac:dyDescent="0.25">
      <c r="A831" s="397" t="s">
        <v>11946</v>
      </c>
      <c r="B831" s="397" t="s">
        <v>11947</v>
      </c>
      <c r="C831" s="397" t="s">
        <v>11948</v>
      </c>
      <c r="D831" s="397" t="s">
        <v>11497</v>
      </c>
      <c r="E831" s="397" t="s">
        <v>6488</v>
      </c>
    </row>
    <row r="832" spans="1:5" hidden="1" x14ac:dyDescent="0.25">
      <c r="A832" s="397" t="s">
        <v>11949</v>
      </c>
      <c r="B832" s="397" t="s">
        <v>11950</v>
      </c>
      <c r="C832" s="397" t="s">
        <v>11951</v>
      </c>
      <c r="D832" s="397" t="s">
        <v>11497</v>
      </c>
      <c r="E832" s="397" t="s">
        <v>6488</v>
      </c>
    </row>
    <row r="833" spans="1:5" hidden="1" x14ac:dyDescent="0.25">
      <c r="A833" s="397" t="s">
        <v>11952</v>
      </c>
      <c r="B833" s="397" t="s">
        <v>11953</v>
      </c>
      <c r="C833" s="397" t="s">
        <v>11954</v>
      </c>
      <c r="D833" s="397" t="s">
        <v>11497</v>
      </c>
      <c r="E833" s="397" t="s">
        <v>6488</v>
      </c>
    </row>
    <row r="834" spans="1:5" hidden="1" x14ac:dyDescent="0.25">
      <c r="A834" s="397" t="s">
        <v>11955</v>
      </c>
      <c r="B834" s="397" t="s">
        <v>11956</v>
      </c>
      <c r="C834" s="397" t="s">
        <v>11957</v>
      </c>
      <c r="D834" s="397" t="s">
        <v>11497</v>
      </c>
      <c r="E834" s="397" t="s">
        <v>6488</v>
      </c>
    </row>
    <row r="835" spans="1:5" hidden="1" x14ac:dyDescent="0.25">
      <c r="A835" s="397" t="s">
        <v>11958</v>
      </c>
      <c r="B835" s="397" t="s">
        <v>11959</v>
      </c>
      <c r="C835" s="397" t="s">
        <v>11960</v>
      </c>
      <c r="D835" s="397" t="s">
        <v>11497</v>
      </c>
      <c r="E835" s="397" t="s">
        <v>6488</v>
      </c>
    </row>
    <row r="836" spans="1:5" hidden="1" x14ac:dyDescent="0.25">
      <c r="A836" s="397" t="s">
        <v>11961</v>
      </c>
      <c r="B836" s="397" t="s">
        <v>11962</v>
      </c>
      <c r="C836" s="397" t="s">
        <v>11963</v>
      </c>
      <c r="D836" s="397" t="s">
        <v>11497</v>
      </c>
      <c r="E836" s="397" t="s">
        <v>11967</v>
      </c>
    </row>
    <row r="837" spans="1:5" hidden="1" x14ac:dyDescent="0.25">
      <c r="A837" s="397" t="s">
        <v>11964</v>
      </c>
      <c r="B837" s="397" t="s">
        <v>11965</v>
      </c>
      <c r="C837" s="397" t="s">
        <v>11966</v>
      </c>
      <c r="D837" s="397" t="s">
        <v>11497</v>
      </c>
      <c r="E837" s="397" t="s">
        <v>6488</v>
      </c>
    </row>
    <row r="838" spans="1:5" hidden="1" x14ac:dyDescent="0.25">
      <c r="A838" s="397" t="s">
        <v>11968</v>
      </c>
      <c r="B838" s="397" t="s">
        <v>11969</v>
      </c>
      <c r="C838" s="397" t="s">
        <v>11970</v>
      </c>
      <c r="D838" s="397" t="s">
        <v>11497</v>
      </c>
      <c r="E838" s="397" t="s">
        <v>6488</v>
      </c>
    </row>
    <row r="839" spans="1:5" hidden="1" x14ac:dyDescent="0.25">
      <c r="A839" s="397" t="s">
        <v>11971</v>
      </c>
      <c r="B839" s="397" t="s">
        <v>11972</v>
      </c>
      <c r="C839" s="397" t="s">
        <v>11973</v>
      </c>
      <c r="D839" s="397" t="s">
        <v>11497</v>
      </c>
      <c r="E839" s="397" t="s">
        <v>6488</v>
      </c>
    </row>
    <row r="840" spans="1:5" hidden="1" x14ac:dyDescent="0.25">
      <c r="A840" s="397" t="s">
        <v>11974</v>
      </c>
      <c r="B840" s="397" t="s">
        <v>11975</v>
      </c>
      <c r="C840" s="397" t="s">
        <v>11976</v>
      </c>
      <c r="D840" s="397" t="s">
        <v>11497</v>
      </c>
      <c r="E840" s="397" t="s">
        <v>6488</v>
      </c>
    </row>
    <row r="841" spans="1:5" hidden="1" x14ac:dyDescent="0.25">
      <c r="A841" s="397" t="s">
        <v>11977</v>
      </c>
      <c r="B841" s="397" t="s">
        <v>11978</v>
      </c>
      <c r="C841" s="397" t="s">
        <v>11979</v>
      </c>
      <c r="D841" s="397" t="s">
        <v>6896</v>
      </c>
      <c r="E841" s="397" t="s">
        <v>6948</v>
      </c>
    </row>
    <row r="842" spans="1:5" hidden="1" x14ac:dyDescent="0.25">
      <c r="A842" s="397" t="s">
        <v>6945</v>
      </c>
      <c r="B842" s="397" t="s">
        <v>6946</v>
      </c>
      <c r="C842" s="397" t="s">
        <v>6947</v>
      </c>
      <c r="D842" s="397" t="s">
        <v>6896</v>
      </c>
      <c r="E842" s="397" t="s">
        <v>6488</v>
      </c>
    </row>
    <row r="843" spans="1:5" hidden="1" x14ac:dyDescent="0.25">
      <c r="A843" s="397" t="s">
        <v>6949</v>
      </c>
      <c r="B843" s="397" t="s">
        <v>6950</v>
      </c>
      <c r="C843" s="397" t="s">
        <v>6951</v>
      </c>
      <c r="D843" s="397" t="s">
        <v>6896</v>
      </c>
      <c r="E843" s="397" t="s">
        <v>6488</v>
      </c>
    </row>
    <row r="844" spans="1:5" hidden="1" x14ac:dyDescent="0.25">
      <c r="A844" s="397" t="s">
        <v>6952</v>
      </c>
      <c r="B844" s="397" t="s">
        <v>6953</v>
      </c>
      <c r="C844" s="397" t="s">
        <v>6954</v>
      </c>
      <c r="D844" s="397" t="s">
        <v>6684</v>
      </c>
      <c r="E844" s="397" t="s">
        <v>6958</v>
      </c>
    </row>
    <row r="845" spans="1:5" hidden="1" x14ac:dyDescent="0.25">
      <c r="A845" s="397" t="s">
        <v>6955</v>
      </c>
      <c r="B845" s="397" t="s">
        <v>6956</v>
      </c>
      <c r="C845" s="397" t="s">
        <v>6957</v>
      </c>
      <c r="D845" s="397" t="s">
        <v>6684</v>
      </c>
      <c r="E845" s="397" t="s">
        <v>6488</v>
      </c>
    </row>
    <row r="846" spans="1:5" hidden="1" x14ac:dyDescent="0.25">
      <c r="A846" s="397" t="s">
        <v>6959</v>
      </c>
      <c r="B846" s="397" t="s">
        <v>6960</v>
      </c>
      <c r="C846" s="397" t="s">
        <v>6961</v>
      </c>
      <c r="D846" s="397" t="s">
        <v>9867</v>
      </c>
      <c r="E846" s="397" t="s">
        <v>11983</v>
      </c>
    </row>
    <row r="847" spans="1:5" hidden="1" x14ac:dyDescent="0.25">
      <c r="A847" s="397" t="s">
        <v>11980</v>
      </c>
      <c r="B847" s="397" t="s">
        <v>11981</v>
      </c>
      <c r="C847" s="397" t="s">
        <v>11982</v>
      </c>
      <c r="D847" s="397" t="s">
        <v>6513</v>
      </c>
      <c r="E847" s="397" t="s">
        <v>6964</v>
      </c>
    </row>
    <row r="848" spans="1:5" hidden="1" x14ac:dyDescent="0.25">
      <c r="A848" s="397" t="s">
        <v>6962</v>
      </c>
      <c r="B848" s="397" t="s">
        <v>6963</v>
      </c>
      <c r="C848" s="397" t="s">
        <v>16171</v>
      </c>
      <c r="D848" s="397" t="s">
        <v>6966</v>
      </c>
      <c r="E848" s="397" t="s">
        <v>6488</v>
      </c>
    </row>
    <row r="849" spans="1:5" hidden="1" x14ac:dyDescent="0.25">
      <c r="A849" s="397" t="s">
        <v>6965</v>
      </c>
      <c r="B849" s="397" t="s">
        <v>6963</v>
      </c>
      <c r="C849" s="397" t="s">
        <v>6488</v>
      </c>
      <c r="D849" s="397" t="s">
        <v>6966</v>
      </c>
      <c r="E849" s="397"/>
    </row>
    <row r="850" spans="1:5" hidden="1" x14ac:dyDescent="0.25">
      <c r="A850" s="397" t="s">
        <v>6967</v>
      </c>
      <c r="B850" s="397" t="s">
        <v>6963</v>
      </c>
      <c r="C850" s="397" t="s">
        <v>16189</v>
      </c>
      <c r="D850" s="397" t="s">
        <v>6966</v>
      </c>
      <c r="E850" s="397"/>
    </row>
    <row r="851" spans="1:5" hidden="1" x14ac:dyDescent="0.25">
      <c r="A851" s="397" t="s">
        <v>6968</v>
      </c>
      <c r="B851" s="397" t="s">
        <v>6963</v>
      </c>
      <c r="C851" s="397" t="s">
        <v>6488</v>
      </c>
      <c r="D851" s="397" t="s">
        <v>6966</v>
      </c>
      <c r="E851" s="397"/>
    </row>
    <row r="852" spans="1:5" hidden="1" x14ac:dyDescent="0.25">
      <c r="A852" s="397" t="s">
        <v>6969</v>
      </c>
      <c r="B852" s="397" t="s">
        <v>6963</v>
      </c>
      <c r="C852" s="397" t="s">
        <v>6488</v>
      </c>
      <c r="D852" s="397" t="s">
        <v>9867</v>
      </c>
      <c r="E852" s="397" t="s">
        <v>11987</v>
      </c>
    </row>
    <row r="853" spans="1:5" hidden="1" x14ac:dyDescent="0.25">
      <c r="A853" s="397" t="s">
        <v>11984</v>
      </c>
      <c r="B853" s="397" t="s">
        <v>11985</v>
      </c>
      <c r="C853" s="397" t="s">
        <v>11986</v>
      </c>
      <c r="D853" s="397" t="s">
        <v>6513</v>
      </c>
      <c r="E853" s="397" t="s">
        <v>6973</v>
      </c>
    </row>
    <row r="854" spans="1:5" hidden="1" x14ac:dyDescent="0.25">
      <c r="A854" s="397" t="s">
        <v>6970</v>
      </c>
      <c r="B854" s="397" t="s">
        <v>6971</v>
      </c>
      <c r="C854" s="397" t="s">
        <v>6972</v>
      </c>
      <c r="D854" s="397"/>
      <c r="E854" s="397" t="s">
        <v>11991</v>
      </c>
    </row>
    <row r="855" spans="1:5" hidden="1" x14ac:dyDescent="0.25">
      <c r="A855" s="397" t="s">
        <v>11988</v>
      </c>
      <c r="B855" s="397" t="s">
        <v>11989</v>
      </c>
      <c r="C855" s="397" t="s">
        <v>11990</v>
      </c>
      <c r="D855" s="397" t="s">
        <v>9867</v>
      </c>
      <c r="E855" s="397" t="s">
        <v>11995</v>
      </c>
    </row>
    <row r="856" spans="1:5" hidden="1" x14ac:dyDescent="0.25">
      <c r="A856" s="397" t="s">
        <v>11992</v>
      </c>
      <c r="B856" s="397" t="s">
        <v>11993</v>
      </c>
      <c r="C856" s="397" t="s">
        <v>11994</v>
      </c>
      <c r="D856" s="397" t="s">
        <v>6977</v>
      </c>
      <c r="E856" s="397" t="s">
        <v>6978</v>
      </c>
    </row>
    <row r="857" spans="1:5" hidden="1" x14ac:dyDescent="0.25">
      <c r="A857" s="397" t="s">
        <v>6974</v>
      </c>
      <c r="B857" s="397" t="s">
        <v>6975</v>
      </c>
      <c r="C857" s="397" t="s">
        <v>6976</v>
      </c>
      <c r="D857" s="397" t="s">
        <v>6977</v>
      </c>
      <c r="E857" s="397" t="s">
        <v>6488</v>
      </c>
    </row>
    <row r="858" spans="1:5" hidden="1" x14ac:dyDescent="0.25">
      <c r="A858" s="397" t="s">
        <v>6979</v>
      </c>
      <c r="B858" s="397" t="s">
        <v>6980</v>
      </c>
      <c r="C858" s="397" t="s">
        <v>6981</v>
      </c>
      <c r="D858" s="397" t="s">
        <v>6977</v>
      </c>
      <c r="E858" s="397" t="s">
        <v>6488</v>
      </c>
    </row>
    <row r="859" spans="1:5" hidden="1" x14ac:dyDescent="0.25">
      <c r="A859" s="397" t="s">
        <v>6982</v>
      </c>
      <c r="B859" s="397" t="s">
        <v>6983</v>
      </c>
      <c r="C859" s="397" t="s">
        <v>6984</v>
      </c>
      <c r="D859" s="397"/>
      <c r="E859" s="397"/>
    </row>
    <row r="860" spans="1:5" hidden="1" x14ac:dyDescent="0.25">
      <c r="A860" s="397" t="s">
        <v>11996</v>
      </c>
      <c r="B860" s="397" t="s">
        <v>11997</v>
      </c>
      <c r="C860" s="397" t="s">
        <v>11998</v>
      </c>
      <c r="D860" s="397" t="s">
        <v>9867</v>
      </c>
      <c r="E860" s="397" t="s">
        <v>12002</v>
      </c>
    </row>
    <row r="861" spans="1:5" hidden="1" x14ac:dyDescent="0.25">
      <c r="A861" s="397" t="s">
        <v>11999</v>
      </c>
      <c r="B861" s="397" t="s">
        <v>12000</v>
      </c>
      <c r="C861" s="397" t="s">
        <v>12001</v>
      </c>
      <c r="D861" s="397" t="s">
        <v>9867</v>
      </c>
      <c r="E861" s="397" t="s">
        <v>12006</v>
      </c>
    </row>
    <row r="862" spans="1:5" hidden="1" x14ac:dyDescent="0.25">
      <c r="A862" s="397" t="s">
        <v>12003</v>
      </c>
      <c r="B862" s="397" t="s">
        <v>12004</v>
      </c>
      <c r="C862" s="397" t="s">
        <v>12005</v>
      </c>
      <c r="D862" s="397" t="s">
        <v>9867</v>
      </c>
      <c r="E862" s="397" t="s">
        <v>12010</v>
      </c>
    </row>
    <row r="863" spans="1:5" hidden="1" x14ac:dyDescent="0.25">
      <c r="A863" s="397" t="s">
        <v>12007</v>
      </c>
      <c r="B863" s="397" t="s">
        <v>12008</v>
      </c>
      <c r="C863" s="397" t="s">
        <v>12009</v>
      </c>
      <c r="D863" s="397" t="s">
        <v>9867</v>
      </c>
      <c r="E863" s="397" t="s">
        <v>12014</v>
      </c>
    </row>
    <row r="864" spans="1:5" hidden="1" x14ac:dyDescent="0.25">
      <c r="A864" s="397" t="s">
        <v>12011</v>
      </c>
      <c r="B864" s="397" t="s">
        <v>12012</v>
      </c>
      <c r="C864" s="397" t="s">
        <v>12013</v>
      </c>
      <c r="D864" s="397" t="s">
        <v>9881</v>
      </c>
      <c r="E864" s="397" t="s">
        <v>12018</v>
      </c>
    </row>
    <row r="865" spans="1:5" hidden="1" x14ac:dyDescent="0.25">
      <c r="A865" s="397" t="s">
        <v>12015</v>
      </c>
      <c r="B865" s="397" t="s">
        <v>12016</v>
      </c>
      <c r="C865" s="397" t="s">
        <v>12017</v>
      </c>
      <c r="D865" s="397" t="s">
        <v>12022</v>
      </c>
      <c r="E865" s="397" t="s">
        <v>12023</v>
      </c>
    </row>
    <row r="866" spans="1:5" hidden="1" x14ac:dyDescent="0.25">
      <c r="A866" s="397" t="s">
        <v>12019</v>
      </c>
      <c r="B866" s="397" t="s">
        <v>12020</v>
      </c>
      <c r="C866" s="397" t="s">
        <v>12021</v>
      </c>
      <c r="D866" s="397" t="s">
        <v>12022</v>
      </c>
      <c r="E866" s="397" t="s">
        <v>6488</v>
      </c>
    </row>
    <row r="867" spans="1:5" hidden="1" x14ac:dyDescent="0.25">
      <c r="A867" s="397" t="s">
        <v>12024</v>
      </c>
      <c r="B867" s="397" t="s">
        <v>12025</v>
      </c>
      <c r="C867" s="397" t="s">
        <v>12026</v>
      </c>
      <c r="D867" s="397" t="s">
        <v>9867</v>
      </c>
      <c r="E867" s="397" t="s">
        <v>12030</v>
      </c>
    </row>
    <row r="868" spans="1:5" hidden="1" x14ac:dyDescent="0.25">
      <c r="A868" s="397" t="s">
        <v>12027</v>
      </c>
      <c r="B868" s="397" t="s">
        <v>12028</v>
      </c>
      <c r="C868" s="397" t="s">
        <v>12029</v>
      </c>
      <c r="D868" s="397"/>
      <c r="E868" s="397"/>
    </row>
    <row r="869" spans="1:5" hidden="1" x14ac:dyDescent="0.25">
      <c r="A869" s="397" t="s">
        <v>12031</v>
      </c>
      <c r="B869" s="397" t="s">
        <v>12032</v>
      </c>
      <c r="C869" s="397"/>
      <c r="D869" s="397" t="s">
        <v>9867</v>
      </c>
      <c r="E869" s="397" t="s">
        <v>12036</v>
      </c>
    </row>
    <row r="870" spans="1:5" hidden="1" x14ac:dyDescent="0.25">
      <c r="A870" s="397" t="s">
        <v>12033</v>
      </c>
      <c r="B870" s="397" t="s">
        <v>12034</v>
      </c>
      <c r="C870" s="397" t="s">
        <v>12035</v>
      </c>
      <c r="D870" s="397" t="s">
        <v>9867</v>
      </c>
      <c r="E870" s="397" t="s">
        <v>12040</v>
      </c>
    </row>
    <row r="871" spans="1:5" hidden="1" x14ac:dyDescent="0.25">
      <c r="A871" s="397" t="s">
        <v>12037</v>
      </c>
      <c r="B871" s="397" t="s">
        <v>12038</v>
      </c>
      <c r="C871" s="397" t="s">
        <v>12039</v>
      </c>
      <c r="D871" s="397" t="s">
        <v>9867</v>
      </c>
      <c r="E871" s="397" t="s">
        <v>6488</v>
      </c>
    </row>
    <row r="872" spans="1:5" hidden="1" x14ac:dyDescent="0.25">
      <c r="A872" s="397" t="s">
        <v>12041</v>
      </c>
      <c r="B872" s="397" t="s">
        <v>12042</v>
      </c>
      <c r="C872" s="397" t="s">
        <v>12043</v>
      </c>
      <c r="D872" s="397" t="s">
        <v>9867</v>
      </c>
      <c r="E872" s="397" t="s">
        <v>6488</v>
      </c>
    </row>
    <row r="873" spans="1:5" hidden="1" x14ac:dyDescent="0.25">
      <c r="A873" s="397" t="s">
        <v>12044</v>
      </c>
      <c r="B873" s="397" t="s">
        <v>12045</v>
      </c>
      <c r="C873" s="397" t="s">
        <v>12046</v>
      </c>
      <c r="D873" s="397" t="s">
        <v>9867</v>
      </c>
      <c r="E873" s="397" t="s">
        <v>6488</v>
      </c>
    </row>
    <row r="874" spans="1:5" hidden="1" x14ac:dyDescent="0.25">
      <c r="A874" s="397" t="s">
        <v>12047</v>
      </c>
      <c r="B874" s="397" t="s">
        <v>12048</v>
      </c>
      <c r="C874" s="397" t="s">
        <v>12049</v>
      </c>
      <c r="D874" s="397" t="s">
        <v>9867</v>
      </c>
      <c r="E874" s="397" t="s">
        <v>6488</v>
      </c>
    </row>
    <row r="875" spans="1:5" hidden="1" x14ac:dyDescent="0.25">
      <c r="A875" s="397" t="s">
        <v>12050</v>
      </c>
      <c r="B875" s="397" t="s">
        <v>12051</v>
      </c>
      <c r="C875" s="397" t="s">
        <v>12052</v>
      </c>
      <c r="D875" s="397" t="s">
        <v>9867</v>
      </c>
      <c r="E875" s="397" t="s">
        <v>6488</v>
      </c>
    </row>
    <row r="876" spans="1:5" hidden="1" x14ac:dyDescent="0.25">
      <c r="A876" s="397" t="s">
        <v>12053</v>
      </c>
      <c r="B876" s="397" t="s">
        <v>12054</v>
      </c>
      <c r="C876" s="397" t="s">
        <v>12055</v>
      </c>
      <c r="D876" s="397" t="s">
        <v>9867</v>
      </c>
      <c r="E876" s="397" t="s">
        <v>6488</v>
      </c>
    </row>
    <row r="877" spans="1:5" hidden="1" x14ac:dyDescent="0.25">
      <c r="A877" s="397" t="s">
        <v>12056</v>
      </c>
      <c r="B877" s="397" t="s">
        <v>12057</v>
      </c>
      <c r="C877" s="397" t="s">
        <v>12058</v>
      </c>
      <c r="D877" s="397" t="s">
        <v>9867</v>
      </c>
      <c r="E877" s="397" t="s">
        <v>12062</v>
      </c>
    </row>
    <row r="878" spans="1:5" hidden="1" x14ac:dyDescent="0.25">
      <c r="A878" s="397" t="s">
        <v>12059</v>
      </c>
      <c r="B878" s="397" t="s">
        <v>12060</v>
      </c>
      <c r="C878" s="397" t="s">
        <v>12061</v>
      </c>
      <c r="D878" s="397" t="s">
        <v>9867</v>
      </c>
      <c r="E878" s="397" t="s">
        <v>12066</v>
      </c>
    </row>
    <row r="879" spans="1:5" hidden="1" x14ac:dyDescent="0.25">
      <c r="A879" s="397" t="s">
        <v>12063</v>
      </c>
      <c r="B879" s="397" t="s">
        <v>12064</v>
      </c>
      <c r="C879" s="397" t="s">
        <v>12065</v>
      </c>
      <c r="D879" s="397" t="s">
        <v>6906</v>
      </c>
      <c r="E879" s="397" t="s">
        <v>6988</v>
      </c>
    </row>
    <row r="880" spans="1:5" hidden="1" x14ac:dyDescent="0.25">
      <c r="A880" s="397" t="s">
        <v>6985</v>
      </c>
      <c r="B880" s="397" t="s">
        <v>6986</v>
      </c>
      <c r="C880" s="397" t="s">
        <v>6987</v>
      </c>
      <c r="D880" s="397"/>
      <c r="E880" s="397"/>
    </row>
    <row r="881" spans="1:5" hidden="1" x14ac:dyDescent="0.25">
      <c r="A881" s="397" t="s">
        <v>12067</v>
      </c>
      <c r="B881" s="397" t="s">
        <v>12068</v>
      </c>
      <c r="C881" s="397" t="s">
        <v>16523</v>
      </c>
      <c r="D881" s="397" t="s">
        <v>6513</v>
      </c>
      <c r="E881" s="397"/>
    </row>
    <row r="882" spans="1:5" hidden="1" x14ac:dyDescent="0.25">
      <c r="A882" s="397" t="s">
        <v>6989</v>
      </c>
      <c r="B882" s="397" t="s">
        <v>6990</v>
      </c>
      <c r="C882" s="397" t="s">
        <v>16576</v>
      </c>
      <c r="D882" s="397" t="s">
        <v>9867</v>
      </c>
      <c r="E882" s="397"/>
    </row>
    <row r="883" spans="1:5" hidden="1" x14ac:dyDescent="0.25">
      <c r="A883" s="397" t="s">
        <v>12069</v>
      </c>
      <c r="B883" s="397" t="s">
        <v>12070</v>
      </c>
      <c r="C883" s="397" t="s">
        <v>12070</v>
      </c>
      <c r="D883" s="397" t="s">
        <v>9867</v>
      </c>
      <c r="E883" s="397"/>
    </row>
    <row r="884" spans="1:5" hidden="1" x14ac:dyDescent="0.25">
      <c r="A884" s="397" t="s">
        <v>12071</v>
      </c>
      <c r="B884" s="397" t="s">
        <v>12072</v>
      </c>
      <c r="C884" s="397" t="s">
        <v>12073</v>
      </c>
      <c r="D884" s="397" t="s">
        <v>9867</v>
      </c>
      <c r="E884" s="397"/>
    </row>
    <row r="885" spans="1:5" hidden="1" x14ac:dyDescent="0.25">
      <c r="A885" s="397" t="s">
        <v>12074</v>
      </c>
      <c r="B885" s="397" t="s">
        <v>12075</v>
      </c>
      <c r="C885" s="397" t="s">
        <v>12076</v>
      </c>
      <c r="D885" s="397" t="s">
        <v>9867</v>
      </c>
      <c r="E885" s="397"/>
    </row>
    <row r="886" spans="1:5" hidden="1" x14ac:dyDescent="0.25">
      <c r="A886" s="397" t="s">
        <v>12077</v>
      </c>
      <c r="B886" s="397" t="s">
        <v>12078</v>
      </c>
      <c r="C886" s="397" t="s">
        <v>12079</v>
      </c>
      <c r="D886" s="397" t="s">
        <v>9867</v>
      </c>
      <c r="E886" s="397"/>
    </row>
    <row r="887" spans="1:5" hidden="1" x14ac:dyDescent="0.25">
      <c r="A887" s="397" t="s">
        <v>12080</v>
      </c>
      <c r="B887" s="397" t="s">
        <v>12081</v>
      </c>
      <c r="C887" s="397" t="s">
        <v>12082</v>
      </c>
      <c r="D887" s="397" t="s">
        <v>9867</v>
      </c>
      <c r="E887" s="397"/>
    </row>
    <row r="888" spans="1:5" hidden="1" x14ac:dyDescent="0.25">
      <c r="A888" s="397" t="s">
        <v>12083</v>
      </c>
      <c r="B888" s="397" t="s">
        <v>12084</v>
      </c>
      <c r="C888" s="397" t="s">
        <v>12085</v>
      </c>
      <c r="D888" s="397" t="s">
        <v>9867</v>
      </c>
      <c r="E888" s="397"/>
    </row>
    <row r="889" spans="1:5" hidden="1" x14ac:dyDescent="0.25">
      <c r="A889" s="397" t="s">
        <v>12086</v>
      </c>
      <c r="B889" s="397" t="s">
        <v>12087</v>
      </c>
      <c r="C889" s="397" t="s">
        <v>12088</v>
      </c>
      <c r="D889" s="397" t="s">
        <v>9867</v>
      </c>
      <c r="E889" s="397"/>
    </row>
    <row r="890" spans="1:5" hidden="1" x14ac:dyDescent="0.25">
      <c r="A890" s="397" t="s">
        <v>12089</v>
      </c>
      <c r="B890" s="397" t="s">
        <v>12090</v>
      </c>
      <c r="C890" s="397" t="s">
        <v>12091</v>
      </c>
      <c r="D890" s="397" t="s">
        <v>9867</v>
      </c>
      <c r="E890" s="397" t="s">
        <v>12095</v>
      </c>
    </row>
    <row r="891" spans="1:5" hidden="1" x14ac:dyDescent="0.25">
      <c r="A891" s="397" t="s">
        <v>12092</v>
      </c>
      <c r="B891" s="397" t="s">
        <v>12093</v>
      </c>
      <c r="C891" s="397" t="s">
        <v>12094</v>
      </c>
      <c r="D891" s="397" t="s">
        <v>9867</v>
      </c>
      <c r="E891" s="397" t="s">
        <v>12099</v>
      </c>
    </row>
    <row r="892" spans="1:5" hidden="1" x14ac:dyDescent="0.25">
      <c r="A892" s="397" t="s">
        <v>12096</v>
      </c>
      <c r="B892" s="397" t="s">
        <v>12097</v>
      </c>
      <c r="C892" s="397" t="s">
        <v>12098</v>
      </c>
      <c r="D892" s="397" t="s">
        <v>9867</v>
      </c>
      <c r="E892" s="397" t="s">
        <v>12103</v>
      </c>
    </row>
    <row r="893" spans="1:5" hidden="1" x14ac:dyDescent="0.25">
      <c r="A893" s="397" t="s">
        <v>12100</v>
      </c>
      <c r="B893" s="397" t="s">
        <v>12101</v>
      </c>
      <c r="C893" s="397" t="s">
        <v>12102</v>
      </c>
      <c r="D893" s="397" t="s">
        <v>9867</v>
      </c>
      <c r="E893" s="397" t="s">
        <v>6488</v>
      </c>
    </row>
    <row r="894" spans="1:5" hidden="1" x14ac:dyDescent="0.25">
      <c r="A894" s="397" t="s">
        <v>12104</v>
      </c>
      <c r="B894" s="397" t="s">
        <v>12105</v>
      </c>
      <c r="C894" s="397" t="s">
        <v>12106</v>
      </c>
      <c r="D894" s="397" t="s">
        <v>9867</v>
      </c>
      <c r="E894" s="397" t="s">
        <v>12110</v>
      </c>
    </row>
    <row r="895" spans="1:5" hidden="1" x14ac:dyDescent="0.25">
      <c r="A895" s="397" t="s">
        <v>12107</v>
      </c>
      <c r="B895" s="397" t="s">
        <v>12108</v>
      </c>
      <c r="C895" s="397" t="s">
        <v>12109</v>
      </c>
      <c r="D895" s="397" t="s">
        <v>9867</v>
      </c>
      <c r="E895" s="397" t="s">
        <v>6488</v>
      </c>
    </row>
    <row r="896" spans="1:5" hidden="1" x14ac:dyDescent="0.25">
      <c r="A896" s="397" t="s">
        <v>12111</v>
      </c>
      <c r="B896" s="397" t="s">
        <v>12112</v>
      </c>
      <c r="C896" s="397" t="s">
        <v>6488</v>
      </c>
      <c r="D896" s="397" t="s">
        <v>6513</v>
      </c>
      <c r="E896" s="397" t="s">
        <v>6488</v>
      </c>
    </row>
    <row r="897" spans="1:5" hidden="1" x14ac:dyDescent="0.25">
      <c r="A897" s="397" t="s">
        <v>6991</v>
      </c>
      <c r="B897" s="397" t="s">
        <v>6992</v>
      </c>
      <c r="C897" s="397" t="s">
        <v>6993</v>
      </c>
      <c r="D897" s="397" t="s">
        <v>6513</v>
      </c>
      <c r="E897" s="397" t="s">
        <v>6488</v>
      </c>
    </row>
    <row r="898" spans="1:5" hidden="1" x14ac:dyDescent="0.25">
      <c r="A898" s="397" t="s">
        <v>6994</v>
      </c>
      <c r="B898" s="397" t="s">
        <v>6992</v>
      </c>
      <c r="C898" s="397" t="s">
        <v>6995</v>
      </c>
      <c r="D898" s="397" t="s">
        <v>6999</v>
      </c>
      <c r="E898" s="397"/>
    </row>
    <row r="899" spans="1:5" hidden="1" x14ac:dyDescent="0.25">
      <c r="A899" s="397" t="s">
        <v>6996</v>
      </c>
      <c r="B899" s="397" t="s">
        <v>6997</v>
      </c>
      <c r="C899" s="397" t="s">
        <v>6998</v>
      </c>
      <c r="D899" s="397" t="s">
        <v>6896</v>
      </c>
      <c r="E899" s="397"/>
    </row>
    <row r="900" spans="1:5" hidden="1" x14ac:dyDescent="0.25">
      <c r="A900" s="397" t="s">
        <v>7000</v>
      </c>
      <c r="B900" s="397" t="s">
        <v>7001</v>
      </c>
      <c r="C900" s="397" t="s">
        <v>7002</v>
      </c>
      <c r="D900" s="397" t="s">
        <v>6513</v>
      </c>
      <c r="E900" s="397" t="s">
        <v>7006</v>
      </c>
    </row>
    <row r="901" spans="1:5" hidden="1" x14ac:dyDescent="0.25">
      <c r="A901" s="397" t="s">
        <v>7003</v>
      </c>
      <c r="B901" s="397" t="s">
        <v>7004</v>
      </c>
      <c r="C901" s="397" t="s">
        <v>7005</v>
      </c>
      <c r="D901" s="397" t="s">
        <v>9867</v>
      </c>
      <c r="E901" s="397" t="s">
        <v>6488</v>
      </c>
    </row>
    <row r="902" spans="1:5" hidden="1" x14ac:dyDescent="0.25">
      <c r="A902" s="397" t="s">
        <v>12113</v>
      </c>
      <c r="B902" s="397" t="s">
        <v>12114</v>
      </c>
      <c r="C902" s="397" t="s">
        <v>12115</v>
      </c>
      <c r="D902" s="397" t="s">
        <v>6966</v>
      </c>
      <c r="E902" s="397"/>
    </row>
    <row r="903" spans="1:5" hidden="1" x14ac:dyDescent="0.25">
      <c r="A903" s="397" t="s">
        <v>7007</v>
      </c>
      <c r="B903" s="397" t="s">
        <v>7008</v>
      </c>
      <c r="C903" s="397" t="s">
        <v>7009</v>
      </c>
      <c r="D903" s="397" t="s">
        <v>7013</v>
      </c>
      <c r="E903" s="397" t="s">
        <v>6488</v>
      </c>
    </row>
    <row r="904" spans="1:5" hidden="1" x14ac:dyDescent="0.25">
      <c r="A904" s="397" t="s">
        <v>7010</v>
      </c>
      <c r="B904" s="397" t="s">
        <v>7011</v>
      </c>
      <c r="C904" s="397" t="s">
        <v>7012</v>
      </c>
      <c r="D904" s="397" t="s">
        <v>9867</v>
      </c>
      <c r="E904" s="397" t="s">
        <v>12119</v>
      </c>
    </row>
    <row r="905" spans="1:5" hidden="1" x14ac:dyDescent="0.25">
      <c r="A905" s="397" t="s">
        <v>12116</v>
      </c>
      <c r="B905" s="397" t="s">
        <v>12117</v>
      </c>
      <c r="C905" s="397" t="s">
        <v>12118</v>
      </c>
      <c r="D905" s="397" t="s">
        <v>6966</v>
      </c>
      <c r="E905" s="397" t="s">
        <v>6488</v>
      </c>
    </row>
    <row r="906" spans="1:5" hidden="1" x14ac:dyDescent="0.25">
      <c r="A906" s="397" t="s">
        <v>7014</v>
      </c>
      <c r="B906" s="397" t="s">
        <v>7015</v>
      </c>
      <c r="C906" s="397" t="s">
        <v>7016</v>
      </c>
      <c r="D906" s="397" t="s">
        <v>9867</v>
      </c>
      <c r="E906" s="397" t="s">
        <v>12123</v>
      </c>
    </row>
    <row r="907" spans="1:5" hidden="1" x14ac:dyDescent="0.25">
      <c r="A907" s="397" t="s">
        <v>12120</v>
      </c>
      <c r="B907" s="397" t="s">
        <v>12121</v>
      </c>
      <c r="C907" s="397" t="s">
        <v>12122</v>
      </c>
      <c r="D907" s="397" t="s">
        <v>7013</v>
      </c>
      <c r="E907" s="397" t="s">
        <v>6488</v>
      </c>
    </row>
    <row r="908" spans="1:5" hidden="1" x14ac:dyDescent="0.25">
      <c r="A908" s="397" t="s">
        <v>7017</v>
      </c>
      <c r="B908" s="397" t="s">
        <v>7018</v>
      </c>
      <c r="C908" s="397" t="s">
        <v>7019</v>
      </c>
      <c r="D908" s="397" t="s">
        <v>6513</v>
      </c>
      <c r="E908" s="397" t="s">
        <v>6488</v>
      </c>
    </row>
    <row r="909" spans="1:5" hidden="1" x14ac:dyDescent="0.25">
      <c r="A909" s="397" t="s">
        <v>7020</v>
      </c>
      <c r="B909" s="397" t="s">
        <v>7021</v>
      </c>
      <c r="C909" s="397" t="s">
        <v>7022</v>
      </c>
      <c r="D909" s="397" t="s">
        <v>6513</v>
      </c>
      <c r="E909" s="397" t="s">
        <v>6488</v>
      </c>
    </row>
    <row r="910" spans="1:5" hidden="1" x14ac:dyDescent="0.25">
      <c r="A910" s="397" t="s">
        <v>7023</v>
      </c>
      <c r="B910" s="397" t="s">
        <v>7024</v>
      </c>
      <c r="C910" s="397" t="s">
        <v>7024</v>
      </c>
      <c r="D910" s="397" t="s">
        <v>6966</v>
      </c>
      <c r="E910" s="397" t="s">
        <v>6488</v>
      </c>
    </row>
    <row r="911" spans="1:5" hidden="1" x14ac:dyDescent="0.25">
      <c r="A911" s="397" t="s">
        <v>7025</v>
      </c>
      <c r="B911" s="397" t="s">
        <v>7026</v>
      </c>
      <c r="C911" s="397" t="s">
        <v>7027</v>
      </c>
      <c r="D911" s="397" t="s">
        <v>6513</v>
      </c>
      <c r="E911" s="397"/>
    </row>
    <row r="912" spans="1:5" hidden="1" x14ac:dyDescent="0.25">
      <c r="A912" s="397" t="s">
        <v>7028</v>
      </c>
      <c r="B912" s="397" t="s">
        <v>7029</v>
      </c>
      <c r="C912" s="397" t="s">
        <v>7030</v>
      </c>
      <c r="D912" s="397" t="s">
        <v>6966</v>
      </c>
      <c r="E912" s="397" t="s">
        <v>6488</v>
      </c>
    </row>
    <row r="913" spans="1:5" hidden="1" x14ac:dyDescent="0.25">
      <c r="A913" s="397" t="s">
        <v>7031</v>
      </c>
      <c r="B913" s="397" t="s">
        <v>7032</v>
      </c>
      <c r="C913" s="397" t="s">
        <v>7033</v>
      </c>
      <c r="D913" s="397" t="s">
        <v>6513</v>
      </c>
      <c r="E913" s="397" t="s">
        <v>6488</v>
      </c>
    </row>
    <row r="914" spans="1:5" hidden="1" x14ac:dyDescent="0.25">
      <c r="A914" s="397" t="s">
        <v>7034</v>
      </c>
      <c r="B914" s="397" t="s">
        <v>7035</v>
      </c>
      <c r="C914" s="397" t="s">
        <v>7036</v>
      </c>
      <c r="D914" s="397" t="s">
        <v>6513</v>
      </c>
      <c r="E914" s="397"/>
    </row>
    <row r="915" spans="1:5" hidden="1" x14ac:dyDescent="0.25">
      <c r="A915" s="397" t="s">
        <v>7037</v>
      </c>
      <c r="B915" s="397" t="s">
        <v>7038</v>
      </c>
      <c r="C915" s="397" t="s">
        <v>7039</v>
      </c>
      <c r="D915" s="397" t="s">
        <v>6513</v>
      </c>
      <c r="E915" s="397" t="s">
        <v>6488</v>
      </c>
    </row>
    <row r="916" spans="1:5" hidden="1" x14ac:dyDescent="0.25">
      <c r="A916" s="397" t="s">
        <v>7040</v>
      </c>
      <c r="B916" s="397" t="s">
        <v>7041</v>
      </c>
      <c r="C916" s="397" t="s">
        <v>7042</v>
      </c>
      <c r="D916" s="397" t="s">
        <v>6513</v>
      </c>
      <c r="E916" s="397" t="s">
        <v>6488</v>
      </c>
    </row>
    <row r="917" spans="1:5" hidden="1" x14ac:dyDescent="0.25">
      <c r="A917" s="397" t="s">
        <v>7043</v>
      </c>
      <c r="B917" s="397" t="s">
        <v>7044</v>
      </c>
      <c r="C917" s="397" t="s">
        <v>7045</v>
      </c>
      <c r="D917" s="397" t="s">
        <v>6513</v>
      </c>
      <c r="E917" s="397" t="s">
        <v>6488</v>
      </c>
    </row>
    <row r="918" spans="1:5" hidden="1" x14ac:dyDescent="0.25">
      <c r="A918" s="397" t="s">
        <v>7046</v>
      </c>
      <c r="B918" s="397" t="s">
        <v>7047</v>
      </c>
      <c r="C918" s="397" t="s">
        <v>7048</v>
      </c>
      <c r="D918" s="397" t="s">
        <v>6513</v>
      </c>
      <c r="E918" s="397"/>
    </row>
    <row r="919" spans="1:5" hidden="1" x14ac:dyDescent="0.25">
      <c r="A919" s="397" t="s">
        <v>7049</v>
      </c>
      <c r="B919" s="397" t="s">
        <v>7050</v>
      </c>
      <c r="C919" s="397" t="s">
        <v>7051</v>
      </c>
      <c r="D919" s="397" t="s">
        <v>6513</v>
      </c>
      <c r="E919" s="397"/>
    </row>
    <row r="920" spans="1:5" hidden="1" x14ac:dyDescent="0.25">
      <c r="A920" s="397" t="s">
        <v>7052</v>
      </c>
      <c r="B920" s="397" t="s">
        <v>7053</v>
      </c>
      <c r="C920" s="397" t="s">
        <v>7054</v>
      </c>
      <c r="D920" s="397" t="s">
        <v>6513</v>
      </c>
      <c r="E920" s="397"/>
    </row>
    <row r="921" spans="1:5" hidden="1" x14ac:dyDescent="0.25">
      <c r="A921" s="397" t="s">
        <v>7055</v>
      </c>
      <c r="B921" s="397" t="s">
        <v>7056</v>
      </c>
      <c r="C921" s="397" t="s">
        <v>7057</v>
      </c>
      <c r="D921" s="397" t="s">
        <v>6513</v>
      </c>
      <c r="E921" s="397"/>
    </row>
    <row r="922" spans="1:5" hidden="1" x14ac:dyDescent="0.25">
      <c r="A922" s="397" t="s">
        <v>7058</v>
      </c>
      <c r="B922" s="397" t="s">
        <v>7059</v>
      </c>
      <c r="C922" s="397" t="s">
        <v>7060</v>
      </c>
      <c r="D922" s="397" t="s">
        <v>6513</v>
      </c>
      <c r="E922" s="397"/>
    </row>
    <row r="923" spans="1:5" hidden="1" x14ac:dyDescent="0.25">
      <c r="A923" s="397" t="s">
        <v>7061</v>
      </c>
      <c r="B923" s="397" t="s">
        <v>7062</v>
      </c>
      <c r="C923" s="397" t="s">
        <v>7063</v>
      </c>
      <c r="D923" s="397" t="s">
        <v>6513</v>
      </c>
      <c r="E923" s="397"/>
    </row>
    <row r="924" spans="1:5" hidden="1" x14ac:dyDescent="0.25">
      <c r="A924" s="397" t="s">
        <v>7064</v>
      </c>
      <c r="B924" s="397" t="s">
        <v>7065</v>
      </c>
      <c r="C924" s="397" t="s">
        <v>7066</v>
      </c>
      <c r="D924" s="397" t="s">
        <v>6906</v>
      </c>
      <c r="E924" s="397"/>
    </row>
    <row r="925" spans="1:5" hidden="1" x14ac:dyDescent="0.25">
      <c r="A925" s="397" t="s">
        <v>7067</v>
      </c>
      <c r="B925" s="397" t="s">
        <v>7068</v>
      </c>
      <c r="C925" s="397" t="s">
        <v>7069</v>
      </c>
      <c r="D925" s="397" t="s">
        <v>6513</v>
      </c>
      <c r="E925" s="397"/>
    </row>
    <row r="926" spans="1:5" hidden="1" x14ac:dyDescent="0.25">
      <c r="A926" s="397" t="s">
        <v>7070</v>
      </c>
      <c r="B926" s="397" t="s">
        <v>7071</v>
      </c>
      <c r="C926" s="397" t="s">
        <v>7072</v>
      </c>
      <c r="D926" s="397" t="s">
        <v>6513</v>
      </c>
      <c r="E926" s="397"/>
    </row>
    <row r="927" spans="1:5" hidden="1" x14ac:dyDescent="0.25">
      <c r="A927" s="397" t="s">
        <v>7073</v>
      </c>
      <c r="B927" s="397" t="s">
        <v>7074</v>
      </c>
      <c r="C927" s="397" t="s">
        <v>7075</v>
      </c>
      <c r="D927" s="397" t="s">
        <v>6513</v>
      </c>
      <c r="E927" s="397"/>
    </row>
    <row r="928" spans="1:5" hidden="1" x14ac:dyDescent="0.25">
      <c r="A928" s="397" t="s">
        <v>7076</v>
      </c>
      <c r="B928" s="397" t="s">
        <v>7077</v>
      </c>
      <c r="C928" s="397" t="s">
        <v>7078</v>
      </c>
      <c r="D928" s="397" t="s">
        <v>6513</v>
      </c>
      <c r="E928" s="397"/>
    </row>
    <row r="929" spans="1:5" hidden="1" x14ac:dyDescent="0.25">
      <c r="A929" s="397" t="s">
        <v>7079</v>
      </c>
      <c r="B929" s="397" t="s">
        <v>7080</v>
      </c>
      <c r="C929" s="397" t="s">
        <v>7081</v>
      </c>
      <c r="D929" s="397" t="s">
        <v>6513</v>
      </c>
      <c r="E929" s="397" t="s">
        <v>7085</v>
      </c>
    </row>
    <row r="930" spans="1:5" hidden="1" x14ac:dyDescent="0.25">
      <c r="A930" s="397" t="s">
        <v>7082</v>
      </c>
      <c r="B930" s="397" t="s">
        <v>7083</v>
      </c>
      <c r="C930" s="397" t="s">
        <v>7084</v>
      </c>
      <c r="D930" s="397" t="s">
        <v>12127</v>
      </c>
      <c r="E930" s="397" t="s">
        <v>12128</v>
      </c>
    </row>
    <row r="931" spans="1:5" hidden="1" x14ac:dyDescent="0.25">
      <c r="A931" s="397" t="s">
        <v>12124</v>
      </c>
      <c r="B931" s="397" t="s">
        <v>12125</v>
      </c>
      <c r="C931" s="397" t="s">
        <v>12126</v>
      </c>
      <c r="D931" s="397" t="s">
        <v>12127</v>
      </c>
      <c r="E931" s="397" t="s">
        <v>12132</v>
      </c>
    </row>
    <row r="932" spans="1:5" hidden="1" x14ac:dyDescent="0.25">
      <c r="A932" s="397" t="s">
        <v>12129</v>
      </c>
      <c r="B932" s="397" t="s">
        <v>12130</v>
      </c>
      <c r="C932" s="397" t="s">
        <v>12131</v>
      </c>
      <c r="D932" s="397" t="s">
        <v>12127</v>
      </c>
      <c r="E932" s="397" t="s">
        <v>12136</v>
      </c>
    </row>
    <row r="933" spans="1:5" hidden="1" x14ac:dyDescent="0.25">
      <c r="A933" s="397" t="s">
        <v>12133</v>
      </c>
      <c r="B933" s="397" t="s">
        <v>12134</v>
      </c>
      <c r="C933" s="397" t="s">
        <v>12135</v>
      </c>
      <c r="D933" s="397" t="s">
        <v>12127</v>
      </c>
      <c r="E933" s="397" t="s">
        <v>12140</v>
      </c>
    </row>
    <row r="934" spans="1:5" hidden="1" x14ac:dyDescent="0.25">
      <c r="A934" s="397" t="s">
        <v>12137</v>
      </c>
      <c r="B934" s="397" t="s">
        <v>12138</v>
      </c>
      <c r="C934" s="397" t="s">
        <v>12139</v>
      </c>
      <c r="D934" s="397" t="s">
        <v>7089</v>
      </c>
      <c r="E934" s="397" t="s">
        <v>7090</v>
      </c>
    </row>
    <row r="935" spans="1:5" hidden="1" x14ac:dyDescent="0.25">
      <c r="A935" s="397" t="s">
        <v>7086</v>
      </c>
      <c r="B935" s="397" t="s">
        <v>7087</v>
      </c>
      <c r="C935" s="397" t="s">
        <v>7088</v>
      </c>
      <c r="D935" s="397" t="s">
        <v>12127</v>
      </c>
      <c r="E935" s="397" t="s">
        <v>12144</v>
      </c>
    </row>
    <row r="936" spans="1:5" hidden="1" x14ac:dyDescent="0.25">
      <c r="A936" s="397" t="s">
        <v>12141</v>
      </c>
      <c r="B936" s="397" t="s">
        <v>12142</v>
      </c>
      <c r="C936" s="397" t="s">
        <v>12143</v>
      </c>
      <c r="D936" s="397" t="s">
        <v>12127</v>
      </c>
      <c r="E936" s="397" t="s">
        <v>12148</v>
      </c>
    </row>
    <row r="937" spans="1:5" hidden="1" x14ac:dyDescent="0.25">
      <c r="A937" s="397" t="s">
        <v>12145</v>
      </c>
      <c r="B937" s="397" t="s">
        <v>12146</v>
      </c>
      <c r="C937" s="397" t="s">
        <v>12147</v>
      </c>
      <c r="D937" s="397" t="s">
        <v>12127</v>
      </c>
      <c r="E937" s="397" t="s">
        <v>12152</v>
      </c>
    </row>
    <row r="938" spans="1:5" hidden="1" x14ac:dyDescent="0.25">
      <c r="A938" s="397" t="s">
        <v>12149</v>
      </c>
      <c r="B938" s="397" t="s">
        <v>12150</v>
      </c>
      <c r="C938" s="397" t="s">
        <v>12151</v>
      </c>
      <c r="D938" s="397" t="s">
        <v>7089</v>
      </c>
      <c r="E938" s="397" t="s">
        <v>7094</v>
      </c>
    </row>
    <row r="939" spans="1:5" hidden="1" x14ac:dyDescent="0.25">
      <c r="A939" s="397" t="s">
        <v>7091</v>
      </c>
      <c r="B939" s="397" t="s">
        <v>7092</v>
      </c>
      <c r="C939" s="397" t="s">
        <v>7093</v>
      </c>
      <c r="D939" s="397" t="s">
        <v>12127</v>
      </c>
      <c r="E939" s="397" t="s">
        <v>12156</v>
      </c>
    </row>
    <row r="940" spans="1:5" hidden="1" x14ac:dyDescent="0.25">
      <c r="A940" s="397" t="s">
        <v>12153</v>
      </c>
      <c r="B940" s="397" t="s">
        <v>12154</v>
      </c>
      <c r="C940" s="397" t="s">
        <v>12155</v>
      </c>
      <c r="D940" s="397" t="s">
        <v>12127</v>
      </c>
      <c r="E940" s="397" t="s">
        <v>12160</v>
      </c>
    </row>
    <row r="941" spans="1:5" hidden="1" x14ac:dyDescent="0.25">
      <c r="A941" s="397" t="s">
        <v>12157</v>
      </c>
      <c r="B941" s="397" t="s">
        <v>12158</v>
      </c>
      <c r="C941" s="397" t="s">
        <v>12159</v>
      </c>
      <c r="D941" s="397" t="s">
        <v>12127</v>
      </c>
      <c r="E941" s="397" t="s">
        <v>12164</v>
      </c>
    </row>
    <row r="942" spans="1:5" hidden="1" x14ac:dyDescent="0.25">
      <c r="A942" s="397" t="s">
        <v>12161</v>
      </c>
      <c r="B942" s="397" t="s">
        <v>12162</v>
      </c>
      <c r="C942" s="397" t="s">
        <v>12163</v>
      </c>
      <c r="D942" s="397" t="s">
        <v>7089</v>
      </c>
      <c r="E942" s="397" t="s">
        <v>7098</v>
      </c>
    </row>
    <row r="943" spans="1:5" hidden="1" x14ac:dyDescent="0.25">
      <c r="A943" s="397" t="s">
        <v>7095</v>
      </c>
      <c r="B943" s="397" t="s">
        <v>7096</v>
      </c>
      <c r="C943" s="397" t="s">
        <v>7097</v>
      </c>
      <c r="D943" s="397" t="s">
        <v>7089</v>
      </c>
      <c r="E943" s="397" t="s">
        <v>7102</v>
      </c>
    </row>
    <row r="944" spans="1:5" hidden="1" x14ac:dyDescent="0.25">
      <c r="A944" s="397" t="s">
        <v>7099</v>
      </c>
      <c r="B944" s="397" t="s">
        <v>7100</v>
      </c>
      <c r="C944" s="397" t="s">
        <v>7101</v>
      </c>
      <c r="D944" s="397" t="s">
        <v>9867</v>
      </c>
      <c r="E944" s="397" t="s">
        <v>12167</v>
      </c>
    </row>
    <row r="945" spans="1:5" hidden="1" x14ac:dyDescent="0.25">
      <c r="A945" s="397" t="s">
        <v>12165</v>
      </c>
      <c r="B945" s="397" t="s">
        <v>12166</v>
      </c>
      <c r="C945" s="397" t="s">
        <v>9785</v>
      </c>
      <c r="D945" s="397" t="s">
        <v>9867</v>
      </c>
      <c r="E945" s="397" t="s">
        <v>6488</v>
      </c>
    </row>
    <row r="946" spans="1:5" hidden="1" x14ac:dyDescent="0.25">
      <c r="A946" s="397" t="s">
        <v>12168</v>
      </c>
      <c r="B946" s="397" t="s">
        <v>12169</v>
      </c>
      <c r="C946" s="397" t="s">
        <v>12170</v>
      </c>
      <c r="D946" s="397" t="s">
        <v>9867</v>
      </c>
      <c r="E946" s="397" t="s">
        <v>6488</v>
      </c>
    </row>
    <row r="947" spans="1:5" hidden="1" x14ac:dyDescent="0.25">
      <c r="A947" s="397" t="s">
        <v>12171</v>
      </c>
      <c r="B947" s="397" t="s">
        <v>12172</v>
      </c>
      <c r="C947" s="397" t="s">
        <v>12173</v>
      </c>
      <c r="D947" s="397" t="s">
        <v>7106</v>
      </c>
      <c r="E947" s="397" t="s">
        <v>7107</v>
      </c>
    </row>
    <row r="948" spans="1:5" hidden="1" x14ac:dyDescent="0.25">
      <c r="A948" s="397" t="s">
        <v>7103</v>
      </c>
      <c r="B948" s="397" t="s">
        <v>7104</v>
      </c>
      <c r="C948" s="397" t="s">
        <v>7105</v>
      </c>
      <c r="D948" s="397" t="s">
        <v>7106</v>
      </c>
      <c r="E948" s="397" t="s">
        <v>6488</v>
      </c>
    </row>
    <row r="949" spans="1:5" hidden="1" x14ac:dyDescent="0.25">
      <c r="A949" s="397" t="s">
        <v>7108</v>
      </c>
      <c r="B949" s="397" t="s">
        <v>7109</v>
      </c>
      <c r="C949" s="397" t="s">
        <v>7110</v>
      </c>
      <c r="D949" s="397" t="s">
        <v>7106</v>
      </c>
      <c r="E949" s="397" t="s">
        <v>6488</v>
      </c>
    </row>
    <row r="950" spans="1:5" hidden="1" x14ac:dyDescent="0.25">
      <c r="A950" s="397" t="s">
        <v>7111</v>
      </c>
      <c r="B950" s="397" t="s">
        <v>7112</v>
      </c>
      <c r="C950" s="397" t="s">
        <v>7113</v>
      </c>
      <c r="D950" s="397" t="s">
        <v>7106</v>
      </c>
      <c r="E950" s="397" t="s">
        <v>6488</v>
      </c>
    </row>
    <row r="951" spans="1:5" hidden="1" x14ac:dyDescent="0.25">
      <c r="A951" s="397" t="s">
        <v>7114</v>
      </c>
      <c r="B951" s="397" t="s">
        <v>7115</v>
      </c>
      <c r="C951" s="397" t="s">
        <v>7116</v>
      </c>
      <c r="D951" s="397" t="s">
        <v>9867</v>
      </c>
      <c r="E951" s="397" t="s">
        <v>12177</v>
      </c>
    </row>
    <row r="952" spans="1:5" hidden="1" x14ac:dyDescent="0.25">
      <c r="A952" s="397" t="s">
        <v>12174</v>
      </c>
      <c r="B952" s="397" t="s">
        <v>12175</v>
      </c>
      <c r="C952" s="397" t="s">
        <v>12176</v>
      </c>
      <c r="D952" s="397" t="s">
        <v>9786</v>
      </c>
      <c r="E952" s="397" t="s">
        <v>12180</v>
      </c>
    </row>
    <row r="953" spans="1:5" hidden="1" x14ac:dyDescent="0.25">
      <c r="A953" s="397" t="s">
        <v>12178</v>
      </c>
      <c r="B953" s="397" t="s">
        <v>12179</v>
      </c>
      <c r="C953" s="397" t="s">
        <v>9785</v>
      </c>
      <c r="D953" s="397" t="s">
        <v>9786</v>
      </c>
      <c r="E953" s="397" t="s">
        <v>6488</v>
      </c>
    </row>
    <row r="954" spans="1:5" hidden="1" x14ac:dyDescent="0.25">
      <c r="A954" s="397" t="s">
        <v>12181</v>
      </c>
      <c r="B954" s="397" t="s">
        <v>12182</v>
      </c>
      <c r="C954" s="397" t="s">
        <v>12183</v>
      </c>
      <c r="D954" s="397" t="s">
        <v>9786</v>
      </c>
      <c r="E954" s="397" t="s">
        <v>6488</v>
      </c>
    </row>
    <row r="955" spans="1:5" hidden="1" x14ac:dyDescent="0.25">
      <c r="A955" s="397" t="s">
        <v>12184</v>
      </c>
      <c r="B955" s="397" t="s">
        <v>12185</v>
      </c>
      <c r="C955" s="397" t="s">
        <v>12186</v>
      </c>
      <c r="D955" s="397" t="s">
        <v>9867</v>
      </c>
      <c r="E955" s="397" t="s">
        <v>12190</v>
      </c>
    </row>
    <row r="956" spans="1:5" hidden="1" x14ac:dyDescent="0.25">
      <c r="A956" s="397" t="s">
        <v>12187</v>
      </c>
      <c r="B956" s="397" t="s">
        <v>12188</v>
      </c>
      <c r="C956" s="397" t="s">
        <v>12189</v>
      </c>
      <c r="D956" s="397" t="s">
        <v>9867</v>
      </c>
      <c r="E956" s="397" t="s">
        <v>12194</v>
      </c>
    </row>
    <row r="957" spans="1:5" hidden="1" x14ac:dyDescent="0.25">
      <c r="A957" s="397" t="s">
        <v>12191</v>
      </c>
      <c r="B957" s="397" t="s">
        <v>12192</v>
      </c>
      <c r="C957" s="397" t="s">
        <v>12193</v>
      </c>
      <c r="D957" s="397" t="s">
        <v>9867</v>
      </c>
      <c r="E957" s="397" t="s">
        <v>12198</v>
      </c>
    </row>
    <row r="958" spans="1:5" hidden="1" x14ac:dyDescent="0.25">
      <c r="A958" s="397" t="s">
        <v>12195</v>
      </c>
      <c r="B958" s="397" t="s">
        <v>12196</v>
      </c>
      <c r="C958" s="397" t="s">
        <v>12197</v>
      </c>
      <c r="D958" s="397" t="s">
        <v>9867</v>
      </c>
      <c r="E958" s="397" t="s">
        <v>12202</v>
      </c>
    </row>
    <row r="959" spans="1:5" hidden="1" x14ac:dyDescent="0.25">
      <c r="A959" s="397" t="s">
        <v>12199</v>
      </c>
      <c r="B959" s="397" t="s">
        <v>12200</v>
      </c>
      <c r="C959" s="397" t="s">
        <v>12201</v>
      </c>
      <c r="D959" s="397" t="s">
        <v>9867</v>
      </c>
      <c r="E959" s="397" t="s">
        <v>12206</v>
      </c>
    </row>
    <row r="960" spans="1:5" hidden="1" x14ac:dyDescent="0.25">
      <c r="A960" s="397" t="s">
        <v>12203</v>
      </c>
      <c r="B960" s="397" t="s">
        <v>12204</v>
      </c>
      <c r="C960" s="397" t="s">
        <v>12205</v>
      </c>
      <c r="D960" s="397"/>
      <c r="E960" s="397" t="s">
        <v>12210</v>
      </c>
    </row>
    <row r="961" spans="1:5" hidden="1" x14ac:dyDescent="0.25">
      <c r="A961" s="397" t="s">
        <v>12207</v>
      </c>
      <c r="B961" s="397" t="s">
        <v>12208</v>
      </c>
      <c r="C961" s="397" t="s">
        <v>12209</v>
      </c>
      <c r="D961" s="397" t="s">
        <v>9867</v>
      </c>
      <c r="E961" s="397" t="s">
        <v>12214</v>
      </c>
    </row>
    <row r="962" spans="1:5" hidden="1" x14ac:dyDescent="0.25">
      <c r="A962" s="397" t="s">
        <v>12211</v>
      </c>
      <c r="B962" s="397" t="s">
        <v>12212</v>
      </c>
      <c r="C962" s="397" t="s">
        <v>12213</v>
      </c>
      <c r="D962" s="397" t="s">
        <v>12218</v>
      </c>
      <c r="E962" s="397" t="s">
        <v>12219</v>
      </c>
    </row>
    <row r="963" spans="1:5" hidden="1" x14ac:dyDescent="0.25">
      <c r="A963" s="397" t="s">
        <v>12215</v>
      </c>
      <c r="B963" s="397" t="s">
        <v>12216</v>
      </c>
      <c r="C963" s="397" t="s">
        <v>12217</v>
      </c>
      <c r="D963" s="397" t="s">
        <v>12218</v>
      </c>
      <c r="E963" s="397" t="s">
        <v>6488</v>
      </c>
    </row>
    <row r="964" spans="1:5" hidden="1" x14ac:dyDescent="0.25">
      <c r="A964" s="397" t="s">
        <v>12220</v>
      </c>
      <c r="B964" s="397" t="s">
        <v>12221</v>
      </c>
      <c r="C964" s="397" t="s">
        <v>12222</v>
      </c>
      <c r="D964" s="397" t="s">
        <v>12218</v>
      </c>
      <c r="E964" s="397" t="s">
        <v>6488</v>
      </c>
    </row>
    <row r="965" spans="1:5" hidden="1" x14ac:dyDescent="0.25">
      <c r="A965" s="397" t="s">
        <v>12223</v>
      </c>
      <c r="B965" s="397" t="s">
        <v>12224</v>
      </c>
      <c r="C965" s="397" t="s">
        <v>12225</v>
      </c>
      <c r="D965" s="397" t="s">
        <v>12215</v>
      </c>
      <c r="E965" s="397" t="s">
        <v>6488</v>
      </c>
    </row>
    <row r="966" spans="1:5" hidden="1" x14ac:dyDescent="0.25">
      <c r="A966" s="397" t="s">
        <v>12226</v>
      </c>
      <c r="B966" s="397" t="s">
        <v>12227</v>
      </c>
      <c r="C966" s="397" t="s">
        <v>12228</v>
      </c>
      <c r="D966" s="397" t="s">
        <v>12218</v>
      </c>
      <c r="E966" s="397" t="s">
        <v>6488</v>
      </c>
    </row>
    <row r="967" spans="1:5" hidden="1" x14ac:dyDescent="0.25">
      <c r="A967" s="397" t="s">
        <v>12229</v>
      </c>
      <c r="B967" s="397" t="s">
        <v>12230</v>
      </c>
      <c r="C967" s="397" t="s">
        <v>12231</v>
      </c>
      <c r="D967" s="397" t="s">
        <v>7119</v>
      </c>
      <c r="E967" s="397" t="s">
        <v>6488</v>
      </c>
    </row>
    <row r="968" spans="1:5" hidden="1" x14ac:dyDescent="0.25">
      <c r="A968" s="397" t="s">
        <v>7117</v>
      </c>
      <c r="B968" s="397" t="s">
        <v>6474</v>
      </c>
      <c r="C968" s="397" t="s">
        <v>7118</v>
      </c>
      <c r="D968" s="397" t="s">
        <v>7119</v>
      </c>
      <c r="E968" s="397" t="s">
        <v>6488</v>
      </c>
    </row>
    <row r="969" spans="1:5" hidden="1" x14ac:dyDescent="0.25">
      <c r="A969" s="397" t="s">
        <v>7120</v>
      </c>
      <c r="B969" s="397" t="s">
        <v>6471</v>
      </c>
      <c r="C969" s="397" t="s">
        <v>7121</v>
      </c>
      <c r="D969" s="397" t="s">
        <v>7119</v>
      </c>
      <c r="E969" s="397" t="s">
        <v>6488</v>
      </c>
    </row>
    <row r="970" spans="1:5" hidden="1" x14ac:dyDescent="0.25">
      <c r="A970" s="397" t="s">
        <v>7122</v>
      </c>
      <c r="B970" s="397" t="s">
        <v>6473</v>
      </c>
      <c r="C970" s="397" t="s">
        <v>7123</v>
      </c>
      <c r="D970" s="397" t="s">
        <v>7119</v>
      </c>
      <c r="E970" s="397" t="s">
        <v>6488</v>
      </c>
    </row>
    <row r="971" spans="1:5" hidden="1" x14ac:dyDescent="0.25">
      <c r="A971" s="397" t="s">
        <v>7124</v>
      </c>
      <c r="B971" s="397" t="s">
        <v>6476</v>
      </c>
      <c r="C971" s="397" t="s">
        <v>7125</v>
      </c>
      <c r="D971" s="397" t="s">
        <v>12218</v>
      </c>
      <c r="E971" s="397" t="s">
        <v>6488</v>
      </c>
    </row>
    <row r="972" spans="1:5" hidden="1" x14ac:dyDescent="0.25">
      <c r="A972" s="397" t="s">
        <v>12232</v>
      </c>
      <c r="B972" s="397" t="s">
        <v>12233</v>
      </c>
      <c r="C972" s="397" t="s">
        <v>12234</v>
      </c>
      <c r="D972" s="397" t="s">
        <v>7119</v>
      </c>
      <c r="E972" s="397" t="s">
        <v>7129</v>
      </c>
    </row>
    <row r="973" spans="1:5" hidden="1" x14ac:dyDescent="0.25">
      <c r="A973" s="397" t="s">
        <v>7126</v>
      </c>
      <c r="B973" s="397" t="s">
        <v>7127</v>
      </c>
      <c r="C973" s="397" t="s">
        <v>7128</v>
      </c>
      <c r="D973" s="397" t="s">
        <v>12238</v>
      </c>
      <c r="E973" s="397" t="s">
        <v>12239</v>
      </c>
    </row>
    <row r="974" spans="1:5" hidden="1" x14ac:dyDescent="0.25">
      <c r="A974" s="397" t="s">
        <v>12235</v>
      </c>
      <c r="B974" s="397" t="s">
        <v>12236</v>
      </c>
      <c r="C974" s="397" t="s">
        <v>12237</v>
      </c>
      <c r="D974" s="397" t="s">
        <v>7119</v>
      </c>
      <c r="E974" s="397" t="s">
        <v>7133</v>
      </c>
    </row>
    <row r="975" spans="1:5" hidden="1" x14ac:dyDescent="0.25">
      <c r="A975" s="397" t="s">
        <v>7130</v>
      </c>
      <c r="B975" s="397" t="s">
        <v>7131</v>
      </c>
      <c r="C975" s="397" t="s">
        <v>7132</v>
      </c>
      <c r="D975" s="397" t="s">
        <v>12238</v>
      </c>
      <c r="E975" s="397" t="s">
        <v>12243</v>
      </c>
    </row>
    <row r="976" spans="1:5" hidden="1" x14ac:dyDescent="0.25">
      <c r="A976" s="397" t="s">
        <v>12240</v>
      </c>
      <c r="B976" s="397" t="s">
        <v>12241</v>
      </c>
      <c r="C976" s="397" t="s">
        <v>12242</v>
      </c>
      <c r="D976" s="397" t="s">
        <v>12238</v>
      </c>
      <c r="E976" s="397" t="s">
        <v>12247</v>
      </c>
    </row>
    <row r="977" spans="1:5" hidden="1" x14ac:dyDescent="0.25">
      <c r="A977" s="397" t="s">
        <v>12244</v>
      </c>
      <c r="B977" s="397" t="s">
        <v>12245</v>
      </c>
      <c r="C977" s="397" t="s">
        <v>12246</v>
      </c>
      <c r="D977" s="397" t="s">
        <v>12238</v>
      </c>
      <c r="E977" s="397" t="s">
        <v>12251</v>
      </c>
    </row>
    <row r="978" spans="1:5" hidden="1" x14ac:dyDescent="0.25">
      <c r="A978" s="397" t="s">
        <v>12248</v>
      </c>
      <c r="B978" s="397" t="s">
        <v>12249</v>
      </c>
      <c r="C978" s="397" t="s">
        <v>12250</v>
      </c>
      <c r="D978" s="397" t="s">
        <v>12238</v>
      </c>
      <c r="E978" s="397" t="s">
        <v>12255</v>
      </c>
    </row>
    <row r="979" spans="1:5" hidden="1" x14ac:dyDescent="0.25">
      <c r="A979" s="397" t="s">
        <v>12252</v>
      </c>
      <c r="B979" s="397" t="s">
        <v>12253</v>
      </c>
      <c r="C979" s="397" t="s">
        <v>12254</v>
      </c>
      <c r="D979" s="397" t="s">
        <v>12238</v>
      </c>
      <c r="E979" s="397" t="s">
        <v>12259</v>
      </c>
    </row>
    <row r="980" spans="1:5" hidden="1" x14ac:dyDescent="0.25">
      <c r="A980" s="397" t="s">
        <v>12256</v>
      </c>
      <c r="B980" s="397" t="s">
        <v>12257</v>
      </c>
      <c r="C980" s="397" t="s">
        <v>12258</v>
      </c>
      <c r="D980" s="397" t="s">
        <v>12238</v>
      </c>
      <c r="E980" s="397" t="s">
        <v>12263</v>
      </c>
    </row>
    <row r="981" spans="1:5" hidden="1" x14ac:dyDescent="0.25">
      <c r="A981" s="397" t="s">
        <v>12260</v>
      </c>
      <c r="B981" s="397" t="s">
        <v>12261</v>
      </c>
      <c r="C981" s="397" t="s">
        <v>12262</v>
      </c>
      <c r="D981" s="397" t="s">
        <v>12238</v>
      </c>
      <c r="E981" s="397" t="s">
        <v>12267</v>
      </c>
    </row>
    <row r="982" spans="1:5" hidden="1" x14ac:dyDescent="0.25">
      <c r="A982" s="397" t="s">
        <v>12264</v>
      </c>
      <c r="B982" s="397" t="s">
        <v>12265</v>
      </c>
      <c r="C982" s="397" t="s">
        <v>12266</v>
      </c>
      <c r="D982" s="397" t="s">
        <v>7119</v>
      </c>
      <c r="E982" s="397" t="s">
        <v>7137</v>
      </c>
    </row>
    <row r="983" spans="1:5" hidden="1" x14ac:dyDescent="0.25">
      <c r="A983" s="397" t="s">
        <v>7134</v>
      </c>
      <c r="B983" s="397" t="s">
        <v>7135</v>
      </c>
      <c r="C983" s="397" t="s">
        <v>7136</v>
      </c>
      <c r="D983" s="397" t="s">
        <v>12238</v>
      </c>
      <c r="E983" s="397" t="s">
        <v>12271</v>
      </c>
    </row>
    <row r="984" spans="1:5" hidden="1" x14ac:dyDescent="0.25">
      <c r="A984" s="397" t="s">
        <v>12268</v>
      </c>
      <c r="B984" s="397" t="s">
        <v>12269</v>
      </c>
      <c r="C984" s="397" t="s">
        <v>12270</v>
      </c>
      <c r="D984" s="397" t="s">
        <v>12238</v>
      </c>
      <c r="E984" s="397" t="s">
        <v>12275</v>
      </c>
    </row>
    <row r="985" spans="1:5" hidden="1" x14ac:dyDescent="0.25">
      <c r="A985" s="397" t="s">
        <v>12272</v>
      </c>
      <c r="B985" s="397" t="s">
        <v>12273</v>
      </c>
      <c r="C985" s="397" t="s">
        <v>12274</v>
      </c>
      <c r="D985" s="397" t="s">
        <v>12238</v>
      </c>
      <c r="E985" s="397" t="s">
        <v>12279</v>
      </c>
    </row>
    <row r="986" spans="1:5" hidden="1" x14ac:dyDescent="0.25">
      <c r="A986" s="397" t="s">
        <v>12276</v>
      </c>
      <c r="B986" s="397" t="s">
        <v>12277</v>
      </c>
      <c r="C986" s="397" t="s">
        <v>12278</v>
      </c>
      <c r="D986" s="397" t="s">
        <v>9867</v>
      </c>
      <c r="E986" s="397" t="s">
        <v>12283</v>
      </c>
    </row>
    <row r="987" spans="1:5" hidden="1" x14ac:dyDescent="0.25">
      <c r="A987" s="397" t="s">
        <v>12280</v>
      </c>
      <c r="B987" s="397" t="s">
        <v>12281</v>
      </c>
      <c r="C987" s="397" t="s">
        <v>12282</v>
      </c>
      <c r="D987" s="397" t="s">
        <v>7141</v>
      </c>
      <c r="E987" s="397" t="s">
        <v>7142</v>
      </c>
    </row>
    <row r="988" spans="1:5" hidden="1" x14ac:dyDescent="0.25">
      <c r="A988" s="397" t="s">
        <v>7138</v>
      </c>
      <c r="B988" s="397" t="s">
        <v>7139</v>
      </c>
      <c r="C988" s="397" t="s">
        <v>7140</v>
      </c>
      <c r="D988" s="397" t="s">
        <v>7141</v>
      </c>
      <c r="E988" s="397" t="s">
        <v>6488</v>
      </c>
    </row>
    <row r="989" spans="1:5" hidden="1" x14ac:dyDescent="0.25">
      <c r="A989" s="397" t="s">
        <v>7143</v>
      </c>
      <c r="B989" s="397" t="s">
        <v>7139</v>
      </c>
      <c r="C989" s="397" t="s">
        <v>7144</v>
      </c>
      <c r="D989" s="397" t="s">
        <v>7141</v>
      </c>
      <c r="E989" s="397" t="s">
        <v>6488</v>
      </c>
    </row>
    <row r="990" spans="1:5" hidden="1" x14ac:dyDescent="0.25">
      <c r="A990" s="397" t="s">
        <v>7145</v>
      </c>
      <c r="B990" s="397" t="s">
        <v>7139</v>
      </c>
      <c r="C990" s="397" t="s">
        <v>16228</v>
      </c>
      <c r="D990" s="397" t="s">
        <v>7141</v>
      </c>
      <c r="E990" s="397" t="s">
        <v>6488</v>
      </c>
    </row>
    <row r="991" spans="1:5" hidden="1" x14ac:dyDescent="0.25">
      <c r="A991" s="404" t="s">
        <v>7146</v>
      </c>
      <c r="B991" s="397" t="s">
        <v>7139</v>
      </c>
      <c r="C991" s="404" t="s">
        <v>15021</v>
      </c>
      <c r="D991" s="397" t="s">
        <v>7141</v>
      </c>
      <c r="E991" s="397" t="s">
        <v>6488</v>
      </c>
    </row>
    <row r="992" spans="1:5" hidden="1" x14ac:dyDescent="0.25">
      <c r="A992" s="397" t="s">
        <v>7147</v>
      </c>
      <c r="B992" s="397" t="s">
        <v>7139</v>
      </c>
      <c r="C992" s="397" t="s">
        <v>7144</v>
      </c>
      <c r="D992" s="397"/>
      <c r="E992" s="397" t="s">
        <v>12287</v>
      </c>
    </row>
    <row r="993" spans="1:5" hidden="1" x14ac:dyDescent="0.25">
      <c r="A993" s="397" t="s">
        <v>12284</v>
      </c>
      <c r="B993" s="397" t="s">
        <v>12285</v>
      </c>
      <c r="C993" s="397" t="s">
        <v>12286</v>
      </c>
      <c r="D993" s="397" t="s">
        <v>9867</v>
      </c>
      <c r="E993" s="397" t="s">
        <v>12291</v>
      </c>
    </row>
    <row r="994" spans="1:5" hidden="1" x14ac:dyDescent="0.25">
      <c r="A994" s="397" t="s">
        <v>12288</v>
      </c>
      <c r="B994" s="397" t="s">
        <v>12289</v>
      </c>
      <c r="C994" s="397" t="s">
        <v>12290</v>
      </c>
      <c r="D994" s="397" t="s">
        <v>9867</v>
      </c>
      <c r="E994" s="397" t="s">
        <v>12295</v>
      </c>
    </row>
    <row r="995" spans="1:5" hidden="1" x14ac:dyDescent="0.25">
      <c r="A995" s="397" t="s">
        <v>12292</v>
      </c>
      <c r="B995" s="397" t="s">
        <v>12293</v>
      </c>
      <c r="C995" s="397" t="s">
        <v>12294</v>
      </c>
      <c r="D995" s="397"/>
      <c r="E995" s="397" t="s">
        <v>12299</v>
      </c>
    </row>
    <row r="996" spans="1:5" hidden="1" x14ac:dyDescent="0.25">
      <c r="A996" s="397" t="s">
        <v>12296</v>
      </c>
      <c r="B996" s="397" t="s">
        <v>12297</v>
      </c>
      <c r="C996" s="397" t="s">
        <v>12298</v>
      </c>
      <c r="D996" s="397" t="s">
        <v>9867</v>
      </c>
      <c r="E996" s="397" t="s">
        <v>12303</v>
      </c>
    </row>
    <row r="997" spans="1:5" hidden="1" x14ac:dyDescent="0.25">
      <c r="A997" s="397" t="s">
        <v>12300</v>
      </c>
      <c r="B997" s="397" t="s">
        <v>12301</v>
      </c>
      <c r="C997" s="397" t="s">
        <v>12302</v>
      </c>
      <c r="D997" s="397" t="s">
        <v>9867</v>
      </c>
      <c r="E997" s="397" t="s">
        <v>12307</v>
      </c>
    </row>
    <row r="998" spans="1:5" hidden="1" x14ac:dyDescent="0.25">
      <c r="A998" s="397" t="s">
        <v>12304</v>
      </c>
      <c r="B998" s="397" t="s">
        <v>12305</v>
      </c>
      <c r="C998" s="397" t="s">
        <v>12306</v>
      </c>
      <c r="D998" s="397"/>
      <c r="E998" s="397" t="s">
        <v>12311</v>
      </c>
    </row>
    <row r="999" spans="1:5" hidden="1" x14ac:dyDescent="0.25">
      <c r="A999" s="397" t="s">
        <v>12308</v>
      </c>
      <c r="B999" s="397" t="s">
        <v>12309</v>
      </c>
      <c r="C999" s="397" t="s">
        <v>12310</v>
      </c>
      <c r="D999" s="397" t="s">
        <v>9867</v>
      </c>
      <c r="E999" s="397" t="s">
        <v>12315</v>
      </c>
    </row>
    <row r="1000" spans="1:5" hidden="1" x14ac:dyDescent="0.25">
      <c r="A1000" s="397" t="s">
        <v>12312</v>
      </c>
      <c r="B1000" s="397" t="s">
        <v>12313</v>
      </c>
      <c r="C1000" s="397" t="s">
        <v>12314</v>
      </c>
      <c r="D1000" s="397" t="s">
        <v>9867</v>
      </c>
      <c r="E1000" s="397" t="s">
        <v>12319</v>
      </c>
    </row>
    <row r="1001" spans="1:5" hidden="1" x14ac:dyDescent="0.25">
      <c r="A1001" s="397" t="s">
        <v>12316</v>
      </c>
      <c r="B1001" s="397" t="s">
        <v>12317</v>
      </c>
      <c r="C1001" s="397" t="s">
        <v>12318</v>
      </c>
      <c r="D1001" s="397" t="s">
        <v>9867</v>
      </c>
      <c r="E1001" s="397" t="s">
        <v>6488</v>
      </c>
    </row>
    <row r="1002" spans="1:5" hidden="1" x14ac:dyDescent="0.25">
      <c r="A1002" s="397" t="s">
        <v>12320</v>
      </c>
      <c r="B1002" s="397" t="s">
        <v>12321</v>
      </c>
      <c r="C1002" s="397" t="s">
        <v>12322</v>
      </c>
      <c r="D1002" s="397" t="s">
        <v>9867</v>
      </c>
      <c r="E1002" s="397" t="s">
        <v>6488</v>
      </c>
    </row>
    <row r="1003" spans="1:5" hidden="1" x14ac:dyDescent="0.25">
      <c r="A1003" s="397" t="s">
        <v>12323</v>
      </c>
      <c r="B1003" s="397" t="s">
        <v>12324</v>
      </c>
      <c r="C1003" s="397" t="s">
        <v>12325</v>
      </c>
      <c r="D1003" s="397" t="s">
        <v>9867</v>
      </c>
      <c r="E1003" s="397" t="s">
        <v>6488</v>
      </c>
    </row>
    <row r="1004" spans="1:5" hidden="1" x14ac:dyDescent="0.25">
      <c r="A1004" s="397" t="s">
        <v>12326</v>
      </c>
      <c r="B1004" s="397" t="s">
        <v>12327</v>
      </c>
      <c r="C1004" s="397" t="s">
        <v>12328</v>
      </c>
      <c r="D1004" s="397" t="s">
        <v>9867</v>
      </c>
      <c r="E1004" s="397" t="s">
        <v>6488</v>
      </c>
    </row>
    <row r="1005" spans="1:5" hidden="1" x14ac:dyDescent="0.25">
      <c r="A1005" s="397" t="s">
        <v>12329</v>
      </c>
      <c r="B1005" s="397" t="s">
        <v>12330</v>
      </c>
      <c r="C1005" s="397" t="s">
        <v>12331</v>
      </c>
      <c r="D1005" s="397" t="s">
        <v>9867</v>
      </c>
      <c r="E1005" s="397" t="s">
        <v>6488</v>
      </c>
    </row>
    <row r="1006" spans="1:5" hidden="1" x14ac:dyDescent="0.25">
      <c r="A1006" s="397" t="s">
        <v>12332</v>
      </c>
      <c r="B1006" s="397" t="s">
        <v>12333</v>
      </c>
      <c r="C1006" s="397" t="s">
        <v>12334</v>
      </c>
      <c r="D1006" s="397" t="s">
        <v>9867</v>
      </c>
      <c r="E1006" s="397" t="s">
        <v>6488</v>
      </c>
    </row>
    <row r="1007" spans="1:5" hidden="1" x14ac:dyDescent="0.25">
      <c r="A1007" s="397" t="s">
        <v>12335</v>
      </c>
      <c r="B1007" s="397" t="s">
        <v>12336</v>
      </c>
      <c r="C1007" s="397" t="s">
        <v>12337</v>
      </c>
      <c r="D1007" s="397" t="s">
        <v>9867</v>
      </c>
      <c r="E1007" s="397" t="s">
        <v>6488</v>
      </c>
    </row>
    <row r="1008" spans="1:5" hidden="1" x14ac:dyDescent="0.25">
      <c r="A1008" s="397" t="s">
        <v>12338</v>
      </c>
      <c r="B1008" s="397" t="s">
        <v>12339</v>
      </c>
      <c r="C1008" s="397" t="s">
        <v>12340</v>
      </c>
      <c r="D1008" s="397" t="s">
        <v>9867</v>
      </c>
      <c r="E1008" s="397" t="s">
        <v>6488</v>
      </c>
    </row>
    <row r="1009" spans="1:5" hidden="1" x14ac:dyDescent="0.25">
      <c r="A1009" s="397" t="s">
        <v>12341</v>
      </c>
      <c r="B1009" s="397" t="s">
        <v>12342</v>
      </c>
      <c r="C1009" s="397" t="s">
        <v>12343</v>
      </c>
      <c r="D1009" s="397" t="s">
        <v>9867</v>
      </c>
      <c r="E1009" s="397" t="s">
        <v>6488</v>
      </c>
    </row>
    <row r="1010" spans="1:5" hidden="1" x14ac:dyDescent="0.25">
      <c r="A1010" s="397" t="s">
        <v>12344</v>
      </c>
      <c r="B1010" s="397" t="s">
        <v>12345</v>
      </c>
      <c r="C1010" s="397" t="s">
        <v>12346</v>
      </c>
      <c r="D1010" s="397" t="s">
        <v>9867</v>
      </c>
      <c r="E1010" s="397" t="s">
        <v>6488</v>
      </c>
    </row>
    <row r="1011" spans="1:5" hidden="1" x14ac:dyDescent="0.25">
      <c r="A1011" s="397" t="s">
        <v>12347</v>
      </c>
      <c r="B1011" s="397" t="s">
        <v>12348</v>
      </c>
      <c r="C1011" s="397" t="s">
        <v>12349</v>
      </c>
      <c r="D1011" s="397" t="s">
        <v>9867</v>
      </c>
      <c r="E1011" s="397" t="s">
        <v>6488</v>
      </c>
    </row>
    <row r="1012" spans="1:5" hidden="1" x14ac:dyDescent="0.25">
      <c r="A1012" s="397" t="s">
        <v>12350</v>
      </c>
      <c r="B1012" s="397" t="s">
        <v>12351</v>
      </c>
      <c r="C1012" s="397" t="s">
        <v>12352</v>
      </c>
      <c r="D1012" s="397" t="s">
        <v>9867</v>
      </c>
      <c r="E1012" s="397" t="s">
        <v>6488</v>
      </c>
    </row>
    <row r="1013" spans="1:5" hidden="1" x14ac:dyDescent="0.25">
      <c r="A1013" s="397" t="s">
        <v>12353</v>
      </c>
      <c r="B1013" s="397" t="s">
        <v>12354</v>
      </c>
      <c r="C1013" s="397" t="s">
        <v>12355</v>
      </c>
      <c r="D1013" s="397" t="s">
        <v>9867</v>
      </c>
      <c r="E1013" s="397" t="s">
        <v>6488</v>
      </c>
    </row>
    <row r="1014" spans="1:5" hidden="1" x14ac:dyDescent="0.25">
      <c r="A1014" s="397" t="s">
        <v>12356</v>
      </c>
      <c r="B1014" s="397" t="s">
        <v>12357</v>
      </c>
      <c r="C1014" s="397" t="s">
        <v>12358</v>
      </c>
      <c r="D1014" s="397" t="s">
        <v>9867</v>
      </c>
      <c r="E1014" s="397" t="s">
        <v>6488</v>
      </c>
    </row>
    <row r="1015" spans="1:5" hidden="1" x14ac:dyDescent="0.25">
      <c r="A1015" s="397" t="s">
        <v>12359</v>
      </c>
      <c r="B1015" s="397" t="s">
        <v>12360</v>
      </c>
      <c r="C1015" s="397" t="s">
        <v>12361</v>
      </c>
      <c r="D1015" s="397" t="s">
        <v>9867</v>
      </c>
      <c r="E1015" s="397" t="s">
        <v>6488</v>
      </c>
    </row>
    <row r="1016" spans="1:5" hidden="1" x14ac:dyDescent="0.25">
      <c r="A1016" s="397" t="s">
        <v>12362</v>
      </c>
      <c r="B1016" s="397" t="s">
        <v>12363</v>
      </c>
      <c r="C1016" s="397" t="s">
        <v>12364</v>
      </c>
      <c r="D1016" s="397" t="s">
        <v>9867</v>
      </c>
      <c r="E1016" s="397" t="s">
        <v>6488</v>
      </c>
    </row>
    <row r="1017" spans="1:5" hidden="1" x14ac:dyDescent="0.25">
      <c r="A1017" s="397" t="s">
        <v>12365</v>
      </c>
      <c r="B1017" s="397" t="s">
        <v>12366</v>
      </c>
      <c r="C1017" s="397" t="s">
        <v>12367</v>
      </c>
      <c r="D1017" s="397" t="s">
        <v>9867</v>
      </c>
      <c r="E1017" s="397" t="s">
        <v>6488</v>
      </c>
    </row>
    <row r="1018" spans="1:5" hidden="1" x14ac:dyDescent="0.25">
      <c r="A1018" s="397" t="s">
        <v>12368</v>
      </c>
      <c r="B1018" s="397" t="s">
        <v>12369</v>
      </c>
      <c r="C1018" s="397" t="s">
        <v>12370</v>
      </c>
      <c r="D1018" s="397" t="s">
        <v>9867</v>
      </c>
      <c r="E1018" s="397" t="s">
        <v>6488</v>
      </c>
    </row>
    <row r="1019" spans="1:5" hidden="1" x14ac:dyDescent="0.25">
      <c r="A1019" s="397" t="s">
        <v>12371</v>
      </c>
      <c r="B1019" s="397" t="s">
        <v>12372</v>
      </c>
      <c r="C1019" s="397" t="s">
        <v>12373</v>
      </c>
      <c r="D1019" s="397" t="s">
        <v>9867</v>
      </c>
      <c r="E1019" s="397" t="s">
        <v>6488</v>
      </c>
    </row>
    <row r="1020" spans="1:5" hidden="1" x14ac:dyDescent="0.25">
      <c r="A1020" s="397" t="s">
        <v>12374</v>
      </c>
      <c r="B1020" s="397" t="s">
        <v>12375</v>
      </c>
      <c r="C1020" s="397" t="s">
        <v>12376</v>
      </c>
      <c r="D1020" s="397" t="s">
        <v>9867</v>
      </c>
      <c r="E1020" s="397" t="s">
        <v>6488</v>
      </c>
    </row>
    <row r="1021" spans="1:5" hidden="1" x14ac:dyDescent="0.25">
      <c r="A1021" s="397" t="s">
        <v>12377</v>
      </c>
      <c r="B1021" s="397" t="s">
        <v>12378</v>
      </c>
      <c r="C1021" s="397" t="s">
        <v>12379</v>
      </c>
      <c r="D1021" s="397" t="s">
        <v>6513</v>
      </c>
      <c r="E1021" s="397" t="s">
        <v>7151</v>
      </c>
    </row>
    <row r="1022" spans="1:5" hidden="1" x14ac:dyDescent="0.25">
      <c r="A1022" s="397" t="s">
        <v>7148</v>
      </c>
      <c r="B1022" s="397" t="s">
        <v>7149</v>
      </c>
      <c r="C1022" s="397" t="s">
        <v>7150</v>
      </c>
      <c r="D1022" s="397"/>
      <c r="E1022" s="397" t="s">
        <v>12383</v>
      </c>
    </row>
    <row r="1023" spans="1:5" hidden="1" x14ac:dyDescent="0.25">
      <c r="A1023" s="397" t="s">
        <v>12380</v>
      </c>
      <c r="B1023" s="397" t="s">
        <v>12381</v>
      </c>
      <c r="C1023" s="397" t="s">
        <v>12382</v>
      </c>
      <c r="D1023" s="397"/>
      <c r="E1023" s="397" t="s">
        <v>12387</v>
      </c>
    </row>
    <row r="1024" spans="1:5" hidden="1" x14ac:dyDescent="0.25">
      <c r="A1024" s="397" t="s">
        <v>12384</v>
      </c>
      <c r="B1024" s="397" t="s">
        <v>12385</v>
      </c>
      <c r="C1024" s="397" t="s">
        <v>12386</v>
      </c>
      <c r="D1024" s="397" t="s">
        <v>9867</v>
      </c>
      <c r="E1024" s="397" t="s">
        <v>12391</v>
      </c>
    </row>
    <row r="1025" spans="1:5" hidden="1" x14ac:dyDescent="0.25">
      <c r="A1025" s="397" t="s">
        <v>12388</v>
      </c>
      <c r="B1025" s="397" t="s">
        <v>12389</v>
      </c>
      <c r="C1025" s="397" t="s">
        <v>12390</v>
      </c>
      <c r="D1025" s="397"/>
      <c r="E1025" s="397" t="s">
        <v>12395</v>
      </c>
    </row>
    <row r="1026" spans="1:5" hidden="1" x14ac:dyDescent="0.25">
      <c r="A1026" s="397" t="s">
        <v>12392</v>
      </c>
      <c r="B1026" s="397" t="s">
        <v>12393</v>
      </c>
      <c r="C1026" s="397" t="s">
        <v>12394</v>
      </c>
      <c r="D1026" s="397" t="s">
        <v>6513</v>
      </c>
      <c r="E1026" s="397" t="s">
        <v>7155</v>
      </c>
    </row>
    <row r="1027" spans="1:5" hidden="1" x14ac:dyDescent="0.25">
      <c r="A1027" s="397" t="s">
        <v>7152</v>
      </c>
      <c r="B1027" s="397" t="s">
        <v>7153</v>
      </c>
      <c r="C1027" s="397" t="s">
        <v>7154</v>
      </c>
      <c r="D1027" s="397" t="s">
        <v>12399</v>
      </c>
      <c r="E1027" s="397" t="s">
        <v>12400</v>
      </c>
    </row>
    <row r="1028" spans="1:5" hidden="1" x14ac:dyDescent="0.25">
      <c r="A1028" s="397" t="s">
        <v>12396</v>
      </c>
      <c r="B1028" s="397" t="s">
        <v>12397</v>
      </c>
      <c r="C1028" s="397" t="s">
        <v>12398</v>
      </c>
      <c r="D1028" s="397" t="s">
        <v>12399</v>
      </c>
      <c r="E1028" s="397" t="s">
        <v>6488</v>
      </c>
    </row>
    <row r="1029" spans="1:5" hidden="1" x14ac:dyDescent="0.25">
      <c r="A1029" s="397" t="s">
        <v>12401</v>
      </c>
      <c r="B1029" s="397" t="s">
        <v>12402</v>
      </c>
      <c r="C1029" s="397" t="s">
        <v>12403</v>
      </c>
      <c r="D1029" s="397" t="s">
        <v>12399</v>
      </c>
      <c r="E1029" s="397" t="s">
        <v>6488</v>
      </c>
    </row>
    <row r="1030" spans="1:5" hidden="1" x14ac:dyDescent="0.25">
      <c r="A1030" s="397" t="s">
        <v>12404</v>
      </c>
      <c r="B1030" s="397" t="s">
        <v>12405</v>
      </c>
      <c r="C1030" s="397" t="s">
        <v>12406</v>
      </c>
      <c r="D1030" s="397" t="s">
        <v>12399</v>
      </c>
      <c r="E1030" s="397" t="s">
        <v>6488</v>
      </c>
    </row>
    <row r="1031" spans="1:5" hidden="1" x14ac:dyDescent="0.25">
      <c r="A1031" s="397" t="s">
        <v>12407</v>
      </c>
      <c r="B1031" s="397" t="s">
        <v>12408</v>
      </c>
      <c r="C1031" s="397" t="s">
        <v>12409</v>
      </c>
      <c r="D1031" s="397" t="s">
        <v>12399</v>
      </c>
      <c r="E1031" s="397" t="s">
        <v>6488</v>
      </c>
    </row>
    <row r="1032" spans="1:5" hidden="1" x14ac:dyDescent="0.25">
      <c r="A1032" s="397" t="s">
        <v>12410</v>
      </c>
      <c r="B1032" s="397" t="s">
        <v>12411</v>
      </c>
      <c r="C1032" s="397" t="s">
        <v>12412</v>
      </c>
      <c r="D1032" s="397" t="s">
        <v>12399</v>
      </c>
      <c r="E1032" s="397" t="s">
        <v>6488</v>
      </c>
    </row>
    <row r="1033" spans="1:5" hidden="1" x14ac:dyDescent="0.25">
      <c r="A1033" s="397" t="s">
        <v>12413</v>
      </c>
      <c r="B1033" s="397" t="s">
        <v>12414</v>
      </c>
      <c r="C1033" s="397" t="s">
        <v>12415</v>
      </c>
      <c r="D1033" s="397" t="s">
        <v>12399</v>
      </c>
      <c r="E1033" s="397" t="s">
        <v>6488</v>
      </c>
    </row>
    <row r="1034" spans="1:5" hidden="1" x14ac:dyDescent="0.25">
      <c r="A1034" s="397" t="s">
        <v>12416</v>
      </c>
      <c r="B1034" s="397" t="s">
        <v>12417</v>
      </c>
      <c r="C1034" s="397" t="s">
        <v>12418</v>
      </c>
      <c r="D1034" s="397" t="s">
        <v>12399</v>
      </c>
      <c r="E1034" s="397" t="s">
        <v>6488</v>
      </c>
    </row>
    <row r="1035" spans="1:5" hidden="1" x14ac:dyDescent="0.25">
      <c r="A1035" s="397" t="s">
        <v>12419</v>
      </c>
      <c r="B1035" s="397" t="s">
        <v>12420</v>
      </c>
      <c r="C1035" s="397" t="s">
        <v>12421</v>
      </c>
      <c r="D1035" s="397" t="s">
        <v>12399</v>
      </c>
      <c r="E1035" s="397" t="s">
        <v>6488</v>
      </c>
    </row>
    <row r="1036" spans="1:5" hidden="1" x14ac:dyDescent="0.25">
      <c r="A1036" s="397" t="s">
        <v>12422</v>
      </c>
      <c r="B1036" s="397" t="s">
        <v>12423</v>
      </c>
      <c r="C1036" s="397" t="s">
        <v>12424</v>
      </c>
      <c r="D1036" s="397" t="s">
        <v>12399</v>
      </c>
      <c r="E1036" s="397" t="s">
        <v>6488</v>
      </c>
    </row>
    <row r="1037" spans="1:5" hidden="1" x14ac:dyDescent="0.25">
      <c r="A1037" s="397" t="s">
        <v>12425</v>
      </c>
      <c r="B1037" s="397" t="s">
        <v>12426</v>
      </c>
      <c r="C1037" s="397" t="s">
        <v>12427</v>
      </c>
      <c r="D1037" s="397" t="s">
        <v>12399</v>
      </c>
      <c r="E1037" s="397" t="s">
        <v>6488</v>
      </c>
    </row>
    <row r="1038" spans="1:5" hidden="1" x14ac:dyDescent="0.25">
      <c r="A1038" s="397" t="s">
        <v>12428</v>
      </c>
      <c r="B1038" s="397" t="s">
        <v>12429</v>
      </c>
      <c r="C1038" s="397" t="s">
        <v>12430</v>
      </c>
      <c r="D1038" s="397" t="s">
        <v>12399</v>
      </c>
      <c r="E1038" s="397" t="s">
        <v>6488</v>
      </c>
    </row>
    <row r="1039" spans="1:5" hidden="1" x14ac:dyDescent="0.25">
      <c r="A1039" s="397" t="s">
        <v>12431</v>
      </c>
      <c r="B1039" s="397" t="s">
        <v>12432</v>
      </c>
      <c r="C1039" s="397" t="s">
        <v>12433</v>
      </c>
      <c r="D1039" s="397" t="s">
        <v>12399</v>
      </c>
      <c r="E1039" s="397" t="s">
        <v>6488</v>
      </c>
    </row>
    <row r="1040" spans="1:5" hidden="1" x14ac:dyDescent="0.25">
      <c r="A1040" s="397" t="s">
        <v>12434</v>
      </c>
      <c r="B1040" s="397" t="s">
        <v>12435</v>
      </c>
      <c r="C1040" s="397" t="s">
        <v>12436</v>
      </c>
      <c r="D1040" s="397" t="s">
        <v>12399</v>
      </c>
      <c r="E1040" s="397" t="s">
        <v>6488</v>
      </c>
    </row>
    <row r="1041" spans="1:5" hidden="1" x14ac:dyDescent="0.25">
      <c r="A1041" s="397" t="s">
        <v>12437</v>
      </c>
      <c r="B1041" s="397" t="s">
        <v>12438</v>
      </c>
      <c r="C1041" s="397" t="s">
        <v>12439</v>
      </c>
      <c r="D1041" s="397" t="s">
        <v>12399</v>
      </c>
      <c r="E1041" s="397" t="s">
        <v>6488</v>
      </c>
    </row>
    <row r="1042" spans="1:5" hidden="1" x14ac:dyDescent="0.25">
      <c r="A1042" s="397" t="s">
        <v>12440</v>
      </c>
      <c r="B1042" s="397" t="s">
        <v>12441</v>
      </c>
      <c r="C1042" s="397" t="s">
        <v>12442</v>
      </c>
      <c r="D1042" s="397" t="s">
        <v>12399</v>
      </c>
      <c r="E1042" s="397" t="s">
        <v>6488</v>
      </c>
    </row>
    <row r="1043" spans="1:5" hidden="1" x14ac:dyDescent="0.25">
      <c r="A1043" s="397" t="s">
        <v>12443</v>
      </c>
      <c r="B1043" s="397" t="s">
        <v>12444</v>
      </c>
      <c r="C1043" s="397" t="s">
        <v>12445</v>
      </c>
      <c r="D1043" s="397" t="s">
        <v>12399</v>
      </c>
      <c r="E1043" s="397" t="s">
        <v>6488</v>
      </c>
    </row>
    <row r="1044" spans="1:5" hidden="1" x14ac:dyDescent="0.25">
      <c r="A1044" s="397" t="s">
        <v>12446</v>
      </c>
      <c r="B1044" s="397" t="s">
        <v>12447</v>
      </c>
      <c r="C1044" s="397" t="s">
        <v>12448</v>
      </c>
      <c r="D1044" s="397" t="s">
        <v>12399</v>
      </c>
      <c r="E1044" s="397" t="s">
        <v>6488</v>
      </c>
    </row>
    <row r="1045" spans="1:5" hidden="1" x14ac:dyDescent="0.25">
      <c r="A1045" s="397" t="s">
        <v>12449</v>
      </c>
      <c r="B1045" s="397" t="s">
        <v>12450</v>
      </c>
      <c r="C1045" s="397" t="s">
        <v>12451</v>
      </c>
      <c r="D1045" s="397" t="s">
        <v>12399</v>
      </c>
      <c r="E1045" s="397" t="s">
        <v>6488</v>
      </c>
    </row>
    <row r="1046" spans="1:5" hidden="1" x14ac:dyDescent="0.25">
      <c r="A1046" s="397" t="s">
        <v>12452</v>
      </c>
      <c r="B1046" s="397" t="s">
        <v>12453</v>
      </c>
      <c r="C1046" s="397" t="s">
        <v>12454</v>
      </c>
      <c r="D1046" s="397" t="s">
        <v>12399</v>
      </c>
      <c r="E1046" s="397" t="s">
        <v>6488</v>
      </c>
    </row>
    <row r="1047" spans="1:5" hidden="1" x14ac:dyDescent="0.25">
      <c r="A1047" s="397" t="s">
        <v>12455</v>
      </c>
      <c r="B1047" s="397" t="s">
        <v>12456</v>
      </c>
      <c r="C1047" s="397" t="s">
        <v>12457</v>
      </c>
      <c r="D1047" s="397" t="s">
        <v>12399</v>
      </c>
      <c r="E1047" s="397" t="s">
        <v>6488</v>
      </c>
    </row>
    <row r="1048" spans="1:5" hidden="1" x14ac:dyDescent="0.25">
      <c r="A1048" s="397" t="s">
        <v>12458</v>
      </c>
      <c r="B1048" s="397" t="s">
        <v>12459</v>
      </c>
      <c r="C1048" s="397" t="s">
        <v>12460</v>
      </c>
      <c r="D1048" s="397" t="s">
        <v>12399</v>
      </c>
      <c r="E1048" s="397" t="s">
        <v>6488</v>
      </c>
    </row>
    <row r="1049" spans="1:5" hidden="1" x14ac:dyDescent="0.25">
      <c r="A1049" s="397" t="s">
        <v>12461</v>
      </c>
      <c r="B1049" s="397" t="s">
        <v>12462</v>
      </c>
      <c r="C1049" s="397" t="s">
        <v>12463</v>
      </c>
      <c r="D1049" s="397" t="s">
        <v>12399</v>
      </c>
      <c r="E1049" s="397" t="s">
        <v>6488</v>
      </c>
    </row>
    <row r="1050" spans="1:5" hidden="1" x14ac:dyDescent="0.25">
      <c r="A1050" s="397" t="s">
        <v>12464</v>
      </c>
      <c r="B1050" s="397" t="s">
        <v>12465</v>
      </c>
      <c r="C1050" s="397" t="s">
        <v>12466</v>
      </c>
      <c r="D1050" s="397" t="s">
        <v>12399</v>
      </c>
      <c r="E1050" s="397" t="s">
        <v>6488</v>
      </c>
    </row>
    <row r="1051" spans="1:5" hidden="1" x14ac:dyDescent="0.25">
      <c r="A1051" s="397" t="s">
        <v>12467</v>
      </c>
      <c r="B1051" s="397" t="s">
        <v>12468</v>
      </c>
      <c r="C1051" s="397" t="s">
        <v>12469</v>
      </c>
      <c r="D1051" s="397" t="s">
        <v>9867</v>
      </c>
      <c r="E1051" s="397" t="s">
        <v>12473</v>
      </c>
    </row>
    <row r="1052" spans="1:5" hidden="1" x14ac:dyDescent="0.25">
      <c r="A1052" s="397" t="s">
        <v>12470</v>
      </c>
      <c r="B1052" s="397" t="s">
        <v>12471</v>
      </c>
      <c r="C1052" s="397" t="s">
        <v>12472</v>
      </c>
      <c r="D1052" s="397" t="s">
        <v>6513</v>
      </c>
      <c r="E1052" s="397"/>
    </row>
    <row r="1053" spans="1:5" hidden="1" x14ac:dyDescent="0.25">
      <c r="A1053" s="397" t="s">
        <v>7156</v>
      </c>
      <c r="B1053" s="397" t="s">
        <v>7157</v>
      </c>
      <c r="C1053" s="397" t="s">
        <v>7158</v>
      </c>
      <c r="D1053" s="397" t="s">
        <v>6513</v>
      </c>
      <c r="E1053" s="397"/>
    </row>
    <row r="1054" spans="1:5" hidden="1" x14ac:dyDescent="0.25">
      <c r="A1054" s="397" t="s">
        <v>7159</v>
      </c>
      <c r="B1054" s="397" t="s">
        <v>7160</v>
      </c>
      <c r="C1054" s="397" t="s">
        <v>7161</v>
      </c>
      <c r="D1054" s="397" t="s">
        <v>9867</v>
      </c>
      <c r="E1054" s="397" t="s">
        <v>12477</v>
      </c>
    </row>
    <row r="1055" spans="1:5" hidden="1" x14ac:dyDescent="0.25">
      <c r="A1055" s="397" t="s">
        <v>12474</v>
      </c>
      <c r="B1055" s="397" t="s">
        <v>12475</v>
      </c>
      <c r="C1055" s="397" t="s">
        <v>12476</v>
      </c>
      <c r="D1055" s="397" t="s">
        <v>6513</v>
      </c>
      <c r="E1055" s="397" t="s">
        <v>7165</v>
      </c>
    </row>
    <row r="1056" spans="1:5" hidden="1" x14ac:dyDescent="0.25">
      <c r="A1056" s="397" t="s">
        <v>7162</v>
      </c>
      <c r="B1056" s="397" t="s">
        <v>7163</v>
      </c>
      <c r="C1056" s="397" t="s">
        <v>7164</v>
      </c>
      <c r="D1056" s="397" t="s">
        <v>6966</v>
      </c>
      <c r="E1056" s="397"/>
    </row>
    <row r="1057" spans="1:5" hidden="1" x14ac:dyDescent="0.25">
      <c r="A1057" s="397" t="s">
        <v>7166</v>
      </c>
      <c r="B1057" s="397" t="s">
        <v>7167</v>
      </c>
      <c r="C1057" s="397" t="s">
        <v>7168</v>
      </c>
      <c r="D1057" s="397" t="s">
        <v>6966</v>
      </c>
      <c r="E1057" s="397"/>
    </row>
    <row r="1058" spans="1:5" hidden="1" x14ac:dyDescent="0.25">
      <c r="A1058" s="397" t="s">
        <v>7169</v>
      </c>
      <c r="B1058" s="397" t="s">
        <v>7170</v>
      </c>
      <c r="C1058" s="397" t="s">
        <v>7171</v>
      </c>
      <c r="D1058" s="397" t="s">
        <v>6966</v>
      </c>
      <c r="E1058" s="397"/>
    </row>
    <row r="1059" spans="1:5" hidden="1" x14ac:dyDescent="0.25">
      <c r="A1059" s="397" t="s">
        <v>7172</v>
      </c>
      <c r="B1059" s="397" t="s">
        <v>7173</v>
      </c>
      <c r="C1059" s="397" t="s">
        <v>7174</v>
      </c>
      <c r="D1059" s="397" t="s">
        <v>6966</v>
      </c>
      <c r="E1059" s="397"/>
    </row>
    <row r="1060" spans="1:5" hidden="1" x14ac:dyDescent="0.25">
      <c r="A1060" s="397" t="s">
        <v>7175</v>
      </c>
      <c r="B1060" s="397" t="s">
        <v>7176</v>
      </c>
      <c r="C1060" s="397" t="s">
        <v>7177</v>
      </c>
      <c r="D1060" s="397" t="s">
        <v>6513</v>
      </c>
      <c r="E1060" s="397"/>
    </row>
    <row r="1061" spans="1:5" hidden="1" x14ac:dyDescent="0.25">
      <c r="A1061" s="397" t="s">
        <v>7178</v>
      </c>
      <c r="B1061" s="397" t="s">
        <v>7179</v>
      </c>
      <c r="C1061" s="397" t="s">
        <v>7180</v>
      </c>
      <c r="D1061" s="397" t="s">
        <v>6966</v>
      </c>
      <c r="E1061" s="397"/>
    </row>
    <row r="1062" spans="1:5" hidden="1" x14ac:dyDescent="0.25">
      <c r="A1062" s="397" t="s">
        <v>7181</v>
      </c>
      <c r="B1062" s="397" t="s">
        <v>7182</v>
      </c>
      <c r="C1062" s="397" t="s">
        <v>7183</v>
      </c>
      <c r="D1062" s="397" t="s">
        <v>6966</v>
      </c>
      <c r="E1062" s="397"/>
    </row>
    <row r="1063" spans="1:5" hidden="1" x14ac:dyDescent="0.25">
      <c r="A1063" s="397" t="s">
        <v>7184</v>
      </c>
      <c r="B1063" s="397" t="s">
        <v>7185</v>
      </c>
      <c r="C1063" s="397" t="s">
        <v>7186</v>
      </c>
      <c r="D1063" s="397" t="s">
        <v>6966</v>
      </c>
      <c r="E1063" s="397"/>
    </row>
    <row r="1064" spans="1:5" hidden="1" x14ac:dyDescent="0.25">
      <c r="A1064" s="397" t="s">
        <v>7187</v>
      </c>
      <c r="B1064" s="397" t="s">
        <v>7188</v>
      </c>
      <c r="C1064" s="397" t="s">
        <v>7189</v>
      </c>
      <c r="D1064" s="397" t="s">
        <v>9867</v>
      </c>
      <c r="E1064" s="397" t="s">
        <v>12481</v>
      </c>
    </row>
    <row r="1065" spans="1:5" hidden="1" x14ac:dyDescent="0.25">
      <c r="A1065" s="397" t="s">
        <v>12478</v>
      </c>
      <c r="B1065" s="397" t="s">
        <v>12479</v>
      </c>
      <c r="C1065" s="397" t="s">
        <v>12480</v>
      </c>
      <c r="D1065" s="397"/>
      <c r="E1065" s="397"/>
    </row>
    <row r="1066" spans="1:5" hidden="1" x14ac:dyDescent="0.25">
      <c r="A1066" s="397" t="s">
        <v>12482</v>
      </c>
      <c r="B1066" s="397" t="s">
        <v>12483</v>
      </c>
      <c r="C1066" s="397" t="s">
        <v>11998</v>
      </c>
      <c r="D1066" s="397" t="s">
        <v>9867</v>
      </c>
      <c r="E1066" s="397" t="s">
        <v>12487</v>
      </c>
    </row>
    <row r="1067" spans="1:5" hidden="1" x14ac:dyDescent="0.25">
      <c r="A1067" s="397" t="s">
        <v>12484</v>
      </c>
      <c r="B1067" s="397" t="s">
        <v>12485</v>
      </c>
      <c r="C1067" s="397" t="s">
        <v>12486</v>
      </c>
      <c r="D1067" s="397" t="s">
        <v>9867</v>
      </c>
      <c r="E1067" s="397" t="s">
        <v>12491</v>
      </c>
    </row>
    <row r="1068" spans="1:5" hidden="1" x14ac:dyDescent="0.25">
      <c r="A1068" s="397" t="s">
        <v>12488</v>
      </c>
      <c r="B1068" s="397" t="s">
        <v>12489</v>
      </c>
      <c r="C1068" s="397" t="s">
        <v>12490</v>
      </c>
      <c r="D1068" s="397" t="s">
        <v>9886</v>
      </c>
      <c r="E1068" s="397" t="s">
        <v>12495</v>
      </c>
    </row>
    <row r="1069" spans="1:5" hidden="1" x14ac:dyDescent="0.25">
      <c r="A1069" s="397" t="s">
        <v>12492</v>
      </c>
      <c r="B1069" s="397" t="s">
        <v>12493</v>
      </c>
      <c r="C1069" s="397" t="s">
        <v>12494</v>
      </c>
      <c r="D1069" s="397" t="s">
        <v>9886</v>
      </c>
      <c r="E1069" s="397" t="s">
        <v>6488</v>
      </c>
    </row>
    <row r="1070" spans="1:5" hidden="1" x14ac:dyDescent="0.25">
      <c r="A1070" s="397" t="s">
        <v>12496</v>
      </c>
      <c r="B1070" s="397" t="s">
        <v>12497</v>
      </c>
      <c r="C1070" s="397" t="s">
        <v>12498</v>
      </c>
      <c r="D1070" s="397" t="s">
        <v>9886</v>
      </c>
      <c r="E1070" s="397" t="s">
        <v>6488</v>
      </c>
    </row>
    <row r="1071" spans="1:5" hidden="1" x14ac:dyDescent="0.25">
      <c r="A1071" s="397" t="s">
        <v>12499</v>
      </c>
      <c r="B1071" s="397" t="s">
        <v>12500</v>
      </c>
      <c r="C1071" s="397" t="s">
        <v>12501</v>
      </c>
      <c r="D1071" s="397" t="s">
        <v>9886</v>
      </c>
      <c r="E1071" s="397" t="s">
        <v>6488</v>
      </c>
    </row>
    <row r="1072" spans="1:5" hidden="1" x14ac:dyDescent="0.25">
      <c r="A1072" s="397" t="s">
        <v>12502</v>
      </c>
      <c r="B1072" s="397" t="s">
        <v>12503</v>
      </c>
      <c r="C1072" s="397" t="s">
        <v>12504</v>
      </c>
      <c r="D1072" s="397" t="s">
        <v>9886</v>
      </c>
      <c r="E1072" s="397" t="s">
        <v>6488</v>
      </c>
    </row>
    <row r="1073" spans="1:5" hidden="1" x14ac:dyDescent="0.25">
      <c r="A1073" s="397" t="s">
        <v>12505</v>
      </c>
      <c r="B1073" s="397" t="s">
        <v>12506</v>
      </c>
      <c r="C1073" s="397" t="s">
        <v>12507</v>
      </c>
      <c r="D1073" s="397" t="s">
        <v>9886</v>
      </c>
      <c r="E1073" s="397" t="s">
        <v>6488</v>
      </c>
    </row>
    <row r="1074" spans="1:5" hidden="1" x14ac:dyDescent="0.25">
      <c r="A1074" s="397" t="s">
        <v>12508</v>
      </c>
      <c r="B1074" s="397" t="s">
        <v>12509</v>
      </c>
      <c r="C1074" s="397" t="s">
        <v>12510</v>
      </c>
      <c r="D1074" s="397" t="s">
        <v>9886</v>
      </c>
      <c r="E1074" s="397" t="s">
        <v>6488</v>
      </c>
    </row>
    <row r="1075" spans="1:5" hidden="1" x14ac:dyDescent="0.25">
      <c r="A1075" s="397" t="s">
        <v>12511</v>
      </c>
      <c r="B1075" s="397" t="s">
        <v>12512</v>
      </c>
      <c r="C1075" s="397" t="s">
        <v>12513</v>
      </c>
      <c r="D1075" s="397" t="s">
        <v>9886</v>
      </c>
      <c r="E1075" s="397" t="s">
        <v>6488</v>
      </c>
    </row>
    <row r="1076" spans="1:5" hidden="1" x14ac:dyDescent="0.25">
      <c r="A1076" s="397" t="s">
        <v>12514</v>
      </c>
      <c r="B1076" s="397" t="s">
        <v>12515</v>
      </c>
      <c r="C1076" s="397" t="s">
        <v>12516</v>
      </c>
      <c r="D1076" s="397" t="s">
        <v>9886</v>
      </c>
      <c r="E1076" s="397" t="s">
        <v>6488</v>
      </c>
    </row>
    <row r="1077" spans="1:5" hidden="1" x14ac:dyDescent="0.25">
      <c r="A1077" s="397" t="s">
        <v>12517</v>
      </c>
      <c r="B1077" s="397" t="s">
        <v>12518</v>
      </c>
      <c r="C1077" s="397" t="s">
        <v>12519</v>
      </c>
      <c r="D1077" s="397" t="s">
        <v>9786</v>
      </c>
      <c r="E1077" s="397" t="s">
        <v>12523</v>
      </c>
    </row>
    <row r="1078" spans="1:5" hidden="1" x14ac:dyDescent="0.25">
      <c r="A1078" s="397" t="s">
        <v>12520</v>
      </c>
      <c r="B1078" s="397" t="s">
        <v>12521</v>
      </c>
      <c r="C1078" s="397" t="s">
        <v>12522</v>
      </c>
      <c r="D1078" s="397" t="s">
        <v>9786</v>
      </c>
      <c r="E1078" s="397" t="s">
        <v>12527</v>
      </c>
    </row>
    <row r="1079" spans="1:5" hidden="1" x14ac:dyDescent="0.25">
      <c r="A1079" s="397" t="s">
        <v>12524</v>
      </c>
      <c r="B1079" s="397" t="s">
        <v>12525</v>
      </c>
      <c r="C1079" s="397" t="s">
        <v>12526</v>
      </c>
      <c r="D1079" s="397" t="s">
        <v>9786</v>
      </c>
      <c r="E1079" s="397" t="s">
        <v>12531</v>
      </c>
    </row>
    <row r="1080" spans="1:5" hidden="1" x14ac:dyDescent="0.25">
      <c r="A1080" s="397" t="s">
        <v>12528</v>
      </c>
      <c r="B1080" s="397" t="s">
        <v>12529</v>
      </c>
      <c r="C1080" s="397" t="s">
        <v>12530</v>
      </c>
      <c r="D1080" s="397" t="s">
        <v>9786</v>
      </c>
      <c r="E1080" s="397" t="s">
        <v>12535</v>
      </c>
    </row>
    <row r="1081" spans="1:5" hidden="1" x14ac:dyDescent="0.25">
      <c r="A1081" s="397" t="s">
        <v>12532</v>
      </c>
      <c r="B1081" s="397" t="s">
        <v>12533</v>
      </c>
      <c r="C1081" s="397" t="s">
        <v>12534</v>
      </c>
      <c r="D1081" s="397" t="s">
        <v>9786</v>
      </c>
      <c r="E1081" s="397" t="s">
        <v>12539</v>
      </c>
    </row>
    <row r="1082" spans="1:5" hidden="1" x14ac:dyDescent="0.25">
      <c r="A1082" s="397" t="s">
        <v>12536</v>
      </c>
      <c r="B1082" s="397" t="s">
        <v>12537</v>
      </c>
      <c r="C1082" s="397" t="s">
        <v>12538</v>
      </c>
      <c r="D1082" s="397" t="s">
        <v>9786</v>
      </c>
      <c r="E1082" s="397" t="s">
        <v>12543</v>
      </c>
    </row>
    <row r="1083" spans="1:5" hidden="1" x14ac:dyDescent="0.25">
      <c r="A1083" s="397" t="s">
        <v>12540</v>
      </c>
      <c r="B1083" s="397" t="s">
        <v>12541</v>
      </c>
      <c r="C1083" s="397" t="s">
        <v>12542</v>
      </c>
      <c r="D1083" s="397" t="s">
        <v>9786</v>
      </c>
      <c r="E1083" s="397" t="s">
        <v>12547</v>
      </c>
    </row>
    <row r="1084" spans="1:5" hidden="1" x14ac:dyDescent="0.25">
      <c r="A1084" s="397" t="s">
        <v>12544</v>
      </c>
      <c r="B1084" s="397" t="s">
        <v>12545</v>
      </c>
      <c r="C1084" s="397" t="s">
        <v>12546</v>
      </c>
      <c r="D1084" s="397" t="s">
        <v>9786</v>
      </c>
      <c r="E1084" s="397" t="s">
        <v>12551</v>
      </c>
    </row>
    <row r="1085" spans="1:5" hidden="1" x14ac:dyDescent="0.25">
      <c r="A1085" s="397" t="s">
        <v>12548</v>
      </c>
      <c r="B1085" s="397" t="s">
        <v>12549</v>
      </c>
      <c r="C1085" s="397" t="s">
        <v>12550</v>
      </c>
      <c r="D1085" s="397" t="s">
        <v>9786</v>
      </c>
      <c r="E1085" s="397" t="s">
        <v>12555</v>
      </c>
    </row>
    <row r="1086" spans="1:5" hidden="1" x14ac:dyDescent="0.25">
      <c r="A1086" s="397" t="s">
        <v>12552</v>
      </c>
      <c r="B1086" s="397" t="s">
        <v>12553</v>
      </c>
      <c r="C1086" s="397" t="s">
        <v>12554</v>
      </c>
      <c r="D1086" s="397" t="s">
        <v>9786</v>
      </c>
      <c r="E1086" s="397" t="s">
        <v>12559</v>
      </c>
    </row>
    <row r="1087" spans="1:5" hidden="1" x14ac:dyDescent="0.25">
      <c r="A1087" s="397" t="s">
        <v>12556</v>
      </c>
      <c r="B1087" s="397" t="s">
        <v>12557</v>
      </c>
      <c r="C1087" s="397" t="s">
        <v>12558</v>
      </c>
      <c r="D1087" s="397" t="s">
        <v>9786</v>
      </c>
      <c r="E1087" s="397" t="s">
        <v>12563</v>
      </c>
    </row>
    <row r="1088" spans="1:5" hidden="1" x14ac:dyDescent="0.25">
      <c r="A1088" s="397" t="s">
        <v>12560</v>
      </c>
      <c r="B1088" s="397" t="s">
        <v>12561</v>
      </c>
      <c r="C1088" s="397" t="s">
        <v>12562</v>
      </c>
      <c r="D1088" s="397" t="s">
        <v>9867</v>
      </c>
      <c r="E1088" s="397" t="s">
        <v>12567</v>
      </c>
    </row>
    <row r="1089" spans="1:5" hidden="1" x14ac:dyDescent="0.25">
      <c r="A1089" s="397" t="s">
        <v>12564</v>
      </c>
      <c r="B1089" s="397" t="s">
        <v>12565</v>
      </c>
      <c r="C1089" s="397" t="s">
        <v>12566</v>
      </c>
      <c r="D1089" s="397" t="s">
        <v>9867</v>
      </c>
      <c r="E1089" s="397" t="s">
        <v>6488</v>
      </c>
    </row>
    <row r="1090" spans="1:5" hidden="1" x14ac:dyDescent="0.25">
      <c r="A1090" s="397" t="s">
        <v>12568</v>
      </c>
      <c r="B1090" s="397" t="s">
        <v>12565</v>
      </c>
      <c r="C1090" s="397" t="s">
        <v>12566</v>
      </c>
      <c r="D1090" s="397" t="s">
        <v>9867</v>
      </c>
      <c r="E1090" s="397" t="s">
        <v>6488</v>
      </c>
    </row>
    <row r="1091" spans="1:5" hidden="1" x14ac:dyDescent="0.25">
      <c r="A1091" s="397" t="s">
        <v>12569</v>
      </c>
      <c r="B1091" s="397" t="s">
        <v>12570</v>
      </c>
      <c r="C1091" s="397" t="s">
        <v>12571</v>
      </c>
      <c r="D1091" s="397" t="s">
        <v>9867</v>
      </c>
      <c r="E1091" s="397" t="s">
        <v>6488</v>
      </c>
    </row>
    <row r="1092" spans="1:5" hidden="1" x14ac:dyDescent="0.25">
      <c r="A1092" s="397" t="s">
        <v>12572</v>
      </c>
      <c r="B1092" s="397" t="s">
        <v>12573</v>
      </c>
      <c r="C1092" s="397" t="s">
        <v>12574</v>
      </c>
      <c r="D1092" s="397" t="s">
        <v>9867</v>
      </c>
      <c r="E1092" s="397" t="s">
        <v>6488</v>
      </c>
    </row>
    <row r="1093" spans="1:5" hidden="1" x14ac:dyDescent="0.25">
      <c r="A1093" s="397" t="s">
        <v>12575</v>
      </c>
      <c r="B1093" s="397" t="s">
        <v>12565</v>
      </c>
      <c r="C1093" s="397" t="s">
        <v>12576</v>
      </c>
      <c r="D1093" s="397" t="s">
        <v>9867</v>
      </c>
      <c r="E1093" s="397" t="s">
        <v>6488</v>
      </c>
    </row>
    <row r="1094" spans="1:5" hidden="1" x14ac:dyDescent="0.25">
      <c r="A1094" s="397" t="s">
        <v>12577</v>
      </c>
      <c r="B1094" s="397" t="s">
        <v>12578</v>
      </c>
      <c r="C1094" s="397" t="s">
        <v>12579</v>
      </c>
      <c r="D1094" s="397" t="s">
        <v>9867</v>
      </c>
      <c r="E1094" s="397" t="s">
        <v>6488</v>
      </c>
    </row>
    <row r="1095" spans="1:5" hidden="1" x14ac:dyDescent="0.25">
      <c r="A1095" s="397" t="s">
        <v>12580</v>
      </c>
      <c r="B1095" s="397" t="s">
        <v>12581</v>
      </c>
      <c r="C1095" s="397" t="s">
        <v>12582</v>
      </c>
      <c r="D1095" s="397" t="s">
        <v>9867</v>
      </c>
      <c r="E1095" s="397" t="s">
        <v>6488</v>
      </c>
    </row>
    <row r="1096" spans="1:5" hidden="1" x14ac:dyDescent="0.25">
      <c r="A1096" s="397" t="s">
        <v>12583</v>
      </c>
      <c r="B1096" s="397" t="s">
        <v>12584</v>
      </c>
      <c r="C1096" s="397" t="s">
        <v>12585</v>
      </c>
      <c r="D1096" s="397" t="s">
        <v>9867</v>
      </c>
      <c r="E1096" s="397" t="s">
        <v>6488</v>
      </c>
    </row>
    <row r="1097" spans="1:5" hidden="1" x14ac:dyDescent="0.25">
      <c r="A1097" s="397" t="s">
        <v>12586</v>
      </c>
      <c r="B1097" s="397" t="s">
        <v>12587</v>
      </c>
      <c r="C1097" s="397" t="s">
        <v>12588</v>
      </c>
      <c r="D1097" s="397" t="s">
        <v>9867</v>
      </c>
      <c r="E1097" s="397" t="s">
        <v>6488</v>
      </c>
    </row>
    <row r="1098" spans="1:5" hidden="1" x14ac:dyDescent="0.25">
      <c r="A1098" s="397" t="s">
        <v>12589</v>
      </c>
      <c r="B1098" s="397" t="s">
        <v>12590</v>
      </c>
      <c r="C1098" s="397" t="s">
        <v>12591</v>
      </c>
      <c r="D1098" s="397" t="s">
        <v>9786</v>
      </c>
      <c r="E1098" s="397" t="s">
        <v>12595</v>
      </c>
    </row>
    <row r="1099" spans="1:5" hidden="1" x14ac:dyDescent="0.25">
      <c r="A1099" s="397" t="s">
        <v>12592</v>
      </c>
      <c r="B1099" s="397" t="s">
        <v>12593</v>
      </c>
      <c r="C1099" s="397" t="s">
        <v>12594</v>
      </c>
      <c r="D1099" s="397" t="s">
        <v>9786</v>
      </c>
      <c r="E1099" s="397" t="s">
        <v>12599</v>
      </c>
    </row>
    <row r="1100" spans="1:5" hidden="1" x14ac:dyDescent="0.25">
      <c r="A1100" s="397" t="s">
        <v>12596</v>
      </c>
      <c r="B1100" s="397" t="s">
        <v>12597</v>
      </c>
      <c r="C1100" s="397" t="s">
        <v>12598</v>
      </c>
      <c r="D1100" s="397" t="s">
        <v>9786</v>
      </c>
      <c r="E1100" s="397" t="s">
        <v>12603</v>
      </c>
    </row>
    <row r="1101" spans="1:5" hidden="1" x14ac:dyDescent="0.25">
      <c r="A1101" s="397" t="s">
        <v>12600</v>
      </c>
      <c r="B1101" s="397" t="s">
        <v>12601</v>
      </c>
      <c r="C1101" s="397" t="s">
        <v>12602</v>
      </c>
      <c r="D1101" s="397" t="s">
        <v>9786</v>
      </c>
      <c r="E1101" s="397" t="s">
        <v>12607</v>
      </c>
    </row>
    <row r="1102" spans="1:5" hidden="1" x14ac:dyDescent="0.25">
      <c r="A1102" s="397" t="s">
        <v>12604</v>
      </c>
      <c r="B1102" s="397" t="s">
        <v>12605</v>
      </c>
      <c r="C1102" s="397" t="s">
        <v>12606</v>
      </c>
      <c r="D1102" s="397" t="s">
        <v>9786</v>
      </c>
      <c r="E1102" s="397" t="s">
        <v>12611</v>
      </c>
    </row>
    <row r="1103" spans="1:5" hidden="1" x14ac:dyDescent="0.25">
      <c r="A1103" s="397" t="s">
        <v>12608</v>
      </c>
      <c r="B1103" s="397" t="s">
        <v>12609</v>
      </c>
      <c r="C1103" s="397" t="s">
        <v>12610</v>
      </c>
      <c r="D1103" s="397" t="s">
        <v>9786</v>
      </c>
      <c r="E1103" s="397" t="s">
        <v>12615</v>
      </c>
    </row>
    <row r="1104" spans="1:5" hidden="1" x14ac:dyDescent="0.25">
      <c r="A1104" s="397" t="s">
        <v>12612</v>
      </c>
      <c r="B1104" s="397" t="s">
        <v>12613</v>
      </c>
      <c r="C1104" s="397" t="s">
        <v>12614</v>
      </c>
      <c r="D1104" s="397" t="s">
        <v>9786</v>
      </c>
      <c r="E1104" s="397" t="s">
        <v>12619</v>
      </c>
    </row>
    <row r="1105" spans="1:5" hidden="1" x14ac:dyDescent="0.25">
      <c r="A1105" s="397" t="s">
        <v>12616</v>
      </c>
      <c r="B1105" s="397" t="s">
        <v>12617</v>
      </c>
      <c r="C1105" s="397" t="s">
        <v>12618</v>
      </c>
      <c r="D1105" s="397" t="s">
        <v>9867</v>
      </c>
      <c r="E1105" s="397" t="s">
        <v>12623</v>
      </c>
    </row>
    <row r="1106" spans="1:5" hidden="1" x14ac:dyDescent="0.25">
      <c r="A1106" s="397" t="s">
        <v>12620</v>
      </c>
      <c r="B1106" s="397" t="s">
        <v>12621</v>
      </c>
      <c r="C1106" s="397" t="s">
        <v>12622</v>
      </c>
      <c r="D1106" s="397" t="s">
        <v>9786</v>
      </c>
      <c r="E1106" s="397" t="s">
        <v>12627</v>
      </c>
    </row>
    <row r="1107" spans="1:5" hidden="1" x14ac:dyDescent="0.25">
      <c r="A1107" s="397" t="s">
        <v>12624</v>
      </c>
      <c r="B1107" s="397" t="s">
        <v>12625</v>
      </c>
      <c r="C1107" s="397" t="s">
        <v>12626</v>
      </c>
      <c r="D1107" s="397" t="s">
        <v>9786</v>
      </c>
      <c r="E1107" s="397" t="s">
        <v>12631</v>
      </c>
    </row>
    <row r="1108" spans="1:5" hidden="1" x14ac:dyDescent="0.25">
      <c r="A1108" s="397" t="s">
        <v>12628</v>
      </c>
      <c r="B1108" s="397" t="s">
        <v>12629</v>
      </c>
      <c r="C1108" s="397" t="s">
        <v>12630</v>
      </c>
      <c r="D1108" s="397" t="s">
        <v>9786</v>
      </c>
      <c r="E1108" s="397" t="s">
        <v>12635</v>
      </c>
    </row>
    <row r="1109" spans="1:5" hidden="1" x14ac:dyDescent="0.25">
      <c r="A1109" s="397" t="s">
        <v>12632</v>
      </c>
      <c r="B1109" s="397" t="s">
        <v>12633</v>
      </c>
      <c r="C1109" s="397" t="s">
        <v>12634</v>
      </c>
      <c r="D1109" s="397" t="s">
        <v>9786</v>
      </c>
      <c r="E1109" s="397" t="s">
        <v>11258</v>
      </c>
    </row>
    <row r="1110" spans="1:5" hidden="1" x14ac:dyDescent="0.25">
      <c r="A1110" s="397" t="s">
        <v>12636</v>
      </c>
      <c r="B1110" s="397" t="s">
        <v>12637</v>
      </c>
      <c r="C1110" s="397" t="s">
        <v>11257</v>
      </c>
      <c r="D1110" s="397" t="s">
        <v>9867</v>
      </c>
      <c r="E1110" s="397" t="s">
        <v>12641</v>
      </c>
    </row>
    <row r="1111" spans="1:5" hidden="1" x14ac:dyDescent="0.25">
      <c r="A1111" s="397" t="s">
        <v>12638</v>
      </c>
      <c r="B1111" s="397" t="s">
        <v>12639</v>
      </c>
      <c r="C1111" s="397" t="s">
        <v>12640</v>
      </c>
      <c r="D1111" s="397" t="s">
        <v>9867</v>
      </c>
      <c r="E1111" s="397" t="s">
        <v>12645</v>
      </c>
    </row>
    <row r="1112" spans="1:5" hidden="1" x14ac:dyDescent="0.25">
      <c r="A1112" s="397" t="s">
        <v>12642</v>
      </c>
      <c r="B1112" s="397" t="s">
        <v>12643</v>
      </c>
      <c r="C1112" s="397" t="s">
        <v>12644</v>
      </c>
      <c r="D1112" s="397" t="s">
        <v>9867</v>
      </c>
      <c r="E1112" s="397" t="s">
        <v>6488</v>
      </c>
    </row>
    <row r="1113" spans="1:5" hidden="1" x14ac:dyDescent="0.25">
      <c r="A1113" s="397" t="s">
        <v>12646</v>
      </c>
      <c r="B1113" s="397" t="s">
        <v>12647</v>
      </c>
      <c r="C1113" s="397" t="s">
        <v>12648</v>
      </c>
      <c r="D1113" s="397" t="s">
        <v>9867</v>
      </c>
      <c r="E1113" s="397" t="s">
        <v>6488</v>
      </c>
    </row>
    <row r="1114" spans="1:5" hidden="1" x14ac:dyDescent="0.25">
      <c r="A1114" s="397" t="s">
        <v>12649</v>
      </c>
      <c r="B1114" s="397" t="s">
        <v>12650</v>
      </c>
      <c r="C1114" s="397" t="s">
        <v>12651</v>
      </c>
      <c r="D1114" s="397" t="s">
        <v>9867</v>
      </c>
      <c r="E1114" s="397" t="s">
        <v>6488</v>
      </c>
    </row>
    <row r="1115" spans="1:5" hidden="1" x14ac:dyDescent="0.25">
      <c r="A1115" s="397" t="s">
        <v>12652</v>
      </c>
      <c r="B1115" s="397" t="s">
        <v>12653</v>
      </c>
      <c r="C1115" s="397" t="s">
        <v>12654</v>
      </c>
      <c r="D1115" s="397" t="s">
        <v>9867</v>
      </c>
      <c r="E1115" s="397" t="s">
        <v>6488</v>
      </c>
    </row>
    <row r="1116" spans="1:5" hidden="1" x14ac:dyDescent="0.25">
      <c r="A1116" s="397" t="s">
        <v>12655</v>
      </c>
      <c r="B1116" s="397" t="s">
        <v>12656</v>
      </c>
      <c r="C1116" s="397" t="s">
        <v>12657</v>
      </c>
      <c r="D1116" s="397" t="s">
        <v>9867</v>
      </c>
      <c r="E1116" s="397" t="s">
        <v>6488</v>
      </c>
    </row>
    <row r="1117" spans="1:5" hidden="1" x14ac:dyDescent="0.25">
      <c r="A1117" s="397" t="s">
        <v>12658</v>
      </c>
      <c r="B1117" s="397" t="s">
        <v>12659</v>
      </c>
      <c r="C1117" s="397" t="s">
        <v>12660</v>
      </c>
      <c r="D1117" s="397" t="s">
        <v>9867</v>
      </c>
      <c r="E1117" s="397" t="s">
        <v>6488</v>
      </c>
    </row>
    <row r="1118" spans="1:5" hidden="1" x14ac:dyDescent="0.25">
      <c r="A1118" s="397" t="s">
        <v>12661</v>
      </c>
      <c r="B1118" s="397" t="s">
        <v>12662</v>
      </c>
      <c r="C1118" s="397" t="s">
        <v>12654</v>
      </c>
      <c r="D1118" s="397" t="s">
        <v>9867</v>
      </c>
      <c r="E1118" s="397" t="s">
        <v>6488</v>
      </c>
    </row>
    <row r="1119" spans="1:5" hidden="1" x14ac:dyDescent="0.25">
      <c r="A1119" s="397" t="s">
        <v>12663</v>
      </c>
      <c r="B1119" s="397" t="s">
        <v>12664</v>
      </c>
      <c r="C1119" s="397" t="s">
        <v>12665</v>
      </c>
      <c r="D1119" s="397" t="s">
        <v>9867</v>
      </c>
      <c r="E1119" s="397" t="s">
        <v>6488</v>
      </c>
    </row>
    <row r="1120" spans="1:5" hidden="1" x14ac:dyDescent="0.25">
      <c r="A1120" s="397" t="s">
        <v>12666</v>
      </c>
      <c r="B1120" s="397" t="s">
        <v>12667</v>
      </c>
      <c r="C1120" s="397" t="s">
        <v>12668</v>
      </c>
      <c r="D1120" s="397" t="s">
        <v>9867</v>
      </c>
      <c r="E1120" s="397" t="s">
        <v>6488</v>
      </c>
    </row>
    <row r="1121" spans="1:5" hidden="1" x14ac:dyDescent="0.25">
      <c r="A1121" s="397" t="s">
        <v>12669</v>
      </c>
      <c r="B1121" s="397" t="s">
        <v>12670</v>
      </c>
      <c r="C1121" s="397" t="s">
        <v>12671</v>
      </c>
      <c r="D1121" s="397" t="s">
        <v>9867</v>
      </c>
      <c r="E1121" s="397" t="s">
        <v>6488</v>
      </c>
    </row>
    <row r="1122" spans="1:5" hidden="1" x14ac:dyDescent="0.25">
      <c r="A1122" s="397" t="s">
        <v>12672</v>
      </c>
      <c r="B1122" s="397" t="s">
        <v>12673</v>
      </c>
      <c r="C1122" s="397" t="s">
        <v>12674</v>
      </c>
      <c r="D1122" s="397" t="s">
        <v>9867</v>
      </c>
      <c r="E1122" s="397" t="s">
        <v>6488</v>
      </c>
    </row>
    <row r="1123" spans="1:5" hidden="1" x14ac:dyDescent="0.25">
      <c r="A1123" s="397" t="s">
        <v>12675</v>
      </c>
      <c r="B1123" s="397" t="s">
        <v>12676</v>
      </c>
      <c r="C1123" s="397" t="s">
        <v>12677</v>
      </c>
      <c r="D1123" s="397" t="s">
        <v>6513</v>
      </c>
      <c r="E1123" s="397" t="s">
        <v>7193</v>
      </c>
    </row>
    <row r="1124" spans="1:5" hidden="1" x14ac:dyDescent="0.25">
      <c r="A1124" s="397" t="s">
        <v>7190</v>
      </c>
      <c r="B1124" s="397" t="s">
        <v>7191</v>
      </c>
      <c r="C1124" s="397" t="s">
        <v>7192</v>
      </c>
      <c r="D1124" s="397" t="s">
        <v>6513</v>
      </c>
      <c r="E1124" s="397" t="s">
        <v>6488</v>
      </c>
    </row>
    <row r="1125" spans="1:5" hidden="1" x14ac:dyDescent="0.25">
      <c r="A1125" s="397" t="s">
        <v>7194</v>
      </c>
      <c r="B1125" s="397" t="s">
        <v>7195</v>
      </c>
      <c r="C1125" s="397" t="s">
        <v>7196</v>
      </c>
      <c r="D1125" s="397" t="s">
        <v>6513</v>
      </c>
      <c r="E1125" s="397" t="s">
        <v>6488</v>
      </c>
    </row>
    <row r="1126" spans="1:5" hidden="1" x14ac:dyDescent="0.25">
      <c r="A1126" s="397" t="s">
        <v>7197</v>
      </c>
      <c r="B1126" s="397" t="s">
        <v>7198</v>
      </c>
      <c r="C1126" s="397" t="s">
        <v>7199</v>
      </c>
      <c r="D1126" s="397" t="s">
        <v>6513</v>
      </c>
      <c r="E1126" s="397" t="s">
        <v>6488</v>
      </c>
    </row>
    <row r="1127" spans="1:5" hidden="1" x14ac:dyDescent="0.25">
      <c r="A1127" s="397" t="s">
        <v>7200</v>
      </c>
      <c r="B1127" s="397" t="s">
        <v>7201</v>
      </c>
      <c r="C1127" s="397" t="s">
        <v>7202</v>
      </c>
      <c r="D1127" s="397" t="s">
        <v>12681</v>
      </c>
      <c r="E1127" s="397"/>
    </row>
    <row r="1128" spans="1:5" hidden="1" x14ac:dyDescent="0.25">
      <c r="A1128" s="397" t="s">
        <v>12678</v>
      </c>
      <c r="B1128" s="397" t="s">
        <v>12679</v>
      </c>
      <c r="C1128" s="397" t="s">
        <v>12680</v>
      </c>
      <c r="D1128" s="397" t="s">
        <v>12681</v>
      </c>
      <c r="E1128" s="397"/>
    </row>
    <row r="1129" spans="1:5" hidden="1" x14ac:dyDescent="0.25">
      <c r="A1129" s="397" t="s">
        <v>12682</v>
      </c>
      <c r="B1129" s="397" t="s">
        <v>12683</v>
      </c>
      <c r="C1129" s="397" t="s">
        <v>12684</v>
      </c>
      <c r="D1129" s="397" t="s">
        <v>12681</v>
      </c>
      <c r="E1129" s="397"/>
    </row>
    <row r="1130" spans="1:5" hidden="1" x14ac:dyDescent="0.25">
      <c r="A1130" s="397" t="s">
        <v>12685</v>
      </c>
      <c r="B1130" s="397" t="s">
        <v>12686</v>
      </c>
      <c r="C1130" s="397" t="s">
        <v>12687</v>
      </c>
      <c r="D1130" s="397" t="s">
        <v>12681</v>
      </c>
      <c r="E1130" s="397"/>
    </row>
    <row r="1131" spans="1:5" hidden="1" x14ac:dyDescent="0.25">
      <c r="A1131" s="397" t="s">
        <v>12688</v>
      </c>
      <c r="B1131" s="397" t="s">
        <v>12689</v>
      </c>
      <c r="C1131" s="397" t="s">
        <v>12690</v>
      </c>
      <c r="D1131" s="397" t="s">
        <v>12681</v>
      </c>
      <c r="E1131" s="397"/>
    </row>
    <row r="1132" spans="1:5" hidden="1" x14ac:dyDescent="0.25">
      <c r="A1132" s="397" t="s">
        <v>12691</v>
      </c>
      <c r="B1132" s="397" t="s">
        <v>12692</v>
      </c>
      <c r="C1132" s="397" t="s">
        <v>12693</v>
      </c>
      <c r="D1132" s="397" t="s">
        <v>12681</v>
      </c>
      <c r="E1132" s="397"/>
    </row>
    <row r="1133" spans="1:5" hidden="1" x14ac:dyDescent="0.25">
      <c r="A1133" s="397" t="s">
        <v>12694</v>
      </c>
      <c r="B1133" s="397" t="s">
        <v>12695</v>
      </c>
      <c r="C1133" s="397" t="s">
        <v>12696</v>
      </c>
      <c r="D1133" s="397" t="s">
        <v>12681</v>
      </c>
      <c r="E1133" s="397"/>
    </row>
    <row r="1134" spans="1:5" hidden="1" x14ac:dyDescent="0.25">
      <c r="A1134" s="397" t="s">
        <v>12697</v>
      </c>
      <c r="B1134" s="397" t="s">
        <v>12698</v>
      </c>
      <c r="C1134" s="397" t="s">
        <v>12699</v>
      </c>
      <c r="D1134" s="397" t="s">
        <v>12681</v>
      </c>
      <c r="E1134" s="397"/>
    </row>
    <row r="1135" spans="1:5" hidden="1" x14ac:dyDescent="0.25">
      <c r="A1135" s="397" t="s">
        <v>12700</v>
      </c>
      <c r="B1135" s="397" t="s">
        <v>12701</v>
      </c>
      <c r="C1135" s="397" t="s">
        <v>12702</v>
      </c>
      <c r="D1135" s="397" t="s">
        <v>12681</v>
      </c>
      <c r="E1135" s="397"/>
    </row>
    <row r="1136" spans="1:5" hidden="1" x14ac:dyDescent="0.25">
      <c r="A1136" s="397" t="s">
        <v>12703</v>
      </c>
      <c r="B1136" s="397" t="s">
        <v>12704</v>
      </c>
      <c r="C1136" s="397" t="s">
        <v>12705</v>
      </c>
      <c r="D1136" s="397" t="s">
        <v>12709</v>
      </c>
      <c r="E1136" s="397"/>
    </row>
    <row r="1137" spans="1:5" hidden="1" x14ac:dyDescent="0.25">
      <c r="A1137" s="397" t="s">
        <v>12706</v>
      </c>
      <c r="B1137" s="397" t="s">
        <v>12707</v>
      </c>
      <c r="C1137" s="397" t="s">
        <v>12708</v>
      </c>
      <c r="D1137" s="397" t="s">
        <v>12709</v>
      </c>
      <c r="E1137" s="397"/>
    </row>
    <row r="1138" spans="1:5" hidden="1" x14ac:dyDescent="0.25">
      <c r="A1138" s="397" t="s">
        <v>12710</v>
      </c>
      <c r="B1138" s="397" t="s">
        <v>12711</v>
      </c>
      <c r="C1138" s="397" t="s">
        <v>12712</v>
      </c>
      <c r="D1138" s="397" t="s">
        <v>12709</v>
      </c>
      <c r="E1138" s="397"/>
    </row>
    <row r="1139" spans="1:5" hidden="1" x14ac:dyDescent="0.25">
      <c r="A1139" s="397" t="s">
        <v>12713</v>
      </c>
      <c r="B1139" s="397" t="s">
        <v>12714</v>
      </c>
      <c r="C1139" s="397" t="s">
        <v>12715</v>
      </c>
      <c r="D1139" s="397" t="s">
        <v>12709</v>
      </c>
      <c r="E1139" s="397"/>
    </row>
    <row r="1140" spans="1:5" hidden="1" x14ac:dyDescent="0.25">
      <c r="A1140" s="397" t="s">
        <v>12716</v>
      </c>
      <c r="B1140" s="397" t="s">
        <v>12717</v>
      </c>
      <c r="C1140" s="397" t="s">
        <v>12718</v>
      </c>
      <c r="D1140" s="397" t="s">
        <v>12681</v>
      </c>
      <c r="E1140" s="397"/>
    </row>
    <row r="1141" spans="1:5" hidden="1" x14ac:dyDescent="0.25">
      <c r="A1141" s="397" t="s">
        <v>12719</v>
      </c>
      <c r="B1141" s="397" t="s">
        <v>12720</v>
      </c>
      <c r="C1141" s="397" t="s">
        <v>12721</v>
      </c>
      <c r="D1141" s="397" t="s">
        <v>12681</v>
      </c>
      <c r="E1141" s="397"/>
    </row>
    <row r="1142" spans="1:5" hidden="1" x14ac:dyDescent="0.25">
      <c r="A1142" s="397" t="s">
        <v>12722</v>
      </c>
      <c r="B1142" s="397" t="s">
        <v>12723</v>
      </c>
      <c r="C1142" s="397" t="s">
        <v>12724</v>
      </c>
      <c r="D1142" s="397" t="s">
        <v>12709</v>
      </c>
      <c r="E1142" s="397"/>
    </row>
    <row r="1143" spans="1:5" hidden="1" x14ac:dyDescent="0.25">
      <c r="A1143" s="397" t="s">
        <v>12725</v>
      </c>
      <c r="B1143" s="397" t="s">
        <v>12726</v>
      </c>
      <c r="C1143" s="397" t="s">
        <v>12727</v>
      </c>
      <c r="D1143" s="397" t="s">
        <v>12709</v>
      </c>
      <c r="E1143" s="397"/>
    </row>
    <row r="1144" spans="1:5" hidden="1" x14ac:dyDescent="0.25">
      <c r="A1144" s="397" t="s">
        <v>12728</v>
      </c>
      <c r="B1144" s="397" t="s">
        <v>12729</v>
      </c>
      <c r="C1144" s="397" t="s">
        <v>12730</v>
      </c>
      <c r="D1144" s="397" t="s">
        <v>12709</v>
      </c>
      <c r="E1144" s="397"/>
    </row>
    <row r="1145" spans="1:5" hidden="1" x14ac:dyDescent="0.25">
      <c r="A1145" s="397" t="s">
        <v>12731</v>
      </c>
      <c r="B1145" s="397" t="s">
        <v>12732</v>
      </c>
      <c r="C1145" s="397" t="s">
        <v>12733</v>
      </c>
      <c r="D1145" s="397" t="s">
        <v>12709</v>
      </c>
      <c r="E1145" s="397"/>
    </row>
    <row r="1146" spans="1:5" hidden="1" x14ac:dyDescent="0.25">
      <c r="A1146" s="397" t="s">
        <v>12734</v>
      </c>
      <c r="B1146" s="397" t="s">
        <v>12735</v>
      </c>
      <c r="C1146" s="397" t="s">
        <v>12736</v>
      </c>
      <c r="D1146" s="397" t="s">
        <v>12709</v>
      </c>
      <c r="E1146" s="397"/>
    </row>
    <row r="1147" spans="1:5" hidden="1" x14ac:dyDescent="0.25">
      <c r="A1147" s="397" t="s">
        <v>12737</v>
      </c>
      <c r="B1147" s="397" t="s">
        <v>12738</v>
      </c>
      <c r="C1147" s="397" t="s">
        <v>12739</v>
      </c>
      <c r="D1147" s="397" t="s">
        <v>12709</v>
      </c>
      <c r="E1147" s="397"/>
    </row>
    <row r="1148" spans="1:5" hidden="1" x14ac:dyDescent="0.25">
      <c r="A1148" s="397" t="s">
        <v>12740</v>
      </c>
      <c r="B1148" s="397" t="s">
        <v>12741</v>
      </c>
      <c r="C1148" s="397" t="s">
        <v>12742</v>
      </c>
      <c r="D1148" s="397" t="s">
        <v>12681</v>
      </c>
      <c r="E1148" s="397"/>
    </row>
    <row r="1149" spans="1:5" hidden="1" x14ac:dyDescent="0.25">
      <c r="A1149" s="397" t="s">
        <v>12743</v>
      </c>
      <c r="B1149" s="397" t="s">
        <v>12744</v>
      </c>
      <c r="C1149" s="397" t="s">
        <v>12745</v>
      </c>
      <c r="D1149" s="397" t="s">
        <v>12681</v>
      </c>
      <c r="E1149" s="397"/>
    </row>
    <row r="1150" spans="1:5" hidden="1" x14ac:dyDescent="0.25">
      <c r="A1150" s="397" t="s">
        <v>12746</v>
      </c>
      <c r="B1150" s="397" t="s">
        <v>12747</v>
      </c>
      <c r="C1150" s="397" t="s">
        <v>12748</v>
      </c>
      <c r="D1150" s="397" t="s">
        <v>12681</v>
      </c>
      <c r="E1150" s="397"/>
    </row>
    <row r="1151" spans="1:5" hidden="1" x14ac:dyDescent="0.25">
      <c r="A1151" s="397" t="s">
        <v>12749</v>
      </c>
      <c r="B1151" s="397" t="s">
        <v>12750</v>
      </c>
      <c r="C1151" s="397" t="s">
        <v>12751</v>
      </c>
      <c r="D1151" s="397" t="s">
        <v>12681</v>
      </c>
      <c r="E1151" s="397"/>
    </row>
    <row r="1152" spans="1:5" hidden="1" x14ac:dyDescent="0.25">
      <c r="A1152" s="397" t="s">
        <v>12752</v>
      </c>
      <c r="B1152" s="397" t="s">
        <v>12753</v>
      </c>
      <c r="C1152" s="397" t="s">
        <v>12754</v>
      </c>
      <c r="D1152" s="397" t="s">
        <v>12681</v>
      </c>
      <c r="E1152" s="397"/>
    </row>
    <row r="1153" spans="1:5" hidden="1" x14ac:dyDescent="0.25">
      <c r="A1153" s="397" t="s">
        <v>12755</v>
      </c>
      <c r="B1153" s="397" t="s">
        <v>12756</v>
      </c>
      <c r="C1153" s="397" t="s">
        <v>12757</v>
      </c>
      <c r="D1153" s="397" t="s">
        <v>12709</v>
      </c>
      <c r="E1153" s="397"/>
    </row>
    <row r="1154" spans="1:5" hidden="1" x14ac:dyDescent="0.25">
      <c r="A1154" s="397" t="s">
        <v>12758</v>
      </c>
      <c r="B1154" s="397" t="s">
        <v>12759</v>
      </c>
      <c r="C1154" s="397" t="s">
        <v>12760</v>
      </c>
      <c r="D1154" s="397" t="s">
        <v>12709</v>
      </c>
      <c r="E1154" s="397"/>
    </row>
    <row r="1155" spans="1:5" hidden="1" x14ac:dyDescent="0.25">
      <c r="A1155" s="397" t="s">
        <v>12761</v>
      </c>
      <c r="B1155" s="397" t="s">
        <v>12762</v>
      </c>
      <c r="C1155" s="397" t="s">
        <v>12763</v>
      </c>
      <c r="D1155" s="397" t="s">
        <v>12709</v>
      </c>
      <c r="E1155" s="397"/>
    </row>
    <row r="1156" spans="1:5" hidden="1" x14ac:dyDescent="0.25">
      <c r="A1156" s="397" t="s">
        <v>12764</v>
      </c>
      <c r="B1156" s="397" t="s">
        <v>12765</v>
      </c>
      <c r="C1156" s="397" t="s">
        <v>12766</v>
      </c>
      <c r="D1156" s="397" t="s">
        <v>12709</v>
      </c>
      <c r="E1156" s="397"/>
    </row>
    <row r="1157" spans="1:5" hidden="1" x14ac:dyDescent="0.25">
      <c r="A1157" s="397" t="s">
        <v>12767</v>
      </c>
      <c r="B1157" s="397" t="s">
        <v>12768</v>
      </c>
      <c r="C1157" s="397" t="s">
        <v>12769</v>
      </c>
      <c r="D1157" s="397" t="s">
        <v>12709</v>
      </c>
      <c r="E1157" s="397"/>
    </row>
    <row r="1158" spans="1:5" hidden="1" x14ac:dyDescent="0.25">
      <c r="A1158" s="397" t="s">
        <v>12770</v>
      </c>
      <c r="B1158" s="397" t="s">
        <v>12771</v>
      </c>
      <c r="C1158" s="397" t="s">
        <v>12772</v>
      </c>
      <c r="D1158" s="397" t="s">
        <v>12709</v>
      </c>
      <c r="E1158" s="397"/>
    </row>
    <row r="1159" spans="1:5" hidden="1" x14ac:dyDescent="0.25">
      <c r="A1159" s="397" t="s">
        <v>12773</v>
      </c>
      <c r="B1159" s="397" t="s">
        <v>12774</v>
      </c>
      <c r="C1159" s="397" t="s">
        <v>12775</v>
      </c>
      <c r="D1159" s="397" t="s">
        <v>12709</v>
      </c>
      <c r="E1159" s="397"/>
    </row>
    <row r="1160" spans="1:5" hidden="1" x14ac:dyDescent="0.25">
      <c r="A1160" s="397" t="s">
        <v>12776</v>
      </c>
      <c r="B1160" s="397" t="s">
        <v>12777</v>
      </c>
      <c r="C1160" s="397" t="s">
        <v>12778</v>
      </c>
      <c r="D1160" s="397" t="s">
        <v>12709</v>
      </c>
      <c r="E1160" s="397"/>
    </row>
    <row r="1161" spans="1:5" hidden="1" x14ac:dyDescent="0.25">
      <c r="A1161" s="397" t="s">
        <v>12779</v>
      </c>
      <c r="B1161" s="397" t="s">
        <v>12780</v>
      </c>
      <c r="C1161" s="397" t="s">
        <v>12781</v>
      </c>
      <c r="D1161" s="397" t="s">
        <v>12709</v>
      </c>
      <c r="E1161" s="397"/>
    </row>
    <row r="1162" spans="1:5" hidden="1" x14ac:dyDescent="0.25">
      <c r="A1162" s="397" t="s">
        <v>12782</v>
      </c>
      <c r="B1162" s="397" t="s">
        <v>12783</v>
      </c>
      <c r="C1162" s="397" t="s">
        <v>12784</v>
      </c>
      <c r="D1162" s="397" t="s">
        <v>12709</v>
      </c>
      <c r="E1162" s="397"/>
    </row>
    <row r="1163" spans="1:5" hidden="1" x14ac:dyDescent="0.25">
      <c r="A1163" s="397" t="s">
        <v>12785</v>
      </c>
      <c r="B1163" s="397" t="s">
        <v>12786</v>
      </c>
      <c r="C1163" s="397" t="s">
        <v>12787</v>
      </c>
      <c r="D1163" s="397" t="s">
        <v>12709</v>
      </c>
      <c r="E1163" s="397"/>
    </row>
    <row r="1164" spans="1:5" hidden="1" x14ac:dyDescent="0.25">
      <c r="A1164" s="397" t="s">
        <v>12788</v>
      </c>
      <c r="B1164" s="397" t="s">
        <v>12789</v>
      </c>
      <c r="C1164" s="397" t="s">
        <v>12790</v>
      </c>
      <c r="D1164" s="397" t="s">
        <v>12709</v>
      </c>
      <c r="E1164" s="397"/>
    </row>
    <row r="1165" spans="1:5" hidden="1" x14ac:dyDescent="0.25">
      <c r="A1165" s="397" t="s">
        <v>12791</v>
      </c>
      <c r="B1165" s="397" t="s">
        <v>12792</v>
      </c>
      <c r="C1165" s="397" t="s">
        <v>12793</v>
      </c>
      <c r="D1165" s="397" t="s">
        <v>12709</v>
      </c>
      <c r="E1165" s="397"/>
    </row>
    <row r="1166" spans="1:5" hidden="1" x14ac:dyDescent="0.25">
      <c r="A1166" s="397" t="s">
        <v>12794</v>
      </c>
      <c r="B1166" s="397" t="s">
        <v>12795</v>
      </c>
      <c r="C1166" s="397" t="s">
        <v>12796</v>
      </c>
      <c r="D1166" s="397" t="s">
        <v>12800</v>
      </c>
      <c r="E1166" s="397" t="s">
        <v>12801</v>
      </c>
    </row>
    <row r="1167" spans="1:5" hidden="1" x14ac:dyDescent="0.25">
      <c r="A1167" s="397" t="s">
        <v>12797</v>
      </c>
      <c r="B1167" s="397" t="s">
        <v>12798</v>
      </c>
      <c r="C1167" s="397" t="s">
        <v>12799</v>
      </c>
      <c r="D1167" s="397" t="s">
        <v>12709</v>
      </c>
      <c r="E1167" s="397"/>
    </row>
    <row r="1168" spans="1:5" hidden="1" x14ac:dyDescent="0.25">
      <c r="A1168" s="397" t="s">
        <v>12802</v>
      </c>
      <c r="B1168" s="397" t="s">
        <v>12803</v>
      </c>
      <c r="C1168" s="397" t="s">
        <v>12804</v>
      </c>
      <c r="D1168" s="397" t="s">
        <v>12709</v>
      </c>
      <c r="E1168" s="397"/>
    </row>
    <row r="1169" spans="1:5" hidden="1" x14ac:dyDescent="0.25">
      <c r="A1169" s="397" t="s">
        <v>12805</v>
      </c>
      <c r="B1169" s="397" t="s">
        <v>12806</v>
      </c>
      <c r="C1169" s="397" t="s">
        <v>12807</v>
      </c>
      <c r="D1169" s="397" t="s">
        <v>12709</v>
      </c>
      <c r="E1169" s="397"/>
    </row>
    <row r="1170" spans="1:5" hidden="1" x14ac:dyDescent="0.25">
      <c r="A1170" s="397" t="s">
        <v>12808</v>
      </c>
      <c r="B1170" s="397" t="s">
        <v>12809</v>
      </c>
      <c r="C1170" s="397" t="s">
        <v>12810</v>
      </c>
      <c r="D1170" s="397" t="s">
        <v>12709</v>
      </c>
      <c r="E1170" s="397"/>
    </row>
    <row r="1171" spans="1:5" hidden="1" x14ac:dyDescent="0.25">
      <c r="A1171" s="397" t="s">
        <v>12811</v>
      </c>
      <c r="B1171" s="397" t="s">
        <v>12812</v>
      </c>
      <c r="C1171" s="397" t="s">
        <v>12813</v>
      </c>
      <c r="D1171" s="397" t="s">
        <v>12709</v>
      </c>
      <c r="E1171" s="397"/>
    </row>
    <row r="1172" spans="1:5" hidden="1" x14ac:dyDescent="0.25">
      <c r="A1172" s="397" t="s">
        <v>12814</v>
      </c>
      <c r="B1172" s="397" t="s">
        <v>12815</v>
      </c>
      <c r="C1172" s="397" t="s">
        <v>12816</v>
      </c>
      <c r="D1172" s="397" t="s">
        <v>12709</v>
      </c>
      <c r="E1172" s="397"/>
    </row>
    <row r="1173" spans="1:5" hidden="1" x14ac:dyDescent="0.25">
      <c r="A1173" s="397" t="s">
        <v>12817</v>
      </c>
      <c r="B1173" s="397" t="s">
        <v>12818</v>
      </c>
      <c r="C1173" s="397" t="s">
        <v>12819</v>
      </c>
      <c r="D1173" s="397" t="s">
        <v>12709</v>
      </c>
      <c r="E1173" s="397"/>
    </row>
    <row r="1174" spans="1:5" hidden="1" x14ac:dyDescent="0.25">
      <c r="A1174" s="397" t="s">
        <v>12820</v>
      </c>
      <c r="B1174" s="397" t="s">
        <v>12821</v>
      </c>
      <c r="C1174" s="397" t="s">
        <v>12822</v>
      </c>
      <c r="D1174" s="397" t="s">
        <v>12709</v>
      </c>
      <c r="E1174" s="397"/>
    </row>
    <row r="1175" spans="1:5" hidden="1" x14ac:dyDescent="0.25">
      <c r="A1175" s="397" t="s">
        <v>12823</v>
      </c>
      <c r="B1175" s="397" t="s">
        <v>12824</v>
      </c>
      <c r="C1175" s="397" t="s">
        <v>12825</v>
      </c>
      <c r="D1175" s="397" t="s">
        <v>12709</v>
      </c>
      <c r="E1175" s="397"/>
    </row>
    <row r="1176" spans="1:5" hidden="1" x14ac:dyDescent="0.25">
      <c r="A1176" s="397" t="s">
        <v>12826</v>
      </c>
      <c r="B1176" s="397" t="s">
        <v>12827</v>
      </c>
      <c r="C1176" s="397" t="s">
        <v>12828</v>
      </c>
      <c r="D1176" s="397" t="s">
        <v>12709</v>
      </c>
      <c r="E1176" s="397"/>
    </row>
    <row r="1177" spans="1:5" hidden="1" x14ac:dyDescent="0.25">
      <c r="A1177" s="397" t="s">
        <v>12829</v>
      </c>
      <c r="B1177" s="397" t="s">
        <v>12830</v>
      </c>
      <c r="C1177" s="397" t="s">
        <v>12831</v>
      </c>
      <c r="D1177" s="397" t="s">
        <v>12709</v>
      </c>
      <c r="E1177" s="397"/>
    </row>
    <row r="1178" spans="1:5" hidden="1" x14ac:dyDescent="0.25">
      <c r="A1178" s="397" t="s">
        <v>12832</v>
      </c>
      <c r="B1178" s="397" t="s">
        <v>12833</v>
      </c>
      <c r="C1178" s="397" t="s">
        <v>12834</v>
      </c>
      <c r="D1178" s="397" t="s">
        <v>12709</v>
      </c>
      <c r="E1178" s="397"/>
    </row>
    <row r="1179" spans="1:5" hidden="1" x14ac:dyDescent="0.25">
      <c r="A1179" s="397" t="s">
        <v>12835</v>
      </c>
      <c r="B1179" s="397" t="s">
        <v>12836</v>
      </c>
      <c r="C1179" s="397" t="s">
        <v>12837</v>
      </c>
      <c r="D1179" s="397" t="s">
        <v>12709</v>
      </c>
      <c r="E1179" s="397"/>
    </row>
    <row r="1180" spans="1:5" hidden="1" x14ac:dyDescent="0.25">
      <c r="A1180" s="397" t="s">
        <v>12838</v>
      </c>
      <c r="B1180" s="397" t="s">
        <v>12839</v>
      </c>
      <c r="C1180" s="397" t="s">
        <v>12840</v>
      </c>
      <c r="D1180" s="397" t="s">
        <v>12709</v>
      </c>
      <c r="E1180" s="397"/>
    </row>
    <row r="1181" spans="1:5" hidden="1" x14ac:dyDescent="0.25">
      <c r="A1181" s="397" t="s">
        <v>12841</v>
      </c>
      <c r="B1181" s="397" t="s">
        <v>12842</v>
      </c>
      <c r="C1181" s="397" t="s">
        <v>12843</v>
      </c>
      <c r="D1181" s="397" t="s">
        <v>12709</v>
      </c>
      <c r="E1181" s="397"/>
    </row>
    <row r="1182" spans="1:5" hidden="1" x14ac:dyDescent="0.25">
      <c r="A1182" s="397" t="s">
        <v>12844</v>
      </c>
      <c r="B1182" s="397" t="s">
        <v>12845</v>
      </c>
      <c r="C1182" s="397" t="s">
        <v>12846</v>
      </c>
      <c r="D1182" s="397" t="s">
        <v>12681</v>
      </c>
      <c r="E1182" s="397"/>
    </row>
    <row r="1183" spans="1:5" hidden="1" x14ac:dyDescent="0.25">
      <c r="A1183" s="397" t="s">
        <v>12847</v>
      </c>
      <c r="B1183" s="397" t="s">
        <v>12848</v>
      </c>
      <c r="C1183" s="397" t="s">
        <v>12849</v>
      </c>
      <c r="D1183" s="397" t="s">
        <v>12681</v>
      </c>
      <c r="E1183" s="397"/>
    </row>
    <row r="1184" spans="1:5" hidden="1" x14ac:dyDescent="0.25">
      <c r="A1184" s="397" t="s">
        <v>12850</v>
      </c>
      <c r="B1184" s="397" t="s">
        <v>12851</v>
      </c>
      <c r="C1184" s="397" t="s">
        <v>12852</v>
      </c>
      <c r="D1184" s="397" t="s">
        <v>12681</v>
      </c>
      <c r="E1184" s="397"/>
    </row>
    <row r="1185" spans="1:5" hidden="1" x14ac:dyDescent="0.25">
      <c r="A1185" s="397" t="s">
        <v>12853</v>
      </c>
      <c r="B1185" s="397" t="s">
        <v>12854</v>
      </c>
      <c r="C1185" s="397" t="s">
        <v>12855</v>
      </c>
      <c r="D1185" s="397" t="s">
        <v>12681</v>
      </c>
      <c r="E1185" s="397"/>
    </row>
    <row r="1186" spans="1:5" hidden="1" x14ac:dyDescent="0.25">
      <c r="A1186" s="397" t="s">
        <v>12856</v>
      </c>
      <c r="B1186" s="397" t="s">
        <v>12857</v>
      </c>
      <c r="C1186" s="397" t="s">
        <v>12858</v>
      </c>
      <c r="D1186" s="397" t="s">
        <v>12681</v>
      </c>
      <c r="E1186" s="397"/>
    </row>
    <row r="1187" spans="1:5" hidden="1" x14ac:dyDescent="0.25">
      <c r="A1187" s="397" t="s">
        <v>12859</v>
      </c>
      <c r="B1187" s="397" t="s">
        <v>12860</v>
      </c>
      <c r="C1187" s="397" t="s">
        <v>12861</v>
      </c>
      <c r="D1187" s="397" t="s">
        <v>12681</v>
      </c>
      <c r="E1187" s="397"/>
    </row>
    <row r="1188" spans="1:5" hidden="1" x14ac:dyDescent="0.25">
      <c r="A1188" s="397" t="s">
        <v>12862</v>
      </c>
      <c r="B1188" s="397" t="s">
        <v>12863</v>
      </c>
      <c r="C1188" s="397" t="s">
        <v>12864</v>
      </c>
      <c r="D1188" s="397" t="s">
        <v>12681</v>
      </c>
      <c r="E1188" s="397"/>
    </row>
    <row r="1189" spans="1:5" hidden="1" x14ac:dyDescent="0.25">
      <c r="A1189" s="397" t="s">
        <v>12865</v>
      </c>
      <c r="B1189" s="397" t="s">
        <v>12866</v>
      </c>
      <c r="C1189" s="397" t="s">
        <v>12867</v>
      </c>
      <c r="D1189" s="397" t="s">
        <v>12681</v>
      </c>
      <c r="E1189" s="397"/>
    </row>
    <row r="1190" spans="1:5" hidden="1" x14ac:dyDescent="0.25">
      <c r="A1190" s="397" t="s">
        <v>12868</v>
      </c>
      <c r="B1190" s="397" t="s">
        <v>12869</v>
      </c>
      <c r="C1190" s="397" t="s">
        <v>12870</v>
      </c>
      <c r="D1190" s="397" t="s">
        <v>12681</v>
      </c>
      <c r="E1190" s="397"/>
    </row>
    <row r="1191" spans="1:5" hidden="1" x14ac:dyDescent="0.25">
      <c r="A1191" s="397" t="s">
        <v>12871</v>
      </c>
      <c r="B1191" s="397" t="s">
        <v>12872</v>
      </c>
      <c r="C1191" s="397" t="s">
        <v>12873</v>
      </c>
      <c r="D1191" s="397" t="s">
        <v>12681</v>
      </c>
      <c r="E1191" s="397"/>
    </row>
    <row r="1192" spans="1:5" hidden="1" x14ac:dyDescent="0.25">
      <c r="A1192" s="397" t="s">
        <v>12874</v>
      </c>
      <c r="B1192" s="397" t="s">
        <v>12875</v>
      </c>
      <c r="C1192" s="397" t="s">
        <v>12876</v>
      </c>
      <c r="D1192" s="397" t="s">
        <v>12681</v>
      </c>
      <c r="E1192" s="397"/>
    </row>
    <row r="1193" spans="1:5" hidden="1" x14ac:dyDescent="0.25">
      <c r="A1193" s="397" t="s">
        <v>12877</v>
      </c>
      <c r="B1193" s="397" t="s">
        <v>12878</v>
      </c>
      <c r="C1193" s="397" t="s">
        <v>12879</v>
      </c>
      <c r="D1193" s="397" t="s">
        <v>12681</v>
      </c>
      <c r="E1193" s="397"/>
    </row>
    <row r="1194" spans="1:5" hidden="1" x14ac:dyDescent="0.25">
      <c r="A1194" s="397" t="s">
        <v>12880</v>
      </c>
      <c r="B1194" s="397" t="s">
        <v>12881</v>
      </c>
      <c r="C1194" s="397" t="s">
        <v>12882</v>
      </c>
      <c r="D1194" s="397" t="s">
        <v>12681</v>
      </c>
      <c r="E1194" s="397"/>
    </row>
    <row r="1195" spans="1:5" hidden="1" x14ac:dyDescent="0.25">
      <c r="A1195" s="397" t="s">
        <v>12883</v>
      </c>
      <c r="B1195" s="397" t="s">
        <v>12884</v>
      </c>
      <c r="C1195" s="397" t="s">
        <v>12885</v>
      </c>
      <c r="D1195" s="397" t="s">
        <v>12681</v>
      </c>
      <c r="E1195" s="397"/>
    </row>
    <row r="1196" spans="1:5" hidden="1" x14ac:dyDescent="0.25">
      <c r="A1196" s="397" t="s">
        <v>12886</v>
      </c>
      <c r="B1196" s="397" t="s">
        <v>12887</v>
      </c>
      <c r="C1196" s="397" t="s">
        <v>12888</v>
      </c>
      <c r="D1196" s="397" t="s">
        <v>12681</v>
      </c>
      <c r="E1196" s="397"/>
    </row>
    <row r="1197" spans="1:5" hidden="1" x14ac:dyDescent="0.25">
      <c r="A1197" s="397" t="s">
        <v>12889</v>
      </c>
      <c r="B1197" s="397" t="s">
        <v>12890</v>
      </c>
      <c r="C1197" s="397" t="s">
        <v>12891</v>
      </c>
      <c r="D1197" s="397" t="s">
        <v>12709</v>
      </c>
      <c r="E1197" s="397"/>
    </row>
    <row r="1198" spans="1:5" hidden="1" x14ac:dyDescent="0.25">
      <c r="A1198" s="397" t="s">
        <v>12892</v>
      </c>
      <c r="B1198" s="397" t="s">
        <v>12893</v>
      </c>
      <c r="C1198" s="397" t="s">
        <v>12894</v>
      </c>
      <c r="D1198" s="397" t="s">
        <v>12709</v>
      </c>
      <c r="E1198" s="397"/>
    </row>
    <row r="1199" spans="1:5" hidden="1" x14ac:dyDescent="0.25">
      <c r="A1199" s="397" t="s">
        <v>12895</v>
      </c>
      <c r="B1199" s="397" t="s">
        <v>12896</v>
      </c>
      <c r="C1199" s="397" t="s">
        <v>12897</v>
      </c>
      <c r="D1199" s="397" t="s">
        <v>12709</v>
      </c>
      <c r="E1199" s="397"/>
    </row>
    <row r="1200" spans="1:5" hidden="1" x14ac:dyDescent="0.25">
      <c r="A1200" s="397" t="s">
        <v>12898</v>
      </c>
      <c r="B1200" s="397" t="s">
        <v>12899</v>
      </c>
      <c r="C1200" s="397" t="s">
        <v>12900</v>
      </c>
      <c r="D1200" s="397" t="s">
        <v>12709</v>
      </c>
      <c r="E1200" s="397"/>
    </row>
    <row r="1201" spans="1:5" hidden="1" x14ac:dyDescent="0.25">
      <c r="A1201" s="397" t="s">
        <v>12901</v>
      </c>
      <c r="B1201" s="397" t="s">
        <v>12902</v>
      </c>
      <c r="C1201" s="397" t="s">
        <v>12903</v>
      </c>
      <c r="D1201" s="397" t="s">
        <v>12709</v>
      </c>
      <c r="E1201" s="397"/>
    </row>
    <row r="1202" spans="1:5" hidden="1" x14ac:dyDescent="0.25">
      <c r="A1202" s="397" t="s">
        <v>12904</v>
      </c>
      <c r="B1202" s="397" t="s">
        <v>12905</v>
      </c>
      <c r="C1202" s="397" t="s">
        <v>12906</v>
      </c>
      <c r="D1202" s="397" t="s">
        <v>12709</v>
      </c>
      <c r="E1202" s="397"/>
    </row>
    <row r="1203" spans="1:5" hidden="1" x14ac:dyDescent="0.25">
      <c r="A1203" s="397" t="s">
        <v>12907</v>
      </c>
      <c r="B1203" s="397" t="s">
        <v>12908</v>
      </c>
      <c r="C1203" s="397" t="s">
        <v>12909</v>
      </c>
      <c r="D1203" s="397" t="s">
        <v>12709</v>
      </c>
      <c r="E1203" s="397"/>
    </row>
    <row r="1204" spans="1:5" hidden="1" x14ac:dyDescent="0.25">
      <c r="A1204" s="397" t="s">
        <v>12910</v>
      </c>
      <c r="B1204" s="397" t="s">
        <v>12911</v>
      </c>
      <c r="C1204" s="397" t="s">
        <v>12912</v>
      </c>
      <c r="D1204" s="397" t="s">
        <v>12709</v>
      </c>
      <c r="E1204" s="397"/>
    </row>
    <row r="1205" spans="1:5" hidden="1" x14ac:dyDescent="0.25">
      <c r="A1205" s="397" t="s">
        <v>12913</v>
      </c>
      <c r="B1205" s="397" t="s">
        <v>12914</v>
      </c>
      <c r="C1205" s="397" t="s">
        <v>12915</v>
      </c>
      <c r="D1205" s="397" t="s">
        <v>12709</v>
      </c>
      <c r="E1205" s="397"/>
    </row>
    <row r="1206" spans="1:5" hidden="1" x14ac:dyDescent="0.25">
      <c r="A1206" s="397" t="s">
        <v>12916</v>
      </c>
      <c r="B1206" s="397" t="s">
        <v>12917</v>
      </c>
      <c r="C1206" s="397" t="s">
        <v>12918</v>
      </c>
      <c r="D1206" s="397" t="s">
        <v>12709</v>
      </c>
      <c r="E1206" s="397"/>
    </row>
    <row r="1207" spans="1:5" hidden="1" x14ac:dyDescent="0.25">
      <c r="A1207" s="397" t="s">
        <v>12919</v>
      </c>
      <c r="B1207" s="397" t="s">
        <v>12920</v>
      </c>
      <c r="C1207" s="397" t="s">
        <v>12921</v>
      </c>
      <c r="D1207" s="397" t="s">
        <v>12709</v>
      </c>
      <c r="E1207" s="397"/>
    </row>
    <row r="1208" spans="1:5" hidden="1" x14ac:dyDescent="0.25">
      <c r="A1208" s="397" t="s">
        <v>12922</v>
      </c>
      <c r="B1208" s="397" t="s">
        <v>12923</v>
      </c>
      <c r="C1208" s="397" t="s">
        <v>12924</v>
      </c>
      <c r="D1208" s="397" t="s">
        <v>12709</v>
      </c>
      <c r="E1208" s="397"/>
    </row>
    <row r="1209" spans="1:5" hidden="1" x14ac:dyDescent="0.25">
      <c r="A1209" s="397" t="s">
        <v>12925</v>
      </c>
      <c r="B1209" s="397" t="s">
        <v>12926</v>
      </c>
      <c r="C1209" s="397" t="s">
        <v>12927</v>
      </c>
      <c r="D1209" s="397" t="s">
        <v>12709</v>
      </c>
      <c r="E1209" s="397"/>
    </row>
    <row r="1210" spans="1:5" hidden="1" x14ac:dyDescent="0.25">
      <c r="A1210" s="397" t="s">
        <v>12928</v>
      </c>
      <c r="B1210" s="397" t="s">
        <v>12929</v>
      </c>
      <c r="C1210" s="397" t="s">
        <v>12930</v>
      </c>
      <c r="D1210" s="397" t="s">
        <v>12709</v>
      </c>
      <c r="E1210" s="397"/>
    </row>
    <row r="1211" spans="1:5" hidden="1" x14ac:dyDescent="0.25">
      <c r="A1211" s="397" t="s">
        <v>12931</v>
      </c>
      <c r="B1211" s="397" t="s">
        <v>12932</v>
      </c>
      <c r="C1211" s="397" t="s">
        <v>12933</v>
      </c>
      <c r="D1211" s="397" t="s">
        <v>12709</v>
      </c>
      <c r="E1211" s="397"/>
    </row>
    <row r="1212" spans="1:5" hidden="1" x14ac:dyDescent="0.25">
      <c r="A1212" s="397" t="s">
        <v>12934</v>
      </c>
      <c r="B1212" s="397" t="s">
        <v>12935</v>
      </c>
      <c r="C1212" s="397" t="s">
        <v>12936</v>
      </c>
      <c r="D1212" s="397" t="s">
        <v>12709</v>
      </c>
      <c r="E1212" s="397"/>
    </row>
    <row r="1213" spans="1:5" hidden="1" x14ac:dyDescent="0.25">
      <c r="A1213" s="397" t="s">
        <v>12937</v>
      </c>
      <c r="B1213" s="397" t="s">
        <v>12938</v>
      </c>
      <c r="C1213" s="397" t="s">
        <v>12939</v>
      </c>
      <c r="D1213" s="397" t="s">
        <v>12709</v>
      </c>
      <c r="E1213" s="397"/>
    </row>
    <row r="1214" spans="1:5" hidden="1" x14ac:dyDescent="0.25">
      <c r="A1214" s="397" t="s">
        <v>12940</v>
      </c>
      <c r="B1214" s="397" t="s">
        <v>12941</v>
      </c>
      <c r="C1214" s="397" t="s">
        <v>12942</v>
      </c>
      <c r="D1214" s="397" t="s">
        <v>12709</v>
      </c>
      <c r="E1214" s="397"/>
    </row>
    <row r="1215" spans="1:5" hidden="1" x14ac:dyDescent="0.25">
      <c r="A1215" s="397" t="s">
        <v>12943</v>
      </c>
      <c r="B1215" s="397" t="s">
        <v>12944</v>
      </c>
      <c r="C1215" s="397" t="s">
        <v>12945</v>
      </c>
      <c r="D1215" s="397" t="s">
        <v>12709</v>
      </c>
      <c r="E1215" s="397"/>
    </row>
    <row r="1216" spans="1:5" hidden="1" x14ac:dyDescent="0.25">
      <c r="A1216" s="397" t="s">
        <v>12946</v>
      </c>
      <c r="B1216" s="397" t="s">
        <v>12947</v>
      </c>
      <c r="C1216" s="397" t="s">
        <v>12948</v>
      </c>
      <c r="D1216" s="397" t="s">
        <v>12709</v>
      </c>
      <c r="E1216" s="397"/>
    </row>
    <row r="1217" spans="1:5" hidden="1" x14ac:dyDescent="0.25">
      <c r="A1217" s="397" t="s">
        <v>12949</v>
      </c>
      <c r="B1217" s="397" t="s">
        <v>12950</v>
      </c>
      <c r="C1217" s="397" t="s">
        <v>12951</v>
      </c>
      <c r="D1217" s="397" t="s">
        <v>12709</v>
      </c>
      <c r="E1217" s="397"/>
    </row>
    <row r="1218" spans="1:5" hidden="1" x14ac:dyDescent="0.25">
      <c r="A1218" s="397" t="s">
        <v>12952</v>
      </c>
      <c r="B1218" s="397" t="s">
        <v>12953</v>
      </c>
      <c r="C1218" s="397" t="s">
        <v>12954</v>
      </c>
      <c r="D1218" s="397" t="s">
        <v>12709</v>
      </c>
      <c r="E1218" s="397"/>
    </row>
    <row r="1219" spans="1:5" hidden="1" x14ac:dyDescent="0.25">
      <c r="A1219" s="397" t="s">
        <v>12955</v>
      </c>
      <c r="B1219" s="397" t="s">
        <v>12956</v>
      </c>
      <c r="C1219" s="397" t="s">
        <v>12957</v>
      </c>
      <c r="D1219" s="397" t="s">
        <v>12709</v>
      </c>
      <c r="E1219" s="397"/>
    </row>
    <row r="1220" spans="1:5" hidden="1" x14ac:dyDescent="0.25">
      <c r="A1220" s="397" t="s">
        <v>12958</v>
      </c>
      <c r="B1220" s="397" t="s">
        <v>12959</v>
      </c>
      <c r="C1220" s="397" t="s">
        <v>12960</v>
      </c>
      <c r="D1220" s="397" t="s">
        <v>12709</v>
      </c>
      <c r="E1220" s="397"/>
    </row>
    <row r="1221" spans="1:5" hidden="1" x14ac:dyDescent="0.25">
      <c r="A1221" s="397" t="s">
        <v>12961</v>
      </c>
      <c r="B1221" s="397" t="s">
        <v>12962</v>
      </c>
      <c r="C1221" s="397" t="s">
        <v>12963</v>
      </c>
      <c r="D1221" s="397" t="s">
        <v>12709</v>
      </c>
      <c r="E1221" s="397"/>
    </row>
    <row r="1222" spans="1:5" hidden="1" x14ac:dyDescent="0.25">
      <c r="A1222" s="397" t="s">
        <v>12964</v>
      </c>
      <c r="B1222" s="397" t="s">
        <v>12965</v>
      </c>
      <c r="C1222" s="397" t="s">
        <v>12966</v>
      </c>
      <c r="D1222" s="397" t="s">
        <v>12709</v>
      </c>
      <c r="E1222" s="397"/>
    </row>
    <row r="1223" spans="1:5" hidden="1" x14ac:dyDescent="0.25">
      <c r="A1223" s="397" t="s">
        <v>12967</v>
      </c>
      <c r="B1223" s="397" t="s">
        <v>12968</v>
      </c>
      <c r="C1223" s="397" t="s">
        <v>12969</v>
      </c>
      <c r="D1223" s="397" t="s">
        <v>12709</v>
      </c>
      <c r="E1223" s="397"/>
    </row>
    <row r="1224" spans="1:5" hidden="1" x14ac:dyDescent="0.25">
      <c r="A1224" s="397" t="s">
        <v>12970</v>
      </c>
      <c r="B1224" s="397" t="s">
        <v>12971</v>
      </c>
      <c r="C1224" s="397" t="s">
        <v>12972</v>
      </c>
      <c r="D1224" s="397" t="s">
        <v>12709</v>
      </c>
      <c r="E1224" s="397"/>
    </row>
    <row r="1225" spans="1:5" hidden="1" x14ac:dyDescent="0.25">
      <c r="A1225" s="397" t="s">
        <v>12973</v>
      </c>
      <c r="B1225" s="397" t="s">
        <v>12974</v>
      </c>
      <c r="C1225" s="397" t="s">
        <v>12975</v>
      </c>
      <c r="D1225" s="397" t="s">
        <v>12709</v>
      </c>
      <c r="E1225" s="397"/>
    </row>
    <row r="1226" spans="1:5" hidden="1" x14ac:dyDescent="0.25">
      <c r="A1226" s="397" t="s">
        <v>12976</v>
      </c>
      <c r="B1226" s="397" t="s">
        <v>12977</v>
      </c>
      <c r="C1226" s="397" t="s">
        <v>12978</v>
      </c>
      <c r="D1226" s="397" t="s">
        <v>12709</v>
      </c>
      <c r="E1226" s="397"/>
    </row>
    <row r="1227" spans="1:5" hidden="1" x14ac:dyDescent="0.25">
      <c r="A1227" s="397" t="s">
        <v>12979</v>
      </c>
      <c r="B1227" s="397" t="s">
        <v>12980</v>
      </c>
      <c r="C1227" s="397" t="s">
        <v>12981</v>
      </c>
      <c r="D1227" s="397" t="s">
        <v>12709</v>
      </c>
      <c r="E1227" s="397"/>
    </row>
    <row r="1228" spans="1:5" hidden="1" x14ac:dyDescent="0.25">
      <c r="A1228" s="397" t="s">
        <v>12982</v>
      </c>
      <c r="B1228" s="397" t="s">
        <v>12983</v>
      </c>
      <c r="C1228" s="397" t="s">
        <v>12981</v>
      </c>
      <c r="D1228" s="397" t="s">
        <v>12709</v>
      </c>
      <c r="E1228" s="397"/>
    </row>
    <row r="1229" spans="1:5" hidden="1" x14ac:dyDescent="0.25">
      <c r="A1229" s="397" t="s">
        <v>12984</v>
      </c>
      <c r="B1229" s="397" t="s">
        <v>12985</v>
      </c>
      <c r="C1229" s="397" t="s">
        <v>12986</v>
      </c>
      <c r="D1229" s="397" t="s">
        <v>12709</v>
      </c>
      <c r="E1229" s="397"/>
    </row>
    <row r="1230" spans="1:5" hidden="1" x14ac:dyDescent="0.25">
      <c r="A1230" s="397" t="s">
        <v>12987</v>
      </c>
      <c r="B1230" s="397" t="s">
        <v>12988</v>
      </c>
      <c r="C1230" s="397" t="s">
        <v>12989</v>
      </c>
      <c r="D1230" s="397" t="s">
        <v>12709</v>
      </c>
      <c r="E1230" s="397"/>
    </row>
    <row r="1231" spans="1:5" hidden="1" x14ac:dyDescent="0.25">
      <c r="A1231" s="397" t="s">
        <v>12990</v>
      </c>
      <c r="B1231" s="397" t="s">
        <v>12991</v>
      </c>
      <c r="C1231" s="397" t="s">
        <v>12992</v>
      </c>
      <c r="D1231" s="397" t="s">
        <v>12709</v>
      </c>
      <c r="E1231" s="397"/>
    </row>
    <row r="1232" spans="1:5" hidden="1" x14ac:dyDescent="0.25">
      <c r="A1232" s="397" t="s">
        <v>12993</v>
      </c>
      <c r="B1232" s="397" t="s">
        <v>12994</v>
      </c>
      <c r="C1232" s="397" t="s">
        <v>12995</v>
      </c>
      <c r="D1232" s="397" t="s">
        <v>12709</v>
      </c>
      <c r="E1232" s="397"/>
    </row>
    <row r="1233" spans="1:5" hidden="1" x14ac:dyDescent="0.25">
      <c r="A1233" s="397" t="s">
        <v>12996</v>
      </c>
      <c r="B1233" s="397" t="s">
        <v>12997</v>
      </c>
      <c r="C1233" s="397" t="s">
        <v>12998</v>
      </c>
      <c r="D1233" s="397" t="s">
        <v>12709</v>
      </c>
      <c r="E1233" s="397"/>
    </row>
    <row r="1234" spans="1:5" hidden="1" x14ac:dyDescent="0.25">
      <c r="A1234" s="397" t="s">
        <v>12999</v>
      </c>
      <c r="B1234" s="397" t="s">
        <v>13000</v>
      </c>
      <c r="C1234" s="397" t="s">
        <v>13001</v>
      </c>
      <c r="D1234" s="397" t="s">
        <v>12709</v>
      </c>
      <c r="E1234" s="397"/>
    </row>
    <row r="1235" spans="1:5" hidden="1" x14ac:dyDescent="0.25">
      <c r="A1235" s="397" t="s">
        <v>13002</v>
      </c>
      <c r="B1235" s="397" t="s">
        <v>13003</v>
      </c>
      <c r="C1235" s="397" t="s">
        <v>13004</v>
      </c>
      <c r="D1235" s="397" t="s">
        <v>12709</v>
      </c>
      <c r="E1235" s="397"/>
    </row>
    <row r="1236" spans="1:5" hidden="1" x14ac:dyDescent="0.25">
      <c r="A1236" s="397" t="s">
        <v>13005</v>
      </c>
      <c r="B1236" s="397" t="s">
        <v>13006</v>
      </c>
      <c r="C1236" s="397" t="s">
        <v>13007</v>
      </c>
      <c r="D1236" s="397" t="s">
        <v>12709</v>
      </c>
      <c r="E1236" s="397"/>
    </row>
    <row r="1237" spans="1:5" hidden="1" x14ac:dyDescent="0.25">
      <c r="A1237" s="397" t="s">
        <v>13008</v>
      </c>
      <c r="B1237" s="397" t="s">
        <v>13009</v>
      </c>
      <c r="C1237" s="397" t="s">
        <v>13010</v>
      </c>
      <c r="D1237" s="397" t="s">
        <v>12709</v>
      </c>
      <c r="E1237" s="397"/>
    </row>
    <row r="1238" spans="1:5" hidden="1" x14ac:dyDescent="0.25">
      <c r="A1238" s="397" t="s">
        <v>13011</v>
      </c>
      <c r="B1238" s="397" t="s">
        <v>13012</v>
      </c>
      <c r="C1238" s="397" t="s">
        <v>13013</v>
      </c>
      <c r="D1238" s="397" t="s">
        <v>12709</v>
      </c>
      <c r="E1238" s="397"/>
    </row>
    <row r="1239" spans="1:5" hidden="1" x14ac:dyDescent="0.25">
      <c r="A1239" s="397" t="s">
        <v>13014</v>
      </c>
      <c r="B1239" s="397" t="s">
        <v>13015</v>
      </c>
      <c r="C1239" s="397" t="s">
        <v>13016</v>
      </c>
      <c r="D1239" s="397" t="s">
        <v>12709</v>
      </c>
      <c r="E1239" s="397"/>
    </row>
    <row r="1240" spans="1:5" hidden="1" x14ac:dyDescent="0.25">
      <c r="A1240" s="397" t="s">
        <v>13017</v>
      </c>
      <c r="B1240" s="397" t="s">
        <v>13018</v>
      </c>
      <c r="C1240" s="397" t="s">
        <v>13019</v>
      </c>
      <c r="D1240" s="397" t="s">
        <v>12709</v>
      </c>
      <c r="E1240" s="397"/>
    </row>
    <row r="1241" spans="1:5" hidden="1" x14ac:dyDescent="0.25">
      <c r="A1241" s="397" t="s">
        <v>13020</v>
      </c>
      <c r="B1241" s="397" t="s">
        <v>13021</v>
      </c>
      <c r="C1241" s="397" t="s">
        <v>13022</v>
      </c>
      <c r="D1241" s="397" t="s">
        <v>12709</v>
      </c>
      <c r="E1241" s="397"/>
    </row>
    <row r="1242" spans="1:5" hidden="1" x14ac:dyDescent="0.25">
      <c r="A1242" s="397" t="s">
        <v>13023</v>
      </c>
      <c r="B1242" s="397" t="s">
        <v>13024</v>
      </c>
      <c r="C1242" s="397" t="s">
        <v>13025</v>
      </c>
      <c r="D1242" s="397" t="s">
        <v>12709</v>
      </c>
      <c r="E1242" s="397"/>
    </row>
    <row r="1243" spans="1:5" hidden="1" x14ac:dyDescent="0.25">
      <c r="A1243" s="397" t="s">
        <v>13026</v>
      </c>
      <c r="B1243" s="397" t="s">
        <v>13027</v>
      </c>
      <c r="C1243" s="397" t="s">
        <v>13028</v>
      </c>
      <c r="D1243" s="397" t="s">
        <v>12709</v>
      </c>
      <c r="E1243" s="397"/>
    </row>
    <row r="1244" spans="1:5" hidden="1" x14ac:dyDescent="0.25">
      <c r="A1244" s="397" t="s">
        <v>13029</v>
      </c>
      <c r="B1244" s="397" t="s">
        <v>13030</v>
      </c>
      <c r="C1244" s="397" t="s">
        <v>13031</v>
      </c>
      <c r="D1244" s="397" t="s">
        <v>12709</v>
      </c>
      <c r="E1244" s="397"/>
    </row>
    <row r="1245" spans="1:5" hidden="1" x14ac:dyDescent="0.25">
      <c r="A1245" s="397" t="s">
        <v>13032</v>
      </c>
      <c r="B1245" s="397" t="s">
        <v>13033</v>
      </c>
      <c r="C1245" s="397" t="s">
        <v>13034</v>
      </c>
      <c r="D1245" s="397" t="s">
        <v>12709</v>
      </c>
      <c r="E1245" s="397"/>
    </row>
    <row r="1246" spans="1:5" hidden="1" x14ac:dyDescent="0.25">
      <c r="A1246" s="397" t="s">
        <v>13035</v>
      </c>
      <c r="B1246" s="397" t="s">
        <v>13036</v>
      </c>
      <c r="C1246" s="397" t="s">
        <v>13037</v>
      </c>
      <c r="D1246" s="397" t="s">
        <v>12709</v>
      </c>
      <c r="E1246" s="397"/>
    </row>
    <row r="1247" spans="1:5" hidden="1" x14ac:dyDescent="0.25">
      <c r="A1247" s="397" t="s">
        <v>13038</v>
      </c>
      <c r="B1247" s="397" t="s">
        <v>13039</v>
      </c>
      <c r="C1247" s="397" t="s">
        <v>13040</v>
      </c>
      <c r="D1247" s="397" t="s">
        <v>12709</v>
      </c>
      <c r="E1247" s="397"/>
    </row>
    <row r="1248" spans="1:5" hidden="1" x14ac:dyDescent="0.25">
      <c r="A1248" s="397" t="s">
        <v>13041</v>
      </c>
      <c r="B1248" s="397" t="s">
        <v>13042</v>
      </c>
      <c r="C1248" s="397" t="s">
        <v>13043</v>
      </c>
      <c r="D1248" s="397" t="s">
        <v>12709</v>
      </c>
      <c r="E1248" s="397"/>
    </row>
    <row r="1249" spans="1:5" hidden="1" x14ac:dyDescent="0.25">
      <c r="A1249" s="397" t="s">
        <v>13044</v>
      </c>
      <c r="B1249" s="397" t="s">
        <v>13045</v>
      </c>
      <c r="C1249" s="397" t="s">
        <v>13046</v>
      </c>
      <c r="D1249" s="397" t="s">
        <v>12709</v>
      </c>
      <c r="E1249" s="397"/>
    </row>
    <row r="1250" spans="1:5" hidden="1" x14ac:dyDescent="0.25">
      <c r="A1250" s="397" t="s">
        <v>13047</v>
      </c>
      <c r="B1250" s="397" t="s">
        <v>13048</v>
      </c>
      <c r="C1250" s="397" t="s">
        <v>13049</v>
      </c>
      <c r="D1250" s="397" t="s">
        <v>12709</v>
      </c>
      <c r="E1250" s="397"/>
    </row>
    <row r="1251" spans="1:5" hidden="1" x14ac:dyDescent="0.25">
      <c r="A1251" s="397" t="s">
        <v>13050</v>
      </c>
      <c r="B1251" s="397" t="s">
        <v>13051</v>
      </c>
      <c r="C1251" s="397" t="s">
        <v>13052</v>
      </c>
      <c r="D1251" s="397" t="s">
        <v>12709</v>
      </c>
      <c r="E1251" s="397"/>
    </row>
    <row r="1252" spans="1:5" hidden="1" x14ac:dyDescent="0.25">
      <c r="A1252" s="397" t="s">
        <v>13053</v>
      </c>
      <c r="B1252" s="397" t="s">
        <v>13054</v>
      </c>
      <c r="C1252" s="397" t="s">
        <v>13055</v>
      </c>
      <c r="D1252" s="397" t="s">
        <v>12709</v>
      </c>
      <c r="E1252" s="397"/>
    </row>
    <row r="1253" spans="1:5" hidden="1" x14ac:dyDescent="0.25">
      <c r="A1253" s="397" t="s">
        <v>13056</v>
      </c>
      <c r="B1253" s="397" t="s">
        <v>13057</v>
      </c>
      <c r="C1253" s="397" t="s">
        <v>13058</v>
      </c>
      <c r="D1253" s="397" t="s">
        <v>12709</v>
      </c>
      <c r="E1253" s="397"/>
    </row>
    <row r="1254" spans="1:5" hidden="1" x14ac:dyDescent="0.25">
      <c r="A1254" s="397" t="s">
        <v>13059</v>
      </c>
      <c r="B1254" s="397" t="s">
        <v>13060</v>
      </c>
      <c r="C1254" s="397" t="s">
        <v>13061</v>
      </c>
      <c r="D1254" s="397" t="s">
        <v>12709</v>
      </c>
      <c r="E1254" s="397"/>
    </row>
    <row r="1255" spans="1:5" hidden="1" x14ac:dyDescent="0.25">
      <c r="A1255" s="397" t="s">
        <v>13062</v>
      </c>
      <c r="B1255" s="397" t="s">
        <v>13063</v>
      </c>
      <c r="C1255" s="397" t="s">
        <v>13064</v>
      </c>
      <c r="D1255" s="397" t="s">
        <v>12709</v>
      </c>
      <c r="E1255" s="397"/>
    </row>
    <row r="1256" spans="1:5" hidden="1" x14ac:dyDescent="0.25">
      <c r="A1256" s="397" t="s">
        <v>13065</v>
      </c>
      <c r="B1256" s="397" t="s">
        <v>13066</v>
      </c>
      <c r="C1256" s="397" t="s">
        <v>13067</v>
      </c>
      <c r="D1256" s="397" t="s">
        <v>12709</v>
      </c>
      <c r="E1256" s="397"/>
    </row>
    <row r="1257" spans="1:5" hidden="1" x14ac:dyDescent="0.25">
      <c r="A1257" s="397" t="s">
        <v>13068</v>
      </c>
      <c r="B1257" s="397" t="s">
        <v>13069</v>
      </c>
      <c r="C1257" s="397" t="s">
        <v>13070</v>
      </c>
      <c r="D1257" s="397" t="s">
        <v>12709</v>
      </c>
      <c r="E1257" s="397"/>
    </row>
    <row r="1258" spans="1:5" hidden="1" x14ac:dyDescent="0.25">
      <c r="A1258" s="397" t="s">
        <v>13071</v>
      </c>
      <c r="B1258" s="397" t="s">
        <v>13072</v>
      </c>
      <c r="C1258" s="397" t="s">
        <v>13073</v>
      </c>
      <c r="D1258" s="397" t="s">
        <v>12709</v>
      </c>
      <c r="E1258" s="397"/>
    </row>
    <row r="1259" spans="1:5" hidden="1" x14ac:dyDescent="0.25">
      <c r="A1259" s="397" t="s">
        <v>13074</v>
      </c>
      <c r="B1259" s="397" t="s">
        <v>13075</v>
      </c>
      <c r="C1259" s="397" t="s">
        <v>13076</v>
      </c>
      <c r="D1259" s="397" t="s">
        <v>12709</v>
      </c>
      <c r="E1259" s="397"/>
    </row>
    <row r="1260" spans="1:5" hidden="1" x14ac:dyDescent="0.25">
      <c r="A1260" s="397" t="s">
        <v>13077</v>
      </c>
      <c r="B1260" s="397" t="s">
        <v>13078</v>
      </c>
      <c r="C1260" s="397" t="s">
        <v>13079</v>
      </c>
      <c r="D1260" s="397" t="s">
        <v>12709</v>
      </c>
      <c r="E1260" s="397"/>
    </row>
    <row r="1261" spans="1:5" hidden="1" x14ac:dyDescent="0.25">
      <c r="A1261" s="397" t="s">
        <v>13080</v>
      </c>
      <c r="B1261" s="397" t="s">
        <v>13081</v>
      </c>
      <c r="C1261" s="397" t="s">
        <v>13082</v>
      </c>
      <c r="D1261" s="397" t="s">
        <v>12709</v>
      </c>
      <c r="E1261" s="397"/>
    </row>
    <row r="1262" spans="1:5" hidden="1" x14ac:dyDescent="0.25">
      <c r="A1262" s="397" t="s">
        <v>13083</v>
      </c>
      <c r="B1262" s="397" t="s">
        <v>13084</v>
      </c>
      <c r="C1262" s="397" t="s">
        <v>13085</v>
      </c>
      <c r="D1262" s="397" t="s">
        <v>12709</v>
      </c>
      <c r="E1262" s="397"/>
    </row>
    <row r="1263" spans="1:5" hidden="1" x14ac:dyDescent="0.25">
      <c r="A1263" s="397" t="s">
        <v>13086</v>
      </c>
      <c r="B1263" s="397" t="s">
        <v>13087</v>
      </c>
      <c r="C1263" s="397" t="s">
        <v>13088</v>
      </c>
      <c r="D1263" s="397" t="s">
        <v>12709</v>
      </c>
      <c r="E1263" s="397"/>
    </row>
    <row r="1264" spans="1:5" hidden="1" x14ac:dyDescent="0.25">
      <c r="A1264" s="397" t="s">
        <v>13089</v>
      </c>
      <c r="B1264" s="397" t="s">
        <v>13090</v>
      </c>
      <c r="C1264" s="397" t="s">
        <v>13091</v>
      </c>
      <c r="D1264" s="397" t="s">
        <v>12709</v>
      </c>
      <c r="E1264" s="397"/>
    </row>
    <row r="1265" spans="1:5" hidden="1" x14ac:dyDescent="0.25">
      <c r="A1265" s="397" t="s">
        <v>13092</v>
      </c>
      <c r="B1265" s="397" t="s">
        <v>13093</v>
      </c>
      <c r="C1265" s="397" t="s">
        <v>13094</v>
      </c>
      <c r="D1265" s="397" t="s">
        <v>12709</v>
      </c>
      <c r="E1265" s="397"/>
    </row>
    <row r="1266" spans="1:5" hidden="1" x14ac:dyDescent="0.25">
      <c r="A1266" s="397" t="s">
        <v>13095</v>
      </c>
      <c r="B1266" s="397" t="s">
        <v>13096</v>
      </c>
      <c r="C1266" s="397" t="s">
        <v>13097</v>
      </c>
      <c r="D1266" s="397" t="s">
        <v>12709</v>
      </c>
      <c r="E1266" s="397"/>
    </row>
    <row r="1267" spans="1:5" hidden="1" x14ac:dyDescent="0.25">
      <c r="A1267" s="397" t="s">
        <v>13098</v>
      </c>
      <c r="B1267" s="397" t="s">
        <v>13099</v>
      </c>
      <c r="C1267" s="397" t="s">
        <v>13100</v>
      </c>
      <c r="D1267" s="397" t="s">
        <v>12709</v>
      </c>
      <c r="E1267" s="397"/>
    </row>
    <row r="1268" spans="1:5" hidden="1" x14ac:dyDescent="0.25">
      <c r="A1268" s="397" t="s">
        <v>13101</v>
      </c>
      <c r="B1268" s="397" t="s">
        <v>13102</v>
      </c>
      <c r="C1268" s="397" t="s">
        <v>13103</v>
      </c>
      <c r="D1268" s="397" t="s">
        <v>12709</v>
      </c>
      <c r="E1268" s="397"/>
    </row>
    <row r="1269" spans="1:5" hidden="1" x14ac:dyDescent="0.25">
      <c r="A1269" s="397" t="s">
        <v>13104</v>
      </c>
      <c r="B1269" s="397" t="s">
        <v>13105</v>
      </c>
      <c r="C1269" s="397" t="s">
        <v>13106</v>
      </c>
      <c r="D1269" s="397" t="s">
        <v>12709</v>
      </c>
      <c r="E1269" s="397"/>
    </row>
    <row r="1270" spans="1:5" hidden="1" x14ac:dyDescent="0.25">
      <c r="A1270" s="397" t="s">
        <v>13107</v>
      </c>
      <c r="B1270" s="397" t="s">
        <v>13108</v>
      </c>
      <c r="C1270" s="397" t="s">
        <v>13109</v>
      </c>
      <c r="D1270" s="397" t="s">
        <v>12709</v>
      </c>
      <c r="E1270" s="397"/>
    </row>
    <row r="1271" spans="1:5" hidden="1" x14ac:dyDescent="0.25">
      <c r="A1271" s="397" t="s">
        <v>13110</v>
      </c>
      <c r="B1271" s="397" t="s">
        <v>13111</v>
      </c>
      <c r="C1271" s="397" t="s">
        <v>13112</v>
      </c>
      <c r="D1271" s="397" t="s">
        <v>12709</v>
      </c>
      <c r="E1271" s="397"/>
    </row>
    <row r="1272" spans="1:5" hidden="1" x14ac:dyDescent="0.25">
      <c r="A1272" s="397" t="s">
        <v>13113</v>
      </c>
      <c r="B1272" s="397" t="s">
        <v>13114</v>
      </c>
      <c r="C1272" s="397" t="s">
        <v>13115</v>
      </c>
      <c r="D1272" s="397" t="s">
        <v>12709</v>
      </c>
      <c r="E1272" s="397"/>
    </row>
    <row r="1273" spans="1:5" hidden="1" x14ac:dyDescent="0.25">
      <c r="A1273" s="397" t="s">
        <v>13116</v>
      </c>
      <c r="B1273" s="397" t="s">
        <v>13117</v>
      </c>
      <c r="C1273" s="397" t="s">
        <v>13118</v>
      </c>
      <c r="D1273" s="397" t="s">
        <v>12681</v>
      </c>
      <c r="E1273" s="397"/>
    </row>
    <row r="1274" spans="1:5" hidden="1" x14ac:dyDescent="0.25">
      <c r="A1274" s="397" t="s">
        <v>13119</v>
      </c>
      <c r="B1274" s="397" t="s">
        <v>13120</v>
      </c>
      <c r="C1274" s="397" t="s">
        <v>13121</v>
      </c>
      <c r="D1274" s="397" t="s">
        <v>12681</v>
      </c>
      <c r="E1274" s="397"/>
    </row>
    <row r="1275" spans="1:5" hidden="1" x14ac:dyDescent="0.25">
      <c r="A1275" s="397" t="s">
        <v>13122</v>
      </c>
      <c r="B1275" s="397" t="s">
        <v>13123</v>
      </c>
      <c r="C1275" s="397" t="s">
        <v>13124</v>
      </c>
      <c r="D1275" s="397" t="s">
        <v>12681</v>
      </c>
      <c r="E1275" s="397"/>
    </row>
    <row r="1276" spans="1:5" hidden="1" x14ac:dyDescent="0.25">
      <c r="A1276" s="397" t="s">
        <v>13125</v>
      </c>
      <c r="B1276" s="397" t="s">
        <v>13126</v>
      </c>
      <c r="C1276" s="397" t="s">
        <v>13127</v>
      </c>
      <c r="D1276" s="397" t="s">
        <v>12681</v>
      </c>
      <c r="E1276" s="397"/>
    </row>
    <row r="1277" spans="1:5" hidden="1" x14ac:dyDescent="0.25">
      <c r="A1277" s="397" t="s">
        <v>13128</v>
      </c>
      <c r="B1277" s="397" t="s">
        <v>13129</v>
      </c>
      <c r="C1277" s="397" t="s">
        <v>13130</v>
      </c>
      <c r="D1277" s="397" t="s">
        <v>12681</v>
      </c>
      <c r="E1277" s="397"/>
    </row>
    <row r="1278" spans="1:5" hidden="1" x14ac:dyDescent="0.25">
      <c r="A1278" s="397" t="s">
        <v>13131</v>
      </c>
      <c r="B1278" s="397" t="s">
        <v>13132</v>
      </c>
      <c r="C1278" s="397" t="s">
        <v>13133</v>
      </c>
      <c r="D1278" s="397" t="s">
        <v>12681</v>
      </c>
      <c r="E1278" s="397"/>
    </row>
    <row r="1279" spans="1:5" hidden="1" x14ac:dyDescent="0.25">
      <c r="A1279" s="397" t="s">
        <v>13134</v>
      </c>
      <c r="B1279" s="397" t="s">
        <v>13135</v>
      </c>
      <c r="C1279" s="397" t="s">
        <v>13136</v>
      </c>
      <c r="D1279" s="397" t="s">
        <v>12681</v>
      </c>
      <c r="E1279" s="397"/>
    </row>
    <row r="1280" spans="1:5" hidden="1" x14ac:dyDescent="0.25">
      <c r="A1280" s="397" t="s">
        <v>13137</v>
      </c>
      <c r="B1280" s="397" t="s">
        <v>13138</v>
      </c>
      <c r="C1280" s="397" t="s">
        <v>13139</v>
      </c>
      <c r="D1280" s="397" t="s">
        <v>12681</v>
      </c>
      <c r="E1280" s="397"/>
    </row>
    <row r="1281" spans="1:5" hidden="1" x14ac:dyDescent="0.25">
      <c r="A1281" s="397" t="s">
        <v>13140</v>
      </c>
      <c r="B1281" s="397" t="s">
        <v>13141</v>
      </c>
      <c r="C1281" s="397" t="s">
        <v>13142</v>
      </c>
      <c r="D1281" s="397" t="s">
        <v>12681</v>
      </c>
      <c r="E1281" s="397"/>
    </row>
    <row r="1282" spans="1:5" hidden="1" x14ac:dyDescent="0.25">
      <c r="A1282" s="397" t="s">
        <v>13143</v>
      </c>
      <c r="B1282" s="397" t="s">
        <v>13144</v>
      </c>
      <c r="C1282" s="397" t="s">
        <v>13145</v>
      </c>
      <c r="D1282" s="397" t="s">
        <v>12681</v>
      </c>
      <c r="E1282" s="397"/>
    </row>
    <row r="1283" spans="1:5" hidden="1" x14ac:dyDescent="0.25">
      <c r="A1283" s="397" t="s">
        <v>13146</v>
      </c>
      <c r="B1283" s="397" t="s">
        <v>13147</v>
      </c>
      <c r="C1283" s="397" t="s">
        <v>13148</v>
      </c>
      <c r="D1283" s="397" t="s">
        <v>12681</v>
      </c>
      <c r="E1283" s="397"/>
    </row>
    <row r="1284" spans="1:5" hidden="1" x14ac:dyDescent="0.25">
      <c r="A1284" s="397" t="s">
        <v>13149</v>
      </c>
      <c r="B1284" s="397" t="s">
        <v>13150</v>
      </c>
      <c r="C1284" s="397" t="s">
        <v>13151</v>
      </c>
      <c r="D1284" s="397" t="s">
        <v>12681</v>
      </c>
      <c r="E1284" s="397"/>
    </row>
    <row r="1285" spans="1:5" hidden="1" x14ac:dyDescent="0.25">
      <c r="A1285" s="397" t="s">
        <v>13152</v>
      </c>
      <c r="B1285" s="397" t="s">
        <v>13153</v>
      </c>
      <c r="C1285" s="397" t="s">
        <v>13154</v>
      </c>
      <c r="D1285" s="397" t="s">
        <v>12681</v>
      </c>
      <c r="E1285" s="397"/>
    </row>
    <row r="1286" spans="1:5" hidden="1" x14ac:dyDescent="0.25">
      <c r="A1286" s="397" t="s">
        <v>13155</v>
      </c>
      <c r="B1286" s="397" t="s">
        <v>13156</v>
      </c>
      <c r="C1286" s="397" t="s">
        <v>13157</v>
      </c>
      <c r="D1286" s="397" t="s">
        <v>12681</v>
      </c>
      <c r="E1286" s="397"/>
    </row>
    <row r="1287" spans="1:5" hidden="1" x14ac:dyDescent="0.25">
      <c r="A1287" s="397" t="s">
        <v>13158</v>
      </c>
      <c r="B1287" s="397" t="s">
        <v>13159</v>
      </c>
      <c r="C1287" s="397" t="s">
        <v>13160</v>
      </c>
      <c r="D1287" s="397" t="s">
        <v>12709</v>
      </c>
      <c r="E1287" s="397"/>
    </row>
    <row r="1288" spans="1:5" hidden="1" x14ac:dyDescent="0.25">
      <c r="A1288" s="397" t="s">
        <v>13161</v>
      </c>
      <c r="B1288" s="397" t="s">
        <v>13162</v>
      </c>
      <c r="C1288" s="397" t="s">
        <v>13163</v>
      </c>
      <c r="D1288" s="397" t="s">
        <v>12709</v>
      </c>
      <c r="E1288" s="397"/>
    </row>
    <row r="1289" spans="1:5" hidden="1" x14ac:dyDescent="0.25">
      <c r="A1289" s="397" t="s">
        <v>13164</v>
      </c>
      <c r="B1289" s="397" t="s">
        <v>13165</v>
      </c>
      <c r="C1289" s="397" t="s">
        <v>13166</v>
      </c>
      <c r="D1289" s="397" t="s">
        <v>12709</v>
      </c>
      <c r="E1289" s="397"/>
    </row>
    <row r="1290" spans="1:5" hidden="1" x14ac:dyDescent="0.25">
      <c r="A1290" s="397" t="s">
        <v>13167</v>
      </c>
      <c r="B1290" s="397" t="s">
        <v>13168</v>
      </c>
      <c r="C1290" s="397" t="s">
        <v>13169</v>
      </c>
      <c r="D1290" s="397" t="s">
        <v>12709</v>
      </c>
      <c r="E1290" s="397"/>
    </row>
    <row r="1291" spans="1:5" hidden="1" x14ac:dyDescent="0.25">
      <c r="A1291" s="397" t="s">
        <v>13170</v>
      </c>
      <c r="B1291" s="397" t="s">
        <v>13171</v>
      </c>
      <c r="C1291" s="397" t="s">
        <v>13172</v>
      </c>
      <c r="D1291" s="397" t="s">
        <v>12709</v>
      </c>
      <c r="E1291" s="397"/>
    </row>
    <row r="1292" spans="1:5" hidden="1" x14ac:dyDescent="0.25">
      <c r="A1292" s="397" t="s">
        <v>13173</v>
      </c>
      <c r="B1292" s="397" t="s">
        <v>13174</v>
      </c>
      <c r="C1292" s="397" t="s">
        <v>13175</v>
      </c>
      <c r="D1292" s="397" t="s">
        <v>12709</v>
      </c>
      <c r="E1292" s="397"/>
    </row>
    <row r="1293" spans="1:5" hidden="1" x14ac:dyDescent="0.25">
      <c r="A1293" s="397" t="s">
        <v>13176</v>
      </c>
      <c r="B1293" s="397" t="s">
        <v>13177</v>
      </c>
      <c r="C1293" s="397" t="s">
        <v>13178</v>
      </c>
      <c r="D1293" s="397" t="s">
        <v>12709</v>
      </c>
      <c r="E1293" s="397"/>
    </row>
    <row r="1294" spans="1:5" hidden="1" x14ac:dyDescent="0.25">
      <c r="A1294" s="397" t="s">
        <v>13179</v>
      </c>
      <c r="B1294" s="397" t="s">
        <v>13180</v>
      </c>
      <c r="C1294" s="397" t="s">
        <v>13181</v>
      </c>
      <c r="D1294" s="397" t="s">
        <v>12709</v>
      </c>
      <c r="E1294" s="397"/>
    </row>
    <row r="1295" spans="1:5" hidden="1" x14ac:dyDescent="0.25">
      <c r="A1295" s="397" t="s">
        <v>13182</v>
      </c>
      <c r="B1295" s="397" t="s">
        <v>13183</v>
      </c>
      <c r="C1295" s="397" t="s">
        <v>13184</v>
      </c>
      <c r="D1295" s="397" t="s">
        <v>12709</v>
      </c>
      <c r="E1295" s="397"/>
    </row>
    <row r="1296" spans="1:5" hidden="1" x14ac:dyDescent="0.25">
      <c r="A1296" s="397" t="s">
        <v>13185</v>
      </c>
      <c r="B1296" s="397" t="s">
        <v>13186</v>
      </c>
      <c r="C1296" s="397" t="s">
        <v>13187</v>
      </c>
      <c r="D1296" s="397" t="s">
        <v>12709</v>
      </c>
      <c r="E1296" s="397"/>
    </row>
    <row r="1297" spans="1:5" hidden="1" x14ac:dyDescent="0.25">
      <c r="A1297" s="397" t="s">
        <v>13188</v>
      </c>
      <c r="B1297" s="397" t="s">
        <v>13189</v>
      </c>
      <c r="C1297" s="397" t="s">
        <v>13190</v>
      </c>
      <c r="D1297" s="397" t="s">
        <v>12709</v>
      </c>
      <c r="E1297" s="397"/>
    </row>
    <row r="1298" spans="1:5" hidden="1" x14ac:dyDescent="0.25">
      <c r="A1298" s="397" t="s">
        <v>13191</v>
      </c>
      <c r="B1298" s="397" t="s">
        <v>13192</v>
      </c>
      <c r="C1298" s="397" t="s">
        <v>13193</v>
      </c>
      <c r="D1298" s="397" t="s">
        <v>12709</v>
      </c>
      <c r="E1298" s="397"/>
    </row>
    <row r="1299" spans="1:5" hidden="1" x14ac:dyDescent="0.25">
      <c r="A1299" s="397" t="s">
        <v>13194</v>
      </c>
      <c r="B1299" s="397" t="s">
        <v>13195</v>
      </c>
      <c r="C1299" s="397" t="s">
        <v>13196</v>
      </c>
      <c r="D1299" s="397" t="s">
        <v>12709</v>
      </c>
      <c r="E1299" s="397"/>
    </row>
    <row r="1300" spans="1:5" hidden="1" x14ac:dyDescent="0.25">
      <c r="A1300" s="397" t="s">
        <v>13197</v>
      </c>
      <c r="B1300" s="397" t="s">
        <v>13198</v>
      </c>
      <c r="C1300" s="397" t="s">
        <v>13199</v>
      </c>
      <c r="D1300" s="397" t="s">
        <v>12709</v>
      </c>
      <c r="E1300" s="397"/>
    </row>
    <row r="1301" spans="1:5" hidden="1" x14ac:dyDescent="0.25">
      <c r="A1301" s="397" t="s">
        <v>13200</v>
      </c>
      <c r="B1301" s="397" t="s">
        <v>13201</v>
      </c>
      <c r="C1301" s="397" t="s">
        <v>13202</v>
      </c>
      <c r="D1301" s="397" t="s">
        <v>12709</v>
      </c>
      <c r="E1301" s="397"/>
    </row>
    <row r="1302" spans="1:5" hidden="1" x14ac:dyDescent="0.25">
      <c r="A1302" s="397" t="s">
        <v>13203</v>
      </c>
      <c r="B1302" s="397" t="s">
        <v>13204</v>
      </c>
      <c r="C1302" s="397" t="s">
        <v>13205</v>
      </c>
      <c r="D1302" s="397" t="s">
        <v>12709</v>
      </c>
      <c r="E1302" s="397"/>
    </row>
    <row r="1303" spans="1:5" hidden="1" x14ac:dyDescent="0.25">
      <c r="A1303" s="397" t="s">
        <v>13206</v>
      </c>
      <c r="B1303" s="397" t="s">
        <v>13207</v>
      </c>
      <c r="C1303" s="397" t="s">
        <v>13208</v>
      </c>
      <c r="D1303" s="397" t="s">
        <v>12709</v>
      </c>
      <c r="E1303" s="397"/>
    </row>
    <row r="1304" spans="1:5" hidden="1" x14ac:dyDescent="0.25">
      <c r="A1304" s="397" t="s">
        <v>13209</v>
      </c>
      <c r="B1304" s="397" t="s">
        <v>13210</v>
      </c>
      <c r="C1304" s="397" t="s">
        <v>13211</v>
      </c>
      <c r="D1304" s="397" t="s">
        <v>12709</v>
      </c>
      <c r="E1304" s="397"/>
    </row>
    <row r="1305" spans="1:5" hidden="1" x14ac:dyDescent="0.25">
      <c r="A1305" s="397" t="s">
        <v>13212</v>
      </c>
      <c r="B1305" s="397" t="s">
        <v>13213</v>
      </c>
      <c r="C1305" s="397" t="s">
        <v>13214</v>
      </c>
      <c r="D1305" s="397" t="s">
        <v>12709</v>
      </c>
      <c r="E1305" s="397"/>
    </row>
    <row r="1306" spans="1:5" hidden="1" x14ac:dyDescent="0.25">
      <c r="A1306" s="397" t="s">
        <v>13215</v>
      </c>
      <c r="B1306" s="397" t="s">
        <v>13216</v>
      </c>
      <c r="C1306" s="397" t="s">
        <v>13217</v>
      </c>
      <c r="D1306" s="397" t="s">
        <v>12709</v>
      </c>
      <c r="E1306" s="397"/>
    </row>
    <row r="1307" spans="1:5" hidden="1" x14ac:dyDescent="0.25">
      <c r="A1307" s="397" t="s">
        <v>13218</v>
      </c>
      <c r="B1307" s="397" t="s">
        <v>13219</v>
      </c>
      <c r="C1307" s="397" t="s">
        <v>13220</v>
      </c>
      <c r="D1307" s="397" t="s">
        <v>12709</v>
      </c>
      <c r="E1307" s="397"/>
    </row>
    <row r="1308" spans="1:5" hidden="1" x14ac:dyDescent="0.25">
      <c r="A1308" s="397" t="s">
        <v>13221</v>
      </c>
      <c r="B1308" s="397" t="s">
        <v>13222</v>
      </c>
      <c r="C1308" s="397" t="s">
        <v>13223</v>
      </c>
      <c r="D1308" s="397" t="s">
        <v>12709</v>
      </c>
      <c r="E1308" s="397"/>
    </row>
    <row r="1309" spans="1:5" hidden="1" x14ac:dyDescent="0.25">
      <c r="A1309" s="397" t="s">
        <v>13224</v>
      </c>
      <c r="B1309" s="397" t="s">
        <v>13225</v>
      </c>
      <c r="C1309" s="397" t="s">
        <v>13226</v>
      </c>
      <c r="D1309" s="397" t="s">
        <v>12709</v>
      </c>
      <c r="E1309" s="397"/>
    </row>
    <row r="1310" spans="1:5" hidden="1" x14ac:dyDescent="0.25">
      <c r="A1310" s="397" t="s">
        <v>13227</v>
      </c>
      <c r="B1310" s="397" t="s">
        <v>13228</v>
      </c>
      <c r="C1310" s="397" t="s">
        <v>13229</v>
      </c>
      <c r="D1310" s="397" t="s">
        <v>12709</v>
      </c>
      <c r="E1310" s="397"/>
    </row>
    <row r="1311" spans="1:5" hidden="1" x14ac:dyDescent="0.25">
      <c r="A1311" s="397" t="s">
        <v>13230</v>
      </c>
      <c r="B1311" s="397" t="s">
        <v>13231</v>
      </c>
      <c r="C1311" s="397" t="s">
        <v>13232</v>
      </c>
      <c r="D1311" s="397" t="s">
        <v>12709</v>
      </c>
      <c r="E1311" s="397"/>
    </row>
    <row r="1312" spans="1:5" hidden="1" x14ac:dyDescent="0.25">
      <c r="A1312" s="397" t="s">
        <v>13233</v>
      </c>
      <c r="B1312" s="397" t="s">
        <v>13234</v>
      </c>
      <c r="C1312" s="397" t="s">
        <v>13235</v>
      </c>
      <c r="D1312" s="397" t="s">
        <v>12709</v>
      </c>
      <c r="E1312" s="397"/>
    </row>
    <row r="1313" spans="1:5" hidden="1" x14ac:dyDescent="0.25">
      <c r="A1313" s="397" t="s">
        <v>13236</v>
      </c>
      <c r="B1313" s="397" t="s">
        <v>13237</v>
      </c>
      <c r="C1313" s="397" t="s">
        <v>13238</v>
      </c>
      <c r="D1313" s="397" t="s">
        <v>12709</v>
      </c>
      <c r="E1313" s="397"/>
    </row>
    <row r="1314" spans="1:5" hidden="1" x14ac:dyDescent="0.25">
      <c r="A1314" s="397" t="s">
        <v>13239</v>
      </c>
      <c r="B1314" s="397" t="s">
        <v>13240</v>
      </c>
      <c r="C1314" s="397" t="s">
        <v>13241</v>
      </c>
      <c r="D1314" s="397" t="s">
        <v>12709</v>
      </c>
      <c r="E1314" s="397"/>
    </row>
    <row r="1315" spans="1:5" hidden="1" x14ac:dyDescent="0.25">
      <c r="A1315" s="397" t="s">
        <v>13242</v>
      </c>
      <c r="B1315" s="397" t="s">
        <v>13243</v>
      </c>
      <c r="C1315" s="397" t="s">
        <v>13244</v>
      </c>
      <c r="D1315" s="397" t="s">
        <v>12709</v>
      </c>
      <c r="E1315" s="397"/>
    </row>
    <row r="1316" spans="1:5" hidden="1" x14ac:dyDescent="0.25">
      <c r="A1316" s="397" t="s">
        <v>13245</v>
      </c>
      <c r="B1316" s="397" t="s">
        <v>13246</v>
      </c>
      <c r="C1316" s="397" t="s">
        <v>13247</v>
      </c>
      <c r="D1316" s="397" t="s">
        <v>12709</v>
      </c>
      <c r="E1316" s="397"/>
    </row>
    <row r="1317" spans="1:5" hidden="1" x14ac:dyDescent="0.25">
      <c r="A1317" s="397" t="s">
        <v>13248</v>
      </c>
      <c r="B1317" s="397" t="s">
        <v>13249</v>
      </c>
      <c r="C1317" s="397" t="s">
        <v>13250</v>
      </c>
      <c r="D1317" s="397" t="s">
        <v>12709</v>
      </c>
      <c r="E1317" s="397"/>
    </row>
    <row r="1318" spans="1:5" hidden="1" x14ac:dyDescent="0.25">
      <c r="A1318" s="397" t="s">
        <v>13251</v>
      </c>
      <c r="B1318" s="397" t="s">
        <v>13252</v>
      </c>
      <c r="C1318" s="397" t="s">
        <v>13253</v>
      </c>
      <c r="D1318" s="397" t="s">
        <v>12709</v>
      </c>
      <c r="E1318" s="397"/>
    </row>
    <row r="1319" spans="1:5" hidden="1" x14ac:dyDescent="0.25">
      <c r="A1319" s="397" t="s">
        <v>13254</v>
      </c>
      <c r="B1319" s="397" t="s">
        <v>13255</v>
      </c>
      <c r="C1319" s="397" t="s">
        <v>13256</v>
      </c>
      <c r="D1319" s="397" t="s">
        <v>12709</v>
      </c>
      <c r="E1319" s="397"/>
    </row>
    <row r="1320" spans="1:5" hidden="1" x14ac:dyDescent="0.25">
      <c r="A1320" s="397" t="s">
        <v>13257</v>
      </c>
      <c r="B1320" s="397" t="s">
        <v>13258</v>
      </c>
      <c r="C1320" s="397" t="s">
        <v>13259</v>
      </c>
      <c r="D1320" s="397" t="s">
        <v>12709</v>
      </c>
      <c r="E1320" s="397"/>
    </row>
    <row r="1321" spans="1:5" hidden="1" x14ac:dyDescent="0.25">
      <c r="A1321" s="397" t="s">
        <v>13260</v>
      </c>
      <c r="B1321" s="397" t="s">
        <v>13261</v>
      </c>
      <c r="C1321" s="397" t="s">
        <v>13262</v>
      </c>
      <c r="D1321" s="397" t="s">
        <v>12709</v>
      </c>
      <c r="E1321" s="397"/>
    </row>
    <row r="1322" spans="1:5" hidden="1" x14ac:dyDescent="0.25">
      <c r="A1322" s="397" t="s">
        <v>13263</v>
      </c>
      <c r="B1322" s="397" t="s">
        <v>13264</v>
      </c>
      <c r="C1322" s="397" t="s">
        <v>13265</v>
      </c>
      <c r="D1322" s="397" t="s">
        <v>12709</v>
      </c>
      <c r="E1322" s="397"/>
    </row>
    <row r="1323" spans="1:5" hidden="1" x14ac:dyDescent="0.25">
      <c r="A1323" s="397" t="s">
        <v>13266</v>
      </c>
      <c r="B1323" s="397" t="s">
        <v>13267</v>
      </c>
      <c r="C1323" s="397" t="s">
        <v>13268</v>
      </c>
      <c r="D1323" s="397" t="s">
        <v>12709</v>
      </c>
      <c r="E1323" s="397"/>
    </row>
    <row r="1324" spans="1:5" hidden="1" x14ac:dyDescent="0.25">
      <c r="A1324" s="397" t="s">
        <v>13269</v>
      </c>
      <c r="B1324" s="397" t="s">
        <v>13270</v>
      </c>
      <c r="C1324" s="397" t="s">
        <v>13271</v>
      </c>
      <c r="D1324" s="397" t="s">
        <v>12709</v>
      </c>
      <c r="E1324" s="397"/>
    </row>
    <row r="1325" spans="1:5" hidden="1" x14ac:dyDescent="0.25">
      <c r="A1325" s="397" t="s">
        <v>13272</v>
      </c>
      <c r="B1325" s="397" t="s">
        <v>13273</v>
      </c>
      <c r="C1325" s="397" t="s">
        <v>13274</v>
      </c>
      <c r="D1325" s="397" t="s">
        <v>12709</v>
      </c>
      <c r="E1325" s="397"/>
    </row>
    <row r="1326" spans="1:5" hidden="1" x14ac:dyDescent="0.25">
      <c r="A1326" s="397" t="s">
        <v>13275</v>
      </c>
      <c r="B1326" s="397" t="s">
        <v>13276</v>
      </c>
      <c r="C1326" s="397" t="s">
        <v>13277</v>
      </c>
      <c r="D1326" s="397" t="s">
        <v>12800</v>
      </c>
      <c r="E1326" s="397"/>
    </row>
    <row r="1327" spans="1:5" hidden="1" x14ac:dyDescent="0.25">
      <c r="A1327" s="397" t="s">
        <v>13278</v>
      </c>
      <c r="B1327" s="397" t="s">
        <v>13279</v>
      </c>
      <c r="C1327" s="397" t="s">
        <v>13280</v>
      </c>
      <c r="D1327" s="397" t="s">
        <v>12709</v>
      </c>
      <c r="E1327" s="397" t="s">
        <v>13284</v>
      </c>
    </row>
    <row r="1328" spans="1:5" hidden="1" x14ac:dyDescent="0.25">
      <c r="A1328" s="397" t="s">
        <v>13281</v>
      </c>
      <c r="B1328" s="397" t="s">
        <v>13282</v>
      </c>
      <c r="C1328" s="397" t="s">
        <v>13283</v>
      </c>
      <c r="D1328" s="397" t="s">
        <v>12681</v>
      </c>
      <c r="E1328" s="397"/>
    </row>
    <row r="1329" spans="1:5" hidden="1" x14ac:dyDescent="0.25">
      <c r="A1329" s="397" t="s">
        <v>13285</v>
      </c>
      <c r="B1329" s="397" t="s">
        <v>13286</v>
      </c>
      <c r="C1329" s="397" t="s">
        <v>13287</v>
      </c>
      <c r="D1329" s="397" t="s">
        <v>12681</v>
      </c>
      <c r="E1329" s="397"/>
    </row>
    <row r="1330" spans="1:5" hidden="1" x14ac:dyDescent="0.25">
      <c r="A1330" s="397" t="s">
        <v>13288</v>
      </c>
      <c r="B1330" s="397" t="s">
        <v>13289</v>
      </c>
      <c r="C1330" s="397" t="s">
        <v>13290</v>
      </c>
      <c r="D1330" s="397" t="s">
        <v>12681</v>
      </c>
      <c r="E1330" s="397"/>
    </row>
    <row r="1331" spans="1:5" hidden="1" x14ac:dyDescent="0.25">
      <c r="A1331" s="397" t="s">
        <v>13291</v>
      </c>
      <c r="B1331" s="397" t="s">
        <v>13292</v>
      </c>
      <c r="C1331" s="397" t="s">
        <v>13293</v>
      </c>
      <c r="D1331" s="397" t="s">
        <v>12709</v>
      </c>
      <c r="E1331" s="397"/>
    </row>
    <row r="1332" spans="1:5" hidden="1" x14ac:dyDescent="0.25">
      <c r="A1332" s="397" t="s">
        <v>13294</v>
      </c>
      <c r="B1332" s="397" t="s">
        <v>13295</v>
      </c>
      <c r="C1332" s="397" t="s">
        <v>13296</v>
      </c>
      <c r="D1332" s="397" t="s">
        <v>12681</v>
      </c>
      <c r="E1332" s="397"/>
    </row>
    <row r="1333" spans="1:5" hidden="1" x14ac:dyDescent="0.25">
      <c r="A1333" s="397" t="s">
        <v>13297</v>
      </c>
      <c r="B1333" s="397" t="s">
        <v>13298</v>
      </c>
      <c r="C1333" s="397" t="s">
        <v>13299</v>
      </c>
      <c r="D1333" s="397" t="s">
        <v>12681</v>
      </c>
      <c r="E1333" s="397"/>
    </row>
    <row r="1334" spans="1:5" hidden="1" x14ac:dyDescent="0.25">
      <c r="A1334" s="397" t="s">
        <v>13300</v>
      </c>
      <c r="B1334" s="397" t="s">
        <v>13301</v>
      </c>
      <c r="C1334" s="397" t="s">
        <v>13302</v>
      </c>
      <c r="D1334" s="397" t="s">
        <v>12681</v>
      </c>
      <c r="E1334" s="397"/>
    </row>
    <row r="1335" spans="1:5" hidden="1" x14ac:dyDescent="0.25">
      <c r="A1335" s="397" t="s">
        <v>13303</v>
      </c>
      <c r="B1335" s="397" t="s">
        <v>13304</v>
      </c>
      <c r="C1335" s="397" t="s">
        <v>13305</v>
      </c>
      <c r="D1335" s="397" t="s">
        <v>12681</v>
      </c>
      <c r="E1335" s="397"/>
    </row>
    <row r="1336" spans="1:5" hidden="1" x14ac:dyDescent="0.25">
      <c r="A1336" s="397" t="s">
        <v>13306</v>
      </c>
      <c r="B1336" s="397" t="s">
        <v>13307</v>
      </c>
      <c r="C1336" s="397" t="s">
        <v>13308</v>
      </c>
      <c r="D1336" s="397" t="s">
        <v>12681</v>
      </c>
      <c r="E1336" s="397"/>
    </row>
    <row r="1337" spans="1:5" hidden="1" x14ac:dyDescent="0.25">
      <c r="A1337" s="397" t="s">
        <v>13309</v>
      </c>
      <c r="B1337" s="397" t="s">
        <v>13310</v>
      </c>
      <c r="C1337" s="397" t="s">
        <v>13311</v>
      </c>
      <c r="D1337" s="397" t="s">
        <v>12681</v>
      </c>
      <c r="E1337" s="397"/>
    </row>
    <row r="1338" spans="1:5" hidden="1" x14ac:dyDescent="0.25">
      <c r="A1338" s="397" t="s">
        <v>13312</v>
      </c>
      <c r="B1338" s="397" t="s">
        <v>13313</v>
      </c>
      <c r="C1338" s="397" t="s">
        <v>13314</v>
      </c>
      <c r="D1338" s="397" t="s">
        <v>12681</v>
      </c>
      <c r="E1338" s="397"/>
    </row>
    <row r="1339" spans="1:5" hidden="1" x14ac:dyDescent="0.25">
      <c r="A1339" s="397" t="s">
        <v>13315</v>
      </c>
      <c r="B1339" s="397" t="s">
        <v>13316</v>
      </c>
      <c r="C1339" s="397" t="s">
        <v>13317</v>
      </c>
      <c r="D1339" s="397" t="s">
        <v>12681</v>
      </c>
      <c r="E1339" s="397"/>
    </row>
    <row r="1340" spans="1:5" hidden="1" x14ac:dyDescent="0.25">
      <c r="A1340" s="397" t="s">
        <v>13318</v>
      </c>
      <c r="B1340" s="397" t="s">
        <v>13319</v>
      </c>
      <c r="C1340" s="397" t="s">
        <v>13320</v>
      </c>
      <c r="D1340" s="397" t="s">
        <v>12681</v>
      </c>
      <c r="E1340" s="397"/>
    </row>
    <row r="1341" spans="1:5" hidden="1" x14ac:dyDescent="0.25">
      <c r="A1341" s="397" t="s">
        <v>13321</v>
      </c>
      <c r="B1341" s="397" t="s">
        <v>13322</v>
      </c>
      <c r="C1341" s="397" t="s">
        <v>13323</v>
      </c>
      <c r="D1341" s="397" t="s">
        <v>12681</v>
      </c>
      <c r="E1341" s="397"/>
    </row>
    <row r="1342" spans="1:5" hidden="1" x14ac:dyDescent="0.25">
      <c r="A1342" s="397" t="s">
        <v>13324</v>
      </c>
      <c r="B1342" s="397" t="s">
        <v>13325</v>
      </c>
      <c r="C1342" s="397" t="s">
        <v>13326</v>
      </c>
      <c r="D1342" s="397" t="s">
        <v>12681</v>
      </c>
      <c r="E1342" s="397"/>
    </row>
    <row r="1343" spans="1:5" hidden="1" x14ac:dyDescent="0.25">
      <c r="A1343" s="397" t="s">
        <v>13327</v>
      </c>
      <c r="B1343" s="397" t="s">
        <v>13328</v>
      </c>
      <c r="C1343" s="397" t="s">
        <v>13329</v>
      </c>
      <c r="D1343" s="397" t="s">
        <v>12681</v>
      </c>
      <c r="E1343" s="397"/>
    </row>
    <row r="1344" spans="1:5" hidden="1" x14ac:dyDescent="0.25">
      <c r="A1344" s="397" t="s">
        <v>13330</v>
      </c>
      <c r="B1344" s="397" t="s">
        <v>13331</v>
      </c>
      <c r="C1344" s="397" t="s">
        <v>13332</v>
      </c>
      <c r="D1344" s="397" t="s">
        <v>12709</v>
      </c>
      <c r="E1344" s="397"/>
    </row>
    <row r="1345" spans="1:5" hidden="1" x14ac:dyDescent="0.25">
      <c r="A1345" s="397" t="s">
        <v>13333</v>
      </c>
      <c r="B1345" s="397" t="s">
        <v>13334</v>
      </c>
      <c r="C1345" s="397" t="s">
        <v>13335</v>
      </c>
      <c r="D1345" s="397" t="s">
        <v>12800</v>
      </c>
      <c r="E1345" s="397" t="s">
        <v>13339</v>
      </c>
    </row>
    <row r="1346" spans="1:5" hidden="1" x14ac:dyDescent="0.25">
      <c r="A1346" s="397" t="s">
        <v>13336</v>
      </c>
      <c r="B1346" s="397" t="s">
        <v>13337</v>
      </c>
      <c r="C1346" s="397" t="s">
        <v>13338</v>
      </c>
      <c r="D1346" s="397" t="s">
        <v>12800</v>
      </c>
      <c r="E1346" s="397" t="s">
        <v>13343</v>
      </c>
    </row>
    <row r="1347" spans="1:5" hidden="1" x14ac:dyDescent="0.25">
      <c r="A1347" s="397" t="s">
        <v>13340</v>
      </c>
      <c r="B1347" s="397" t="s">
        <v>13341</v>
      </c>
      <c r="C1347" s="397" t="s">
        <v>13342</v>
      </c>
      <c r="D1347" s="397" t="s">
        <v>12800</v>
      </c>
      <c r="E1347" s="397" t="s">
        <v>13347</v>
      </c>
    </row>
    <row r="1348" spans="1:5" hidden="1" x14ac:dyDescent="0.25">
      <c r="A1348" s="397" t="s">
        <v>13344</v>
      </c>
      <c r="B1348" s="397" t="s">
        <v>13345</v>
      </c>
      <c r="C1348" s="397" t="s">
        <v>13346</v>
      </c>
      <c r="D1348" s="397" t="s">
        <v>12709</v>
      </c>
      <c r="E1348" s="397"/>
    </row>
    <row r="1349" spans="1:5" hidden="1" x14ac:dyDescent="0.25">
      <c r="A1349" s="397" t="s">
        <v>13348</v>
      </c>
      <c r="B1349" s="397" t="s">
        <v>13349</v>
      </c>
      <c r="C1349" s="397" t="s">
        <v>13350</v>
      </c>
      <c r="D1349" s="397" t="s">
        <v>12709</v>
      </c>
      <c r="E1349" s="397"/>
    </row>
    <row r="1350" spans="1:5" hidden="1" x14ac:dyDescent="0.25">
      <c r="A1350" s="397" t="s">
        <v>13351</v>
      </c>
      <c r="B1350" s="397" t="s">
        <v>13352</v>
      </c>
      <c r="C1350" s="397" t="s">
        <v>13353</v>
      </c>
      <c r="D1350" s="397" t="s">
        <v>12681</v>
      </c>
      <c r="E1350" s="397"/>
    </row>
    <row r="1351" spans="1:5" hidden="1" x14ac:dyDescent="0.25">
      <c r="A1351" s="397" t="s">
        <v>13354</v>
      </c>
      <c r="B1351" s="397" t="s">
        <v>13355</v>
      </c>
      <c r="C1351" s="397" t="s">
        <v>13356</v>
      </c>
      <c r="D1351" s="397" t="s">
        <v>12709</v>
      </c>
      <c r="E1351" s="397"/>
    </row>
    <row r="1352" spans="1:5" hidden="1" x14ac:dyDescent="0.25">
      <c r="A1352" s="397" t="s">
        <v>13357</v>
      </c>
      <c r="B1352" s="397" t="s">
        <v>13358</v>
      </c>
      <c r="C1352" s="397" t="s">
        <v>13359</v>
      </c>
      <c r="D1352" s="397" t="s">
        <v>12709</v>
      </c>
      <c r="E1352" s="397"/>
    </row>
    <row r="1353" spans="1:5" hidden="1" x14ac:dyDescent="0.25">
      <c r="A1353" s="397" t="s">
        <v>13360</v>
      </c>
      <c r="B1353" s="397" t="s">
        <v>13361</v>
      </c>
      <c r="C1353" s="397" t="s">
        <v>13362</v>
      </c>
      <c r="D1353" s="397"/>
      <c r="E1353" s="397" t="s">
        <v>7211</v>
      </c>
    </row>
    <row r="1354" spans="1:5" hidden="1" x14ac:dyDescent="0.25">
      <c r="A1354" s="397" t="s">
        <v>13363</v>
      </c>
      <c r="B1354" s="397" t="s">
        <v>7208</v>
      </c>
      <c r="C1354" s="397" t="s">
        <v>13364</v>
      </c>
      <c r="D1354" s="397" t="s">
        <v>6513</v>
      </c>
      <c r="E1354" s="397" t="s">
        <v>7206</v>
      </c>
    </row>
    <row r="1355" spans="1:5" hidden="1" x14ac:dyDescent="0.25">
      <c r="A1355" s="397" t="s">
        <v>7203</v>
      </c>
      <c r="B1355" s="397" t="s">
        <v>7204</v>
      </c>
      <c r="C1355" s="397" t="s">
        <v>7205</v>
      </c>
      <c r="D1355" s="397" t="s">
        <v>13368</v>
      </c>
      <c r="E1355" s="397" t="s">
        <v>13369</v>
      </c>
    </row>
    <row r="1356" spans="1:5" hidden="1" x14ac:dyDescent="0.25">
      <c r="A1356" s="397" t="s">
        <v>13365</v>
      </c>
      <c r="B1356" s="397" t="s">
        <v>13366</v>
      </c>
      <c r="C1356" s="397" t="s">
        <v>13367</v>
      </c>
      <c r="D1356" s="397" t="s">
        <v>13368</v>
      </c>
      <c r="E1356" s="397" t="s">
        <v>13373</v>
      </c>
    </row>
    <row r="1357" spans="1:5" hidden="1" x14ac:dyDescent="0.25">
      <c r="A1357" s="397" t="s">
        <v>13370</v>
      </c>
      <c r="B1357" s="397" t="s">
        <v>13371</v>
      </c>
      <c r="C1357" s="397" t="s">
        <v>13372</v>
      </c>
      <c r="D1357" s="397" t="s">
        <v>9867</v>
      </c>
      <c r="E1357" s="397" t="s">
        <v>13377</v>
      </c>
    </row>
    <row r="1358" spans="1:5" hidden="1" x14ac:dyDescent="0.25">
      <c r="A1358" s="397" t="s">
        <v>13374</v>
      </c>
      <c r="B1358" s="397" t="s">
        <v>13375</v>
      </c>
      <c r="C1358" s="397" t="s">
        <v>13376</v>
      </c>
      <c r="D1358" s="397" t="s">
        <v>9867</v>
      </c>
      <c r="E1358" s="397" t="s">
        <v>13381</v>
      </c>
    </row>
    <row r="1359" spans="1:5" hidden="1" x14ac:dyDescent="0.25">
      <c r="A1359" s="397" t="s">
        <v>13378</v>
      </c>
      <c r="B1359" s="397" t="s">
        <v>13379</v>
      </c>
      <c r="C1359" s="397" t="s">
        <v>13380</v>
      </c>
      <c r="D1359" s="397" t="s">
        <v>9867</v>
      </c>
      <c r="E1359" s="397" t="s">
        <v>6488</v>
      </c>
    </row>
    <row r="1360" spans="1:5" hidden="1" x14ac:dyDescent="0.25">
      <c r="A1360" s="397" t="s">
        <v>13382</v>
      </c>
      <c r="B1360" s="397" t="s">
        <v>13383</v>
      </c>
      <c r="C1360" s="397" t="s">
        <v>13384</v>
      </c>
      <c r="D1360" s="397" t="s">
        <v>9867</v>
      </c>
      <c r="E1360" s="397" t="s">
        <v>6488</v>
      </c>
    </row>
    <row r="1361" spans="1:5" hidden="1" x14ac:dyDescent="0.25">
      <c r="A1361" s="397" t="s">
        <v>13385</v>
      </c>
      <c r="B1361" s="397" t="s">
        <v>13386</v>
      </c>
      <c r="C1361" s="397" t="s">
        <v>13387</v>
      </c>
      <c r="D1361" s="397" t="s">
        <v>9867</v>
      </c>
      <c r="E1361" s="397" t="s">
        <v>6488</v>
      </c>
    </row>
    <row r="1362" spans="1:5" hidden="1" x14ac:dyDescent="0.25">
      <c r="A1362" s="397" t="s">
        <v>13388</v>
      </c>
      <c r="B1362" s="397" t="s">
        <v>13389</v>
      </c>
      <c r="C1362" s="397" t="s">
        <v>13390</v>
      </c>
      <c r="D1362" s="397" t="s">
        <v>9867</v>
      </c>
      <c r="E1362" s="397" t="s">
        <v>6488</v>
      </c>
    </row>
    <row r="1363" spans="1:5" hidden="1" x14ac:dyDescent="0.25">
      <c r="A1363" s="397" t="s">
        <v>13391</v>
      </c>
      <c r="B1363" s="397" t="s">
        <v>13392</v>
      </c>
      <c r="C1363" s="397" t="s">
        <v>13393</v>
      </c>
      <c r="D1363" s="397" t="s">
        <v>7210</v>
      </c>
      <c r="E1363" s="397" t="s">
        <v>7211</v>
      </c>
    </row>
    <row r="1364" spans="1:5" hidden="1" x14ac:dyDescent="0.25">
      <c r="A1364" s="397" t="s">
        <v>7207</v>
      </c>
      <c r="B1364" s="397" t="s">
        <v>7208</v>
      </c>
      <c r="C1364" s="397" t="s">
        <v>7209</v>
      </c>
      <c r="D1364" s="397" t="s">
        <v>7215</v>
      </c>
      <c r="E1364" s="397" t="s">
        <v>6488</v>
      </c>
    </row>
    <row r="1365" spans="1:5" hidden="1" x14ac:dyDescent="0.25">
      <c r="A1365" s="397" t="s">
        <v>7212</v>
      </c>
      <c r="B1365" s="397" t="s">
        <v>7213</v>
      </c>
      <c r="C1365" s="397" t="s">
        <v>7214</v>
      </c>
      <c r="D1365" s="397" t="s">
        <v>7215</v>
      </c>
      <c r="E1365" s="397" t="s">
        <v>6488</v>
      </c>
    </row>
    <row r="1366" spans="1:5" hidden="1" x14ac:dyDescent="0.25">
      <c r="A1366" s="397" t="s">
        <v>7216</v>
      </c>
      <c r="B1366" s="397" t="s">
        <v>7217</v>
      </c>
      <c r="C1366" s="397" t="s">
        <v>7218</v>
      </c>
      <c r="D1366" s="397" t="s">
        <v>7215</v>
      </c>
      <c r="E1366" s="397" t="s">
        <v>6488</v>
      </c>
    </row>
    <row r="1367" spans="1:5" hidden="1" x14ac:dyDescent="0.25">
      <c r="A1367" s="397" t="s">
        <v>7219</v>
      </c>
      <c r="B1367" s="397" t="s">
        <v>7220</v>
      </c>
      <c r="C1367" s="397" t="s">
        <v>7221</v>
      </c>
      <c r="D1367" s="397" t="s">
        <v>7215</v>
      </c>
      <c r="E1367" s="397" t="s">
        <v>6488</v>
      </c>
    </row>
    <row r="1368" spans="1:5" hidden="1" x14ac:dyDescent="0.25">
      <c r="A1368" s="397" t="s">
        <v>7222</v>
      </c>
      <c r="B1368" s="397" t="s">
        <v>7223</v>
      </c>
      <c r="C1368" s="397" t="s">
        <v>7224</v>
      </c>
      <c r="D1368" s="397" t="s">
        <v>7215</v>
      </c>
      <c r="E1368" s="397" t="s">
        <v>6488</v>
      </c>
    </row>
    <row r="1369" spans="1:5" hidden="1" x14ac:dyDescent="0.25">
      <c r="A1369" s="397" t="s">
        <v>7225</v>
      </c>
      <c r="B1369" s="397" t="s">
        <v>7226</v>
      </c>
      <c r="C1369" s="397" t="s">
        <v>7227</v>
      </c>
      <c r="D1369" s="397" t="s">
        <v>7215</v>
      </c>
      <c r="E1369" s="397" t="s">
        <v>6488</v>
      </c>
    </row>
    <row r="1370" spans="1:5" hidden="1" x14ac:dyDescent="0.25">
      <c r="A1370" s="397" t="s">
        <v>7228</v>
      </c>
      <c r="B1370" s="397" t="s">
        <v>7229</v>
      </c>
      <c r="C1370" s="397" t="s">
        <v>7230</v>
      </c>
      <c r="D1370" s="397" t="s">
        <v>7215</v>
      </c>
      <c r="E1370" s="397" t="s">
        <v>6488</v>
      </c>
    </row>
    <row r="1371" spans="1:5" hidden="1" x14ac:dyDescent="0.25">
      <c r="A1371" s="397" t="s">
        <v>7231</v>
      </c>
      <c r="B1371" s="397" t="s">
        <v>7232</v>
      </c>
      <c r="C1371" s="397" t="s">
        <v>7233</v>
      </c>
      <c r="D1371" s="397" t="s">
        <v>7215</v>
      </c>
      <c r="E1371" s="397" t="s">
        <v>6488</v>
      </c>
    </row>
    <row r="1372" spans="1:5" hidden="1" x14ac:dyDescent="0.25">
      <c r="A1372" s="397" t="s">
        <v>7234</v>
      </c>
      <c r="B1372" s="397" t="s">
        <v>7235</v>
      </c>
      <c r="C1372" s="397" t="s">
        <v>7236</v>
      </c>
      <c r="D1372" s="397" t="s">
        <v>7215</v>
      </c>
      <c r="E1372" s="397" t="s">
        <v>6488</v>
      </c>
    </row>
    <row r="1373" spans="1:5" hidden="1" x14ac:dyDescent="0.25">
      <c r="A1373" s="397" t="s">
        <v>7237</v>
      </c>
      <c r="B1373" s="397" t="s">
        <v>7238</v>
      </c>
      <c r="C1373" s="397" t="s">
        <v>7239</v>
      </c>
      <c r="D1373" s="397" t="s">
        <v>7215</v>
      </c>
      <c r="E1373" s="397" t="s">
        <v>6488</v>
      </c>
    </row>
    <row r="1374" spans="1:5" hidden="1" x14ac:dyDescent="0.25">
      <c r="A1374" s="397" t="s">
        <v>7240</v>
      </c>
      <c r="B1374" s="397" t="s">
        <v>7241</v>
      </c>
      <c r="C1374" s="397" t="s">
        <v>7242</v>
      </c>
      <c r="D1374" s="397"/>
      <c r="E1374" s="397" t="s">
        <v>7211</v>
      </c>
    </row>
    <row r="1375" spans="1:5" hidden="1" x14ac:dyDescent="0.25">
      <c r="A1375" s="397" t="s">
        <v>13394</v>
      </c>
      <c r="B1375" s="397" t="s">
        <v>13395</v>
      </c>
      <c r="C1375" s="397" t="s">
        <v>13364</v>
      </c>
      <c r="D1375" s="397" t="s">
        <v>9867</v>
      </c>
      <c r="E1375" s="397" t="s">
        <v>13399</v>
      </c>
    </row>
    <row r="1376" spans="1:5" hidden="1" x14ac:dyDescent="0.25">
      <c r="A1376" s="397" t="s">
        <v>13396</v>
      </c>
      <c r="B1376" s="397" t="s">
        <v>13397</v>
      </c>
      <c r="C1376" s="397" t="s">
        <v>13398</v>
      </c>
      <c r="D1376" s="397" t="s">
        <v>9867</v>
      </c>
      <c r="E1376" s="397" t="s">
        <v>13403</v>
      </c>
    </row>
    <row r="1377" spans="1:5" hidden="1" x14ac:dyDescent="0.25">
      <c r="A1377" s="397" t="s">
        <v>13400</v>
      </c>
      <c r="B1377" s="397" t="s">
        <v>13401</v>
      </c>
      <c r="C1377" s="397" t="s">
        <v>13402</v>
      </c>
      <c r="D1377" s="397" t="s">
        <v>9867</v>
      </c>
      <c r="E1377" s="397" t="s">
        <v>13407</v>
      </c>
    </row>
    <row r="1378" spans="1:5" hidden="1" x14ac:dyDescent="0.25">
      <c r="A1378" s="397" t="s">
        <v>13404</v>
      </c>
      <c r="B1378" s="397" t="s">
        <v>13405</v>
      </c>
      <c r="C1378" s="397" t="s">
        <v>13406</v>
      </c>
      <c r="D1378" s="397" t="s">
        <v>9867</v>
      </c>
      <c r="E1378" s="397" t="s">
        <v>13411</v>
      </c>
    </row>
    <row r="1379" spans="1:5" hidden="1" x14ac:dyDescent="0.25">
      <c r="A1379" s="397" t="s">
        <v>13408</v>
      </c>
      <c r="B1379" s="397" t="s">
        <v>13409</v>
      </c>
      <c r="C1379" s="397" t="s">
        <v>13410</v>
      </c>
      <c r="D1379" s="397" t="s">
        <v>9867</v>
      </c>
      <c r="E1379" s="397" t="s">
        <v>13415</v>
      </c>
    </row>
    <row r="1380" spans="1:5" hidden="1" x14ac:dyDescent="0.25">
      <c r="A1380" s="397" t="s">
        <v>13412</v>
      </c>
      <c r="B1380" s="397" t="s">
        <v>13413</v>
      </c>
      <c r="C1380" s="397" t="s">
        <v>13414</v>
      </c>
      <c r="D1380" s="397" t="s">
        <v>6513</v>
      </c>
      <c r="E1380" s="397" t="s">
        <v>7246</v>
      </c>
    </row>
    <row r="1381" spans="1:5" hidden="1" x14ac:dyDescent="0.25">
      <c r="A1381" s="397" t="s">
        <v>7243</v>
      </c>
      <c r="B1381" s="397" t="s">
        <v>7244</v>
      </c>
      <c r="C1381" s="397" t="s">
        <v>7245</v>
      </c>
      <c r="D1381" s="397" t="s">
        <v>6513</v>
      </c>
      <c r="E1381" s="397" t="s">
        <v>6488</v>
      </c>
    </row>
    <row r="1382" spans="1:5" hidden="1" x14ac:dyDescent="0.25">
      <c r="A1382" s="397" t="s">
        <v>7247</v>
      </c>
      <c r="B1382" s="397" t="s">
        <v>6475</v>
      </c>
      <c r="C1382" s="397" t="s">
        <v>7248</v>
      </c>
      <c r="D1382" s="397" t="s">
        <v>6513</v>
      </c>
      <c r="E1382" s="397" t="s">
        <v>6488</v>
      </c>
    </row>
    <row r="1383" spans="1:5" hidden="1" x14ac:dyDescent="0.25">
      <c r="A1383" s="397" t="s">
        <v>7249</v>
      </c>
      <c r="B1383" s="397" t="s">
        <v>7250</v>
      </c>
      <c r="C1383" s="397" t="s">
        <v>7251</v>
      </c>
      <c r="D1383" s="397" t="s">
        <v>6513</v>
      </c>
      <c r="E1383" s="397" t="s">
        <v>6488</v>
      </c>
    </row>
    <row r="1384" spans="1:5" hidden="1" x14ac:dyDescent="0.25">
      <c r="A1384" s="397" t="s">
        <v>7252</v>
      </c>
      <c r="B1384" s="397" t="s">
        <v>7253</v>
      </c>
      <c r="C1384" s="397" t="s">
        <v>7254</v>
      </c>
      <c r="D1384" s="397" t="s">
        <v>6513</v>
      </c>
      <c r="E1384" s="397" t="s">
        <v>6488</v>
      </c>
    </row>
    <row r="1385" spans="1:5" hidden="1" x14ac:dyDescent="0.25">
      <c r="A1385" s="397" t="s">
        <v>7255</v>
      </c>
      <c r="B1385" s="397" t="s">
        <v>7256</v>
      </c>
      <c r="C1385" s="397" t="s">
        <v>7257</v>
      </c>
      <c r="D1385" s="397" t="s">
        <v>6513</v>
      </c>
      <c r="E1385" s="397" t="s">
        <v>6488</v>
      </c>
    </row>
    <row r="1386" spans="1:5" hidden="1" x14ac:dyDescent="0.25">
      <c r="A1386" s="397" t="s">
        <v>7258</v>
      </c>
      <c r="B1386" s="397" t="s">
        <v>7259</v>
      </c>
      <c r="C1386" s="397" t="s">
        <v>7260</v>
      </c>
      <c r="D1386" s="397" t="s">
        <v>6513</v>
      </c>
      <c r="E1386" s="397" t="s">
        <v>7264</v>
      </c>
    </row>
    <row r="1387" spans="1:5" hidden="1" x14ac:dyDescent="0.25">
      <c r="A1387" s="397" t="s">
        <v>7261</v>
      </c>
      <c r="B1387" s="397" t="s">
        <v>7262</v>
      </c>
      <c r="C1387" s="397" t="s">
        <v>7263</v>
      </c>
      <c r="D1387" s="397" t="s">
        <v>9867</v>
      </c>
      <c r="E1387" s="397" t="s">
        <v>13419</v>
      </c>
    </row>
    <row r="1388" spans="1:5" hidden="1" x14ac:dyDescent="0.25">
      <c r="A1388" s="397" t="s">
        <v>13416</v>
      </c>
      <c r="B1388" s="397" t="s">
        <v>13417</v>
      </c>
      <c r="C1388" s="397" t="s">
        <v>13418</v>
      </c>
      <c r="D1388" s="397" t="s">
        <v>9867</v>
      </c>
      <c r="E1388" s="397" t="s">
        <v>13423</v>
      </c>
    </row>
    <row r="1389" spans="1:5" hidden="1" x14ac:dyDescent="0.25">
      <c r="A1389" s="397" t="s">
        <v>13420</v>
      </c>
      <c r="B1389" s="397" t="s">
        <v>13421</v>
      </c>
      <c r="C1389" s="397" t="s">
        <v>13422</v>
      </c>
      <c r="D1389" s="397" t="s">
        <v>9867</v>
      </c>
      <c r="E1389" s="397" t="s">
        <v>13427</v>
      </c>
    </row>
    <row r="1390" spans="1:5" hidden="1" x14ac:dyDescent="0.25">
      <c r="A1390" s="397" t="s">
        <v>13424</v>
      </c>
      <c r="B1390" s="397" t="s">
        <v>13425</v>
      </c>
      <c r="C1390" s="397" t="s">
        <v>13426</v>
      </c>
      <c r="D1390" s="397" t="s">
        <v>9867</v>
      </c>
      <c r="E1390" s="397" t="s">
        <v>6488</v>
      </c>
    </row>
    <row r="1391" spans="1:5" hidden="1" x14ac:dyDescent="0.25">
      <c r="A1391" s="397" t="s">
        <v>13428</v>
      </c>
      <c r="B1391" s="397" t="s">
        <v>13429</v>
      </c>
      <c r="C1391" s="397" t="s">
        <v>13430</v>
      </c>
      <c r="D1391" s="397" t="s">
        <v>9867</v>
      </c>
      <c r="E1391" s="397" t="s">
        <v>13434</v>
      </c>
    </row>
    <row r="1392" spans="1:5" hidden="1" x14ac:dyDescent="0.25">
      <c r="A1392" s="397" t="s">
        <v>13431</v>
      </c>
      <c r="B1392" s="397" t="s">
        <v>13432</v>
      </c>
      <c r="C1392" s="397" t="s">
        <v>13433</v>
      </c>
      <c r="D1392" s="397" t="s">
        <v>6513</v>
      </c>
      <c r="E1392" s="397"/>
    </row>
    <row r="1393" spans="1:5" hidden="1" x14ac:dyDescent="0.25">
      <c r="A1393" s="397" t="s">
        <v>7265</v>
      </c>
      <c r="B1393" s="397" t="s">
        <v>7266</v>
      </c>
      <c r="C1393" s="397" t="s">
        <v>7267</v>
      </c>
      <c r="D1393" s="397" t="s">
        <v>9867</v>
      </c>
      <c r="E1393" s="397" t="s">
        <v>13438</v>
      </c>
    </row>
    <row r="1394" spans="1:5" hidden="1" x14ac:dyDescent="0.25">
      <c r="A1394" s="397" t="s">
        <v>13435</v>
      </c>
      <c r="B1394" s="397" t="s">
        <v>13436</v>
      </c>
      <c r="C1394" s="397" t="s">
        <v>13437</v>
      </c>
      <c r="D1394" s="397" t="s">
        <v>9867</v>
      </c>
      <c r="E1394" s="397" t="s">
        <v>13442</v>
      </c>
    </row>
    <row r="1395" spans="1:5" hidden="1" x14ac:dyDescent="0.25">
      <c r="A1395" s="397" t="s">
        <v>13439</v>
      </c>
      <c r="B1395" s="397" t="s">
        <v>13440</v>
      </c>
      <c r="C1395" s="397" t="s">
        <v>13441</v>
      </c>
      <c r="D1395" s="397" t="s">
        <v>9867</v>
      </c>
      <c r="E1395" s="397" t="s">
        <v>13446</v>
      </c>
    </row>
    <row r="1396" spans="1:5" hidden="1" x14ac:dyDescent="0.25">
      <c r="A1396" s="397" t="s">
        <v>13443</v>
      </c>
      <c r="B1396" s="397" t="s">
        <v>13444</v>
      </c>
      <c r="C1396" s="397" t="s">
        <v>13445</v>
      </c>
      <c r="D1396" s="397" t="s">
        <v>9867</v>
      </c>
      <c r="E1396" s="397" t="s">
        <v>13450</v>
      </c>
    </row>
    <row r="1397" spans="1:5" hidden="1" x14ac:dyDescent="0.25">
      <c r="A1397" s="397" t="s">
        <v>13447</v>
      </c>
      <c r="B1397" s="397" t="s">
        <v>13448</v>
      </c>
      <c r="C1397" s="397" t="s">
        <v>13449</v>
      </c>
      <c r="D1397" s="397"/>
      <c r="E1397" s="397" t="s">
        <v>13454</v>
      </c>
    </row>
    <row r="1398" spans="1:5" hidden="1" x14ac:dyDescent="0.25">
      <c r="A1398" s="397" t="s">
        <v>13451</v>
      </c>
      <c r="B1398" s="397" t="s">
        <v>13452</v>
      </c>
      <c r="C1398" s="397" t="s">
        <v>13453</v>
      </c>
      <c r="D1398" s="397" t="s">
        <v>9867</v>
      </c>
      <c r="E1398" s="397" t="s">
        <v>13458</v>
      </c>
    </row>
    <row r="1399" spans="1:5" hidden="1" x14ac:dyDescent="0.25">
      <c r="A1399" s="397" t="s">
        <v>13455</v>
      </c>
      <c r="B1399" s="397" t="s">
        <v>13456</v>
      </c>
      <c r="C1399" s="397" t="s">
        <v>13457</v>
      </c>
      <c r="D1399" s="397" t="s">
        <v>9867</v>
      </c>
      <c r="E1399" s="397" t="s">
        <v>13462</v>
      </c>
    </row>
    <row r="1400" spans="1:5" hidden="1" x14ac:dyDescent="0.25">
      <c r="A1400" s="397" t="s">
        <v>13459</v>
      </c>
      <c r="B1400" s="397" t="s">
        <v>13460</v>
      </c>
      <c r="C1400" s="397" t="s">
        <v>13461</v>
      </c>
      <c r="D1400" s="397" t="s">
        <v>9867</v>
      </c>
      <c r="E1400" s="397" t="s">
        <v>13466</v>
      </c>
    </row>
    <row r="1401" spans="1:5" hidden="1" x14ac:dyDescent="0.25">
      <c r="A1401" s="397" t="s">
        <v>13463</v>
      </c>
      <c r="B1401" s="397" t="s">
        <v>13464</v>
      </c>
      <c r="C1401" s="397" t="s">
        <v>13465</v>
      </c>
      <c r="D1401" s="397" t="s">
        <v>13470</v>
      </c>
      <c r="E1401" s="397" t="s">
        <v>13471</v>
      </c>
    </row>
    <row r="1402" spans="1:5" hidden="1" x14ac:dyDescent="0.25">
      <c r="A1402" s="397" t="s">
        <v>13467</v>
      </c>
      <c r="B1402" s="397" t="s">
        <v>13468</v>
      </c>
      <c r="C1402" s="397" t="s">
        <v>13469</v>
      </c>
      <c r="D1402" s="397" t="s">
        <v>13470</v>
      </c>
      <c r="E1402" s="397" t="s">
        <v>6488</v>
      </c>
    </row>
    <row r="1403" spans="1:5" hidden="1" x14ac:dyDescent="0.25">
      <c r="A1403" s="397" t="s">
        <v>13472</v>
      </c>
      <c r="B1403" s="397" t="s">
        <v>13473</v>
      </c>
      <c r="C1403" s="397" t="s">
        <v>13474</v>
      </c>
      <c r="D1403" s="397"/>
      <c r="E1403" s="397" t="s">
        <v>13478</v>
      </c>
    </row>
    <row r="1404" spans="1:5" hidden="1" x14ac:dyDescent="0.25">
      <c r="A1404" s="397" t="s">
        <v>13475</v>
      </c>
      <c r="B1404" s="397" t="s">
        <v>13476</v>
      </c>
      <c r="C1404" s="397" t="s">
        <v>13477</v>
      </c>
      <c r="D1404" s="397" t="s">
        <v>13482</v>
      </c>
      <c r="E1404" s="397" t="s">
        <v>13483</v>
      </c>
    </row>
    <row r="1405" spans="1:5" hidden="1" x14ac:dyDescent="0.25">
      <c r="A1405" s="397" t="s">
        <v>13479</v>
      </c>
      <c r="B1405" s="397" t="s">
        <v>13480</v>
      </c>
      <c r="C1405" s="397" t="s">
        <v>13481</v>
      </c>
      <c r="D1405" s="397"/>
      <c r="E1405" s="397" t="s">
        <v>13487</v>
      </c>
    </row>
    <row r="1406" spans="1:5" hidden="1" x14ac:dyDescent="0.25">
      <c r="A1406" s="397" t="s">
        <v>13484</v>
      </c>
      <c r="B1406" s="397" t="s">
        <v>13485</v>
      </c>
      <c r="C1406" s="397" t="s">
        <v>13486</v>
      </c>
      <c r="D1406" s="397"/>
      <c r="E1406" s="397" t="s">
        <v>13491</v>
      </c>
    </row>
    <row r="1407" spans="1:5" hidden="1" x14ac:dyDescent="0.25">
      <c r="A1407" s="397" t="s">
        <v>13488</v>
      </c>
      <c r="B1407" s="397" t="s">
        <v>13489</v>
      </c>
      <c r="C1407" s="397" t="s">
        <v>13490</v>
      </c>
      <c r="D1407" s="397" t="s">
        <v>9786</v>
      </c>
      <c r="E1407" s="397" t="s">
        <v>13495</v>
      </c>
    </row>
    <row r="1408" spans="1:5" hidden="1" x14ac:dyDescent="0.25">
      <c r="A1408" s="397" t="s">
        <v>13492</v>
      </c>
      <c r="B1408" s="397" t="s">
        <v>13493</v>
      </c>
      <c r="C1408" s="397" t="s">
        <v>13494</v>
      </c>
      <c r="D1408" s="397" t="s">
        <v>13499</v>
      </c>
      <c r="E1408" s="397" t="s">
        <v>13500</v>
      </c>
    </row>
    <row r="1409" spans="1:5" hidden="1" x14ac:dyDescent="0.25">
      <c r="A1409" s="397" t="s">
        <v>13496</v>
      </c>
      <c r="B1409" s="397" t="s">
        <v>13497</v>
      </c>
      <c r="C1409" s="397" t="s">
        <v>13498</v>
      </c>
      <c r="D1409" s="397" t="s">
        <v>13499</v>
      </c>
      <c r="E1409" s="397" t="s">
        <v>6488</v>
      </c>
    </row>
    <row r="1410" spans="1:5" hidden="1" x14ac:dyDescent="0.25">
      <c r="A1410" s="397" t="s">
        <v>13501</v>
      </c>
      <c r="B1410" s="397" t="s">
        <v>13502</v>
      </c>
      <c r="C1410" s="397" t="s">
        <v>13503</v>
      </c>
      <c r="D1410" s="397" t="s">
        <v>13499</v>
      </c>
      <c r="E1410" s="397" t="s">
        <v>6488</v>
      </c>
    </row>
    <row r="1411" spans="1:5" hidden="1" x14ac:dyDescent="0.25">
      <c r="A1411" s="397" t="s">
        <v>13504</v>
      </c>
      <c r="B1411" s="397" t="s">
        <v>13505</v>
      </c>
      <c r="C1411" s="397" t="s">
        <v>13506</v>
      </c>
      <c r="D1411" s="397" t="s">
        <v>13499</v>
      </c>
      <c r="E1411" s="397" t="s">
        <v>6488</v>
      </c>
    </row>
    <row r="1412" spans="1:5" hidden="1" x14ac:dyDescent="0.25">
      <c r="A1412" s="397" t="s">
        <v>13507</v>
      </c>
      <c r="B1412" s="397" t="s">
        <v>13508</v>
      </c>
      <c r="C1412" s="397" t="s">
        <v>13509</v>
      </c>
      <c r="D1412" s="397" t="s">
        <v>13499</v>
      </c>
      <c r="E1412" s="397" t="s">
        <v>6488</v>
      </c>
    </row>
    <row r="1413" spans="1:5" hidden="1" x14ac:dyDescent="0.25">
      <c r="A1413" s="397" t="s">
        <v>13510</v>
      </c>
      <c r="B1413" s="397" t="s">
        <v>13511</v>
      </c>
      <c r="C1413" s="397" t="s">
        <v>13512</v>
      </c>
      <c r="D1413" s="397" t="s">
        <v>13499</v>
      </c>
      <c r="E1413" s="397" t="s">
        <v>6488</v>
      </c>
    </row>
    <row r="1414" spans="1:5" hidden="1" x14ac:dyDescent="0.25">
      <c r="A1414" s="397" t="s">
        <v>13513</v>
      </c>
      <c r="B1414" s="397" t="s">
        <v>13514</v>
      </c>
      <c r="C1414" s="397" t="s">
        <v>13515</v>
      </c>
      <c r="D1414" s="397" t="s">
        <v>13499</v>
      </c>
      <c r="E1414" s="397" t="s">
        <v>6488</v>
      </c>
    </row>
    <row r="1415" spans="1:5" hidden="1" x14ac:dyDescent="0.25">
      <c r="A1415" s="397" t="s">
        <v>13516</v>
      </c>
      <c r="B1415" s="397" t="s">
        <v>13517</v>
      </c>
      <c r="C1415" s="397" t="s">
        <v>13518</v>
      </c>
      <c r="D1415" s="397" t="s">
        <v>9867</v>
      </c>
      <c r="E1415" s="397" t="s">
        <v>13522</v>
      </c>
    </row>
    <row r="1416" spans="1:5" hidden="1" x14ac:dyDescent="0.25">
      <c r="A1416" s="397" t="s">
        <v>13519</v>
      </c>
      <c r="B1416" s="397" t="s">
        <v>13520</v>
      </c>
      <c r="C1416" s="397" t="s">
        <v>13521</v>
      </c>
      <c r="D1416" s="397" t="s">
        <v>7270</v>
      </c>
      <c r="E1416" s="397" t="s">
        <v>7271</v>
      </c>
    </row>
    <row r="1417" spans="1:5" hidden="1" x14ac:dyDescent="0.25">
      <c r="A1417" s="397" t="s">
        <v>4364</v>
      </c>
      <c r="B1417" s="397" t="s">
        <v>7268</v>
      </c>
      <c r="C1417" s="397" t="s">
        <v>7269</v>
      </c>
      <c r="D1417" s="397" t="s">
        <v>7275</v>
      </c>
      <c r="E1417" s="397" t="s">
        <v>6488</v>
      </c>
    </row>
    <row r="1418" spans="1:5" hidden="1" x14ac:dyDescent="0.25">
      <c r="A1418" s="397" t="s">
        <v>7272</v>
      </c>
      <c r="B1418" s="397" t="s">
        <v>7273</v>
      </c>
      <c r="C1418" s="397" t="s">
        <v>7274</v>
      </c>
      <c r="D1418" s="397" t="s">
        <v>7275</v>
      </c>
      <c r="E1418" s="397" t="s">
        <v>6488</v>
      </c>
    </row>
    <row r="1419" spans="1:5" hidden="1" x14ac:dyDescent="0.25">
      <c r="A1419" s="397" t="s">
        <v>7276</v>
      </c>
      <c r="B1419" s="397" t="s">
        <v>7277</v>
      </c>
      <c r="C1419" s="397" t="s">
        <v>7278</v>
      </c>
      <c r="D1419" s="397" t="s">
        <v>7275</v>
      </c>
      <c r="E1419" s="397" t="s">
        <v>6488</v>
      </c>
    </row>
    <row r="1420" spans="1:5" hidden="1" x14ac:dyDescent="0.25">
      <c r="A1420" s="397" t="s">
        <v>7279</v>
      </c>
      <c r="B1420" s="397" t="s">
        <v>7280</v>
      </c>
      <c r="C1420" s="397" t="s">
        <v>7281</v>
      </c>
      <c r="D1420" s="397" t="s">
        <v>7285</v>
      </c>
      <c r="E1420" s="397" t="s">
        <v>6488</v>
      </c>
    </row>
    <row r="1421" spans="1:5" hidden="1" x14ac:dyDescent="0.25">
      <c r="A1421" s="397" t="s">
        <v>7282</v>
      </c>
      <c r="B1421" s="397" t="s">
        <v>7283</v>
      </c>
      <c r="C1421" s="397" t="s">
        <v>7284</v>
      </c>
      <c r="D1421" s="397" t="s">
        <v>7275</v>
      </c>
      <c r="E1421" s="397" t="s">
        <v>6488</v>
      </c>
    </row>
    <row r="1422" spans="1:5" hidden="1" x14ac:dyDescent="0.25">
      <c r="A1422" s="397" t="s">
        <v>7286</v>
      </c>
      <c r="B1422" s="397" t="s">
        <v>7287</v>
      </c>
      <c r="C1422" s="397" t="s">
        <v>7288</v>
      </c>
      <c r="D1422" s="397" t="s">
        <v>7275</v>
      </c>
      <c r="E1422" s="397" t="s">
        <v>6488</v>
      </c>
    </row>
    <row r="1423" spans="1:5" hidden="1" x14ac:dyDescent="0.25">
      <c r="A1423" s="397" t="s">
        <v>7289</v>
      </c>
      <c r="B1423" s="397" t="s">
        <v>7290</v>
      </c>
      <c r="C1423" s="397" t="s">
        <v>7291</v>
      </c>
      <c r="D1423" s="397" t="s">
        <v>7275</v>
      </c>
      <c r="E1423" s="397" t="s">
        <v>6488</v>
      </c>
    </row>
    <row r="1424" spans="1:5" hidden="1" x14ac:dyDescent="0.25">
      <c r="A1424" s="397" t="s">
        <v>7292</v>
      </c>
      <c r="B1424" s="397" t="s">
        <v>7293</v>
      </c>
      <c r="C1424" s="397" t="s">
        <v>7294</v>
      </c>
      <c r="D1424" s="397" t="s">
        <v>7275</v>
      </c>
      <c r="E1424" s="397" t="s">
        <v>6488</v>
      </c>
    </row>
    <row r="1425" spans="1:5" hidden="1" x14ac:dyDescent="0.25">
      <c r="A1425" s="397" t="s">
        <v>7295</v>
      </c>
      <c r="B1425" s="397" t="s">
        <v>7296</v>
      </c>
      <c r="C1425" s="397" t="s">
        <v>7297</v>
      </c>
      <c r="D1425" s="397" t="s">
        <v>7275</v>
      </c>
      <c r="E1425" s="397" t="s">
        <v>6488</v>
      </c>
    </row>
    <row r="1426" spans="1:5" hidden="1" x14ac:dyDescent="0.25">
      <c r="A1426" s="397" t="s">
        <v>7298</v>
      </c>
      <c r="B1426" s="397" t="s">
        <v>7299</v>
      </c>
      <c r="C1426" s="397" t="s">
        <v>7300</v>
      </c>
      <c r="D1426" s="397" t="s">
        <v>7275</v>
      </c>
      <c r="E1426" s="397" t="s">
        <v>6488</v>
      </c>
    </row>
    <row r="1427" spans="1:5" hidden="1" x14ac:dyDescent="0.25">
      <c r="A1427" s="397" t="s">
        <v>7301</v>
      </c>
      <c r="B1427" s="397" t="s">
        <v>7302</v>
      </c>
      <c r="C1427" s="397" t="s">
        <v>7303</v>
      </c>
      <c r="D1427" s="397" t="s">
        <v>7275</v>
      </c>
      <c r="E1427" s="397" t="s">
        <v>6488</v>
      </c>
    </row>
    <row r="1428" spans="1:5" hidden="1" x14ac:dyDescent="0.25">
      <c r="A1428" s="397" t="s">
        <v>7304</v>
      </c>
      <c r="B1428" s="397" t="s">
        <v>7305</v>
      </c>
      <c r="C1428" s="397" t="s">
        <v>7306</v>
      </c>
      <c r="D1428" s="397" t="s">
        <v>7275</v>
      </c>
      <c r="E1428" s="397" t="s">
        <v>6488</v>
      </c>
    </row>
    <row r="1429" spans="1:5" hidden="1" x14ac:dyDescent="0.25">
      <c r="A1429" s="397" t="s">
        <v>7307</v>
      </c>
      <c r="B1429" s="397" t="s">
        <v>7308</v>
      </c>
      <c r="C1429" s="397" t="s">
        <v>7309</v>
      </c>
      <c r="D1429" s="397" t="s">
        <v>7275</v>
      </c>
      <c r="E1429" s="397" t="s">
        <v>6488</v>
      </c>
    </row>
    <row r="1430" spans="1:5" hidden="1" x14ac:dyDescent="0.25">
      <c r="A1430" s="397" t="s">
        <v>7310</v>
      </c>
      <c r="B1430" s="397" t="s">
        <v>7311</v>
      </c>
      <c r="C1430" s="397" t="s">
        <v>7312</v>
      </c>
      <c r="D1430" s="397" t="s">
        <v>7275</v>
      </c>
      <c r="E1430" s="397" t="s">
        <v>6488</v>
      </c>
    </row>
    <row r="1431" spans="1:5" hidden="1" x14ac:dyDescent="0.25">
      <c r="A1431" s="397" t="s">
        <v>7313</v>
      </c>
      <c r="B1431" s="397" t="s">
        <v>7314</v>
      </c>
      <c r="C1431" s="397" t="s">
        <v>7315</v>
      </c>
      <c r="D1431" s="397" t="s">
        <v>7275</v>
      </c>
      <c r="E1431" s="397" t="s">
        <v>6488</v>
      </c>
    </row>
    <row r="1432" spans="1:5" hidden="1" x14ac:dyDescent="0.25">
      <c r="A1432" s="397" t="s">
        <v>7316</v>
      </c>
      <c r="B1432" s="397" t="s">
        <v>7317</v>
      </c>
      <c r="C1432" s="397" t="s">
        <v>7318</v>
      </c>
      <c r="D1432" s="397" t="s">
        <v>7275</v>
      </c>
      <c r="E1432" s="397" t="s">
        <v>6488</v>
      </c>
    </row>
    <row r="1433" spans="1:5" hidden="1" x14ac:dyDescent="0.25">
      <c r="A1433" s="397" t="s">
        <v>7319</v>
      </c>
      <c r="B1433" s="397" t="s">
        <v>7320</v>
      </c>
      <c r="C1433" s="397" t="s">
        <v>7321</v>
      </c>
      <c r="D1433" s="397" t="s">
        <v>7275</v>
      </c>
      <c r="E1433" s="397" t="s">
        <v>6488</v>
      </c>
    </row>
    <row r="1434" spans="1:5" hidden="1" x14ac:dyDescent="0.25">
      <c r="A1434" s="397" t="s">
        <v>7322</v>
      </c>
      <c r="B1434" s="397" t="s">
        <v>7323</v>
      </c>
      <c r="C1434" s="397" t="s">
        <v>7324</v>
      </c>
      <c r="D1434" s="397" t="s">
        <v>7275</v>
      </c>
      <c r="E1434" s="397" t="s">
        <v>6488</v>
      </c>
    </row>
    <row r="1435" spans="1:5" hidden="1" x14ac:dyDescent="0.25">
      <c r="A1435" s="397" t="s">
        <v>7325</v>
      </c>
      <c r="B1435" s="397" t="s">
        <v>7268</v>
      </c>
      <c r="C1435" s="397" t="s">
        <v>7326</v>
      </c>
      <c r="D1435" s="397" t="s">
        <v>7275</v>
      </c>
      <c r="E1435" s="397" t="s">
        <v>6488</v>
      </c>
    </row>
    <row r="1436" spans="1:5" hidden="1" x14ac:dyDescent="0.25">
      <c r="A1436" s="397" t="s">
        <v>7327</v>
      </c>
      <c r="B1436" s="397" t="s">
        <v>7328</v>
      </c>
      <c r="C1436" s="397" t="s">
        <v>7329</v>
      </c>
      <c r="D1436" s="397" t="s">
        <v>7275</v>
      </c>
      <c r="E1436" s="397" t="s">
        <v>6488</v>
      </c>
    </row>
    <row r="1437" spans="1:5" hidden="1" x14ac:dyDescent="0.25">
      <c r="A1437" s="397" t="s">
        <v>7330</v>
      </c>
      <c r="B1437" s="397" t="s">
        <v>7331</v>
      </c>
      <c r="C1437" s="397" t="s">
        <v>7332</v>
      </c>
      <c r="D1437" s="397" t="s">
        <v>7275</v>
      </c>
      <c r="E1437" s="397" t="s">
        <v>6488</v>
      </c>
    </row>
    <row r="1438" spans="1:5" hidden="1" x14ac:dyDescent="0.25">
      <c r="A1438" s="397" t="s">
        <v>7333</v>
      </c>
      <c r="B1438" s="397" t="s">
        <v>7334</v>
      </c>
      <c r="C1438" s="397" t="s">
        <v>7335</v>
      </c>
      <c r="D1438" s="397" t="s">
        <v>7275</v>
      </c>
      <c r="E1438" s="397" t="s">
        <v>6488</v>
      </c>
    </row>
    <row r="1439" spans="1:5" hidden="1" x14ac:dyDescent="0.25">
      <c r="A1439" s="397" t="s">
        <v>7336</v>
      </c>
      <c r="B1439" s="397" t="s">
        <v>7337</v>
      </c>
      <c r="C1439" s="397" t="s">
        <v>7338</v>
      </c>
      <c r="D1439" s="397" t="s">
        <v>7275</v>
      </c>
      <c r="E1439" s="397" t="s">
        <v>6488</v>
      </c>
    </row>
    <row r="1440" spans="1:5" hidden="1" x14ac:dyDescent="0.25">
      <c r="A1440" s="397" t="s">
        <v>7339</v>
      </c>
      <c r="B1440" s="397" t="s">
        <v>7340</v>
      </c>
      <c r="C1440" s="397" t="s">
        <v>7341</v>
      </c>
      <c r="D1440" s="397" t="s">
        <v>7275</v>
      </c>
      <c r="E1440" s="397" t="s">
        <v>6488</v>
      </c>
    </row>
    <row r="1441" spans="1:5" hidden="1" x14ac:dyDescent="0.25">
      <c r="A1441" s="397" t="s">
        <v>7342</v>
      </c>
      <c r="B1441" s="397" t="s">
        <v>7343</v>
      </c>
      <c r="C1441" s="397" t="s">
        <v>7344</v>
      </c>
      <c r="D1441" s="397" t="s">
        <v>7275</v>
      </c>
      <c r="E1441" s="397" t="s">
        <v>6488</v>
      </c>
    </row>
    <row r="1442" spans="1:5" hidden="1" x14ac:dyDescent="0.25">
      <c r="A1442" s="397" t="s">
        <v>7345</v>
      </c>
      <c r="B1442" s="397" t="s">
        <v>7346</v>
      </c>
      <c r="C1442" s="397" t="s">
        <v>7347</v>
      </c>
      <c r="D1442" s="397" t="s">
        <v>7275</v>
      </c>
      <c r="E1442" s="397" t="s">
        <v>6488</v>
      </c>
    </row>
    <row r="1443" spans="1:5" hidden="1" x14ac:dyDescent="0.25">
      <c r="A1443" s="397" t="s">
        <v>7348</v>
      </c>
      <c r="B1443" s="397" t="s">
        <v>7349</v>
      </c>
      <c r="C1443" s="397" t="s">
        <v>7350</v>
      </c>
      <c r="D1443" s="397" t="s">
        <v>7275</v>
      </c>
      <c r="E1443" s="397" t="s">
        <v>6488</v>
      </c>
    </row>
    <row r="1444" spans="1:5" hidden="1" x14ac:dyDescent="0.25">
      <c r="A1444" s="397" t="s">
        <v>7351</v>
      </c>
      <c r="B1444" s="397" t="s">
        <v>7352</v>
      </c>
      <c r="C1444" s="397" t="s">
        <v>7353</v>
      </c>
      <c r="D1444" s="397" t="s">
        <v>7275</v>
      </c>
      <c r="E1444" s="397" t="s">
        <v>6488</v>
      </c>
    </row>
    <row r="1445" spans="1:5" hidden="1" x14ac:dyDescent="0.25">
      <c r="A1445" s="397" t="s">
        <v>7354</v>
      </c>
      <c r="B1445" s="397" t="s">
        <v>7355</v>
      </c>
      <c r="C1445" s="397" t="s">
        <v>7356</v>
      </c>
      <c r="D1445" s="397" t="s">
        <v>7275</v>
      </c>
      <c r="E1445" s="397" t="s">
        <v>6488</v>
      </c>
    </row>
    <row r="1446" spans="1:5" hidden="1" x14ac:dyDescent="0.25">
      <c r="A1446" s="397" t="s">
        <v>7357</v>
      </c>
      <c r="B1446" s="397" t="s">
        <v>7358</v>
      </c>
      <c r="C1446" s="397" t="s">
        <v>7359</v>
      </c>
      <c r="D1446" s="397" t="s">
        <v>7275</v>
      </c>
      <c r="E1446" s="397" t="s">
        <v>6488</v>
      </c>
    </row>
    <row r="1447" spans="1:5" hidden="1" x14ac:dyDescent="0.25">
      <c r="A1447" s="397" t="s">
        <v>7360</v>
      </c>
      <c r="B1447" s="397" t="s">
        <v>7361</v>
      </c>
      <c r="C1447" s="397" t="s">
        <v>7362</v>
      </c>
      <c r="D1447" s="397" t="s">
        <v>7275</v>
      </c>
      <c r="E1447" s="397" t="s">
        <v>6488</v>
      </c>
    </row>
    <row r="1448" spans="1:5" hidden="1" x14ac:dyDescent="0.25">
      <c r="A1448" s="397" t="s">
        <v>7363</v>
      </c>
      <c r="B1448" s="397" t="s">
        <v>7364</v>
      </c>
      <c r="C1448" s="397" t="s">
        <v>7365</v>
      </c>
      <c r="D1448" s="397" t="s">
        <v>7275</v>
      </c>
      <c r="E1448" s="397" t="s">
        <v>6488</v>
      </c>
    </row>
    <row r="1449" spans="1:5" hidden="1" x14ac:dyDescent="0.25">
      <c r="A1449" s="397" t="s">
        <v>7366</v>
      </c>
      <c r="B1449" s="397" t="s">
        <v>7367</v>
      </c>
      <c r="C1449" s="397" t="s">
        <v>7368</v>
      </c>
      <c r="D1449" s="397" t="s">
        <v>7275</v>
      </c>
      <c r="E1449" s="397" t="s">
        <v>6488</v>
      </c>
    </row>
    <row r="1450" spans="1:5" hidden="1" x14ac:dyDescent="0.25">
      <c r="A1450" s="397" t="s">
        <v>7369</v>
      </c>
      <c r="B1450" s="397" t="s">
        <v>7370</v>
      </c>
      <c r="C1450" s="397" t="s">
        <v>7371</v>
      </c>
      <c r="D1450" s="397" t="s">
        <v>7275</v>
      </c>
      <c r="E1450" s="397" t="s">
        <v>6488</v>
      </c>
    </row>
    <row r="1451" spans="1:5" hidden="1" x14ac:dyDescent="0.25">
      <c r="A1451" s="397" t="s">
        <v>7372</v>
      </c>
      <c r="B1451" s="397" t="s">
        <v>7373</v>
      </c>
      <c r="C1451" s="397" t="s">
        <v>7374</v>
      </c>
      <c r="D1451" s="397" t="s">
        <v>7275</v>
      </c>
      <c r="E1451" s="397" t="s">
        <v>6488</v>
      </c>
    </row>
    <row r="1452" spans="1:5" hidden="1" x14ac:dyDescent="0.25">
      <c r="A1452" s="397" t="s">
        <v>7375</v>
      </c>
      <c r="B1452" s="397" t="s">
        <v>7376</v>
      </c>
      <c r="C1452" s="397" t="s">
        <v>7377</v>
      </c>
      <c r="D1452" s="397" t="s">
        <v>7275</v>
      </c>
      <c r="E1452" s="397" t="s">
        <v>6488</v>
      </c>
    </row>
    <row r="1453" spans="1:5" hidden="1" x14ac:dyDescent="0.25">
      <c r="A1453" s="397" t="s">
        <v>7378</v>
      </c>
      <c r="B1453" s="397" t="s">
        <v>7379</v>
      </c>
      <c r="C1453" s="397" t="s">
        <v>7380</v>
      </c>
      <c r="D1453" s="397" t="s">
        <v>13368</v>
      </c>
      <c r="E1453" s="397" t="s">
        <v>6488</v>
      </c>
    </row>
    <row r="1454" spans="1:5" hidden="1" x14ac:dyDescent="0.25">
      <c r="A1454" s="397" t="s">
        <v>13523</v>
      </c>
      <c r="B1454" s="397" t="s">
        <v>13524</v>
      </c>
      <c r="C1454" s="397" t="s">
        <v>13525</v>
      </c>
      <c r="D1454" s="397" t="s">
        <v>13368</v>
      </c>
      <c r="E1454" s="397" t="s">
        <v>6488</v>
      </c>
    </row>
    <row r="1455" spans="1:5" hidden="1" x14ac:dyDescent="0.25">
      <c r="A1455" s="397" t="s">
        <v>13526</v>
      </c>
      <c r="B1455" s="397" t="s">
        <v>13527</v>
      </c>
      <c r="C1455" s="397" t="s">
        <v>13528</v>
      </c>
      <c r="D1455" s="397" t="s">
        <v>13368</v>
      </c>
      <c r="E1455" s="397" t="s">
        <v>6488</v>
      </c>
    </row>
    <row r="1456" spans="1:5" hidden="1" x14ac:dyDescent="0.25">
      <c r="A1456" s="397" t="s">
        <v>13529</v>
      </c>
      <c r="B1456" s="397" t="s">
        <v>13530</v>
      </c>
      <c r="C1456" s="397" t="s">
        <v>13531</v>
      </c>
      <c r="D1456" s="397" t="s">
        <v>13368</v>
      </c>
      <c r="E1456" s="397" t="s">
        <v>6488</v>
      </c>
    </row>
    <row r="1457" spans="1:5" hidden="1" x14ac:dyDescent="0.25">
      <c r="A1457" s="397" t="s">
        <v>13532</v>
      </c>
      <c r="B1457" s="397" t="s">
        <v>13533</v>
      </c>
      <c r="C1457" s="397" t="s">
        <v>13534</v>
      </c>
      <c r="D1457" s="397" t="s">
        <v>13368</v>
      </c>
      <c r="E1457" s="397" t="s">
        <v>6488</v>
      </c>
    </row>
    <row r="1458" spans="1:5" hidden="1" x14ac:dyDescent="0.25">
      <c r="A1458" s="397" t="s">
        <v>13535</v>
      </c>
      <c r="B1458" s="397" t="s">
        <v>13536</v>
      </c>
      <c r="C1458" s="397" t="s">
        <v>13537</v>
      </c>
      <c r="D1458" s="397" t="s">
        <v>13368</v>
      </c>
      <c r="E1458" s="397" t="s">
        <v>6488</v>
      </c>
    </row>
    <row r="1459" spans="1:5" hidden="1" x14ac:dyDescent="0.25">
      <c r="A1459" s="397" t="s">
        <v>13538</v>
      </c>
      <c r="B1459" s="397" t="s">
        <v>13539</v>
      </c>
      <c r="C1459" s="397" t="s">
        <v>13540</v>
      </c>
      <c r="D1459" s="397" t="s">
        <v>13368</v>
      </c>
      <c r="E1459" s="397" t="s">
        <v>6488</v>
      </c>
    </row>
    <row r="1460" spans="1:5" hidden="1" x14ac:dyDescent="0.25">
      <c r="A1460" s="397" t="s">
        <v>13541</v>
      </c>
      <c r="B1460" s="397" t="s">
        <v>13542</v>
      </c>
      <c r="C1460" s="397" t="s">
        <v>13543</v>
      </c>
      <c r="D1460" s="397" t="s">
        <v>7275</v>
      </c>
      <c r="E1460" s="397" t="s">
        <v>6488</v>
      </c>
    </row>
    <row r="1461" spans="1:5" hidden="1" x14ac:dyDescent="0.25">
      <c r="A1461" s="397" t="s">
        <v>7381</v>
      </c>
      <c r="B1461" s="397" t="s">
        <v>7382</v>
      </c>
      <c r="C1461" s="397" t="s">
        <v>7383</v>
      </c>
      <c r="D1461" s="397" t="s">
        <v>7275</v>
      </c>
      <c r="E1461" s="397" t="s">
        <v>6488</v>
      </c>
    </row>
    <row r="1462" spans="1:5" hidden="1" x14ac:dyDescent="0.25">
      <c r="A1462" s="397" t="s">
        <v>7384</v>
      </c>
      <c r="B1462" s="397" t="s">
        <v>7385</v>
      </c>
      <c r="C1462" s="397" t="s">
        <v>7386</v>
      </c>
      <c r="D1462" s="397" t="s">
        <v>7275</v>
      </c>
      <c r="E1462" s="397" t="s">
        <v>6488</v>
      </c>
    </row>
    <row r="1463" spans="1:5" hidden="1" x14ac:dyDescent="0.25">
      <c r="A1463" s="397" t="s">
        <v>7387</v>
      </c>
      <c r="B1463" s="397" t="s">
        <v>7388</v>
      </c>
      <c r="C1463" s="397" t="s">
        <v>7389</v>
      </c>
      <c r="D1463" s="397" t="s">
        <v>7275</v>
      </c>
      <c r="E1463" s="397" t="s">
        <v>6488</v>
      </c>
    </row>
    <row r="1464" spans="1:5" hidden="1" x14ac:dyDescent="0.25">
      <c r="A1464" s="397" t="s">
        <v>7390</v>
      </c>
      <c r="B1464" s="397" t="s">
        <v>7391</v>
      </c>
      <c r="C1464" s="397" t="s">
        <v>7392</v>
      </c>
      <c r="D1464" s="397" t="s">
        <v>7275</v>
      </c>
      <c r="E1464" s="397" t="s">
        <v>6488</v>
      </c>
    </row>
    <row r="1465" spans="1:5" hidden="1" x14ac:dyDescent="0.25">
      <c r="A1465" s="397" t="s">
        <v>7393</v>
      </c>
      <c r="B1465" s="397" t="s">
        <v>7394</v>
      </c>
      <c r="C1465" s="397" t="s">
        <v>7395</v>
      </c>
      <c r="D1465" s="397" t="s">
        <v>7275</v>
      </c>
      <c r="E1465" s="397" t="s">
        <v>6488</v>
      </c>
    </row>
    <row r="1466" spans="1:5" hidden="1" x14ac:dyDescent="0.25">
      <c r="A1466" s="397" t="s">
        <v>7396</v>
      </c>
      <c r="B1466" s="397" t="s">
        <v>7397</v>
      </c>
      <c r="C1466" s="397" t="s">
        <v>7398</v>
      </c>
      <c r="D1466" s="397" t="s">
        <v>7275</v>
      </c>
      <c r="E1466" s="397" t="s">
        <v>6488</v>
      </c>
    </row>
    <row r="1467" spans="1:5" hidden="1" x14ac:dyDescent="0.25">
      <c r="A1467" s="397" t="s">
        <v>7399</v>
      </c>
      <c r="B1467" s="397" t="s">
        <v>7400</v>
      </c>
      <c r="C1467" s="397" t="s">
        <v>7401</v>
      </c>
      <c r="D1467" s="397" t="s">
        <v>7275</v>
      </c>
      <c r="E1467" s="397" t="s">
        <v>6488</v>
      </c>
    </row>
    <row r="1468" spans="1:5" hidden="1" x14ac:dyDescent="0.25">
      <c r="A1468" s="397" t="s">
        <v>7402</v>
      </c>
      <c r="B1468" s="397" t="s">
        <v>7403</v>
      </c>
      <c r="C1468" s="397" t="s">
        <v>7404</v>
      </c>
      <c r="D1468" s="397" t="s">
        <v>7275</v>
      </c>
      <c r="E1468" s="397" t="s">
        <v>6488</v>
      </c>
    </row>
    <row r="1469" spans="1:5" hidden="1" x14ac:dyDescent="0.25">
      <c r="A1469" s="397" t="s">
        <v>7405</v>
      </c>
      <c r="B1469" s="397" t="s">
        <v>7406</v>
      </c>
      <c r="C1469" s="397" t="s">
        <v>7407</v>
      </c>
      <c r="D1469" s="397" t="s">
        <v>7275</v>
      </c>
      <c r="E1469" s="397" t="s">
        <v>6488</v>
      </c>
    </row>
    <row r="1470" spans="1:5" hidden="1" x14ac:dyDescent="0.25">
      <c r="A1470" s="397" t="s">
        <v>7408</v>
      </c>
      <c r="B1470" s="397" t="s">
        <v>7409</v>
      </c>
      <c r="C1470" s="397" t="s">
        <v>7410</v>
      </c>
      <c r="D1470" s="397" t="s">
        <v>7275</v>
      </c>
      <c r="E1470" s="397" t="s">
        <v>6488</v>
      </c>
    </row>
    <row r="1471" spans="1:5" hidden="1" x14ac:dyDescent="0.25">
      <c r="A1471" s="397" t="s">
        <v>7411</v>
      </c>
      <c r="B1471" s="397" t="s">
        <v>7412</v>
      </c>
      <c r="C1471" s="397" t="s">
        <v>7413</v>
      </c>
      <c r="D1471" s="397" t="s">
        <v>7275</v>
      </c>
      <c r="E1471" s="397" t="s">
        <v>6488</v>
      </c>
    </row>
    <row r="1472" spans="1:5" hidden="1" x14ac:dyDescent="0.25">
      <c r="A1472" s="397" t="s">
        <v>7414</v>
      </c>
      <c r="B1472" s="397" t="s">
        <v>7415</v>
      </c>
      <c r="C1472" s="397" t="s">
        <v>7416</v>
      </c>
      <c r="D1472" s="397" t="s">
        <v>7275</v>
      </c>
      <c r="E1472" s="397" t="s">
        <v>6488</v>
      </c>
    </row>
    <row r="1473" spans="1:5" hidden="1" x14ac:dyDescent="0.25">
      <c r="A1473" s="397" t="s">
        <v>7417</v>
      </c>
      <c r="B1473" s="397" t="s">
        <v>7418</v>
      </c>
      <c r="C1473" s="397" t="s">
        <v>7419</v>
      </c>
      <c r="D1473" s="397" t="s">
        <v>7275</v>
      </c>
      <c r="E1473" s="397" t="s">
        <v>6488</v>
      </c>
    </row>
    <row r="1474" spans="1:5" hidden="1" x14ac:dyDescent="0.25">
      <c r="A1474" s="397" t="s">
        <v>7420</v>
      </c>
      <c r="B1474" s="397" t="s">
        <v>7421</v>
      </c>
      <c r="C1474" s="397" t="s">
        <v>7422</v>
      </c>
      <c r="D1474" s="397" t="s">
        <v>7275</v>
      </c>
      <c r="E1474" s="397" t="s">
        <v>6488</v>
      </c>
    </row>
    <row r="1475" spans="1:5" hidden="1" x14ac:dyDescent="0.25">
      <c r="A1475" s="397" t="s">
        <v>7423</v>
      </c>
      <c r="B1475" s="397" t="s">
        <v>7424</v>
      </c>
      <c r="C1475" s="397" t="s">
        <v>7425</v>
      </c>
      <c r="D1475" s="397" t="s">
        <v>7275</v>
      </c>
      <c r="E1475" s="397" t="s">
        <v>6488</v>
      </c>
    </row>
    <row r="1476" spans="1:5" hidden="1" x14ac:dyDescent="0.25">
      <c r="A1476" s="397" t="s">
        <v>7426</v>
      </c>
      <c r="B1476" s="397" t="s">
        <v>7427</v>
      </c>
      <c r="C1476" s="397" t="s">
        <v>7428</v>
      </c>
      <c r="D1476" s="397" t="s">
        <v>7275</v>
      </c>
      <c r="E1476" s="397" t="s">
        <v>6488</v>
      </c>
    </row>
    <row r="1477" spans="1:5" hidden="1" x14ac:dyDescent="0.25">
      <c r="A1477" s="397" t="s">
        <v>7429</v>
      </c>
      <c r="B1477" s="397" t="s">
        <v>7430</v>
      </c>
      <c r="C1477" s="397" t="s">
        <v>7431</v>
      </c>
      <c r="D1477" s="397" t="s">
        <v>7275</v>
      </c>
      <c r="E1477" s="397" t="s">
        <v>6488</v>
      </c>
    </row>
    <row r="1478" spans="1:5" hidden="1" x14ac:dyDescent="0.25">
      <c r="A1478" s="397" t="s">
        <v>7432</v>
      </c>
      <c r="B1478" s="397" t="s">
        <v>7433</v>
      </c>
      <c r="C1478" s="397" t="s">
        <v>7434</v>
      </c>
      <c r="D1478" s="397" t="s">
        <v>7275</v>
      </c>
      <c r="E1478" s="397" t="s">
        <v>6488</v>
      </c>
    </row>
    <row r="1479" spans="1:5" hidden="1" x14ac:dyDescent="0.25">
      <c r="A1479" s="397" t="s">
        <v>7435</v>
      </c>
      <c r="B1479" s="397" t="s">
        <v>7436</v>
      </c>
      <c r="C1479" s="397" t="s">
        <v>7437</v>
      </c>
      <c r="D1479" s="397" t="s">
        <v>7275</v>
      </c>
      <c r="E1479" s="397" t="s">
        <v>6488</v>
      </c>
    </row>
    <row r="1480" spans="1:5" hidden="1" x14ac:dyDescent="0.25">
      <c r="A1480" s="397" t="s">
        <v>7438</v>
      </c>
      <c r="B1480" s="397" t="s">
        <v>7439</v>
      </c>
      <c r="C1480" s="397" t="s">
        <v>7440</v>
      </c>
      <c r="D1480" s="397" t="s">
        <v>7275</v>
      </c>
      <c r="E1480" s="397" t="s">
        <v>6488</v>
      </c>
    </row>
    <row r="1481" spans="1:5" hidden="1" x14ac:dyDescent="0.25">
      <c r="A1481" s="397" t="s">
        <v>7441</v>
      </c>
      <c r="B1481" s="397" t="s">
        <v>7442</v>
      </c>
      <c r="C1481" s="397" t="s">
        <v>7428</v>
      </c>
      <c r="D1481" s="397" t="s">
        <v>7275</v>
      </c>
      <c r="E1481" s="397" t="s">
        <v>6488</v>
      </c>
    </row>
    <row r="1482" spans="1:5" hidden="1" x14ac:dyDescent="0.25">
      <c r="A1482" s="397" t="s">
        <v>7443</v>
      </c>
      <c r="B1482" s="397" t="s">
        <v>7444</v>
      </c>
      <c r="C1482" s="397" t="s">
        <v>7445</v>
      </c>
      <c r="D1482" s="397" t="s">
        <v>7275</v>
      </c>
      <c r="E1482" s="397" t="s">
        <v>6488</v>
      </c>
    </row>
    <row r="1483" spans="1:5" hidden="1" x14ac:dyDescent="0.25">
      <c r="A1483" s="397" t="s">
        <v>7446</v>
      </c>
      <c r="B1483" s="397" t="s">
        <v>7447</v>
      </c>
      <c r="C1483" s="397" t="s">
        <v>7448</v>
      </c>
      <c r="D1483" s="397" t="s">
        <v>7275</v>
      </c>
      <c r="E1483" s="397" t="s">
        <v>6488</v>
      </c>
    </row>
    <row r="1484" spans="1:5" hidden="1" x14ac:dyDescent="0.25">
      <c r="A1484" s="397" t="s">
        <v>7449</v>
      </c>
      <c r="B1484" s="397" t="s">
        <v>7450</v>
      </c>
      <c r="C1484" s="397" t="s">
        <v>7451</v>
      </c>
      <c r="D1484" s="397" t="s">
        <v>7275</v>
      </c>
      <c r="E1484" s="397" t="s">
        <v>6488</v>
      </c>
    </row>
    <row r="1485" spans="1:5" hidden="1" x14ac:dyDescent="0.25">
      <c r="A1485" s="397" t="s">
        <v>7452</v>
      </c>
      <c r="B1485" s="397" t="s">
        <v>7453</v>
      </c>
      <c r="C1485" s="397" t="s">
        <v>7454</v>
      </c>
      <c r="D1485" s="397" t="s">
        <v>7275</v>
      </c>
      <c r="E1485" s="397" t="s">
        <v>6488</v>
      </c>
    </row>
    <row r="1486" spans="1:5" hidden="1" x14ac:dyDescent="0.25">
      <c r="A1486" s="397" t="s">
        <v>7455</v>
      </c>
      <c r="B1486" s="397" t="s">
        <v>7456</v>
      </c>
      <c r="C1486" s="397" t="s">
        <v>7457</v>
      </c>
      <c r="D1486" s="397" t="s">
        <v>7275</v>
      </c>
      <c r="E1486" s="397" t="s">
        <v>6488</v>
      </c>
    </row>
    <row r="1487" spans="1:5" hidden="1" x14ac:dyDescent="0.25">
      <c r="A1487" s="397" t="s">
        <v>7458</v>
      </c>
      <c r="B1487" s="397" t="s">
        <v>7459</v>
      </c>
      <c r="C1487" s="397" t="s">
        <v>7460</v>
      </c>
      <c r="D1487" s="397" t="s">
        <v>7275</v>
      </c>
      <c r="E1487" s="397" t="s">
        <v>6488</v>
      </c>
    </row>
    <row r="1488" spans="1:5" hidden="1" x14ac:dyDescent="0.25">
      <c r="A1488" s="397" t="s">
        <v>7461</v>
      </c>
      <c r="B1488" s="397" t="s">
        <v>7462</v>
      </c>
      <c r="C1488" s="397" t="s">
        <v>7463</v>
      </c>
      <c r="D1488" s="397" t="s">
        <v>7275</v>
      </c>
      <c r="E1488" s="397" t="s">
        <v>6488</v>
      </c>
    </row>
    <row r="1489" spans="1:5" hidden="1" x14ac:dyDescent="0.25">
      <c r="A1489" s="397" t="s">
        <v>7464</v>
      </c>
      <c r="B1489" s="397" t="s">
        <v>7465</v>
      </c>
      <c r="C1489" s="397" t="s">
        <v>7466</v>
      </c>
      <c r="D1489" s="397" t="s">
        <v>7275</v>
      </c>
      <c r="E1489" s="397" t="s">
        <v>6488</v>
      </c>
    </row>
    <row r="1490" spans="1:5" hidden="1" x14ac:dyDescent="0.25">
      <c r="A1490" s="397" t="s">
        <v>7467</v>
      </c>
      <c r="B1490" s="397" t="s">
        <v>7468</v>
      </c>
      <c r="C1490" s="397" t="s">
        <v>7469</v>
      </c>
      <c r="D1490" s="397" t="s">
        <v>7275</v>
      </c>
      <c r="E1490" s="397" t="s">
        <v>6488</v>
      </c>
    </row>
    <row r="1491" spans="1:5" hidden="1" x14ac:dyDescent="0.25">
      <c r="A1491" s="397" t="s">
        <v>7470</v>
      </c>
      <c r="B1491" s="397" t="s">
        <v>7471</v>
      </c>
      <c r="C1491" s="397" t="s">
        <v>7472</v>
      </c>
      <c r="D1491" s="397" t="s">
        <v>7275</v>
      </c>
      <c r="E1491" s="397" t="s">
        <v>6488</v>
      </c>
    </row>
    <row r="1492" spans="1:5" hidden="1" x14ac:dyDescent="0.25">
      <c r="A1492" s="397" t="s">
        <v>7473</v>
      </c>
      <c r="B1492" s="397" t="s">
        <v>7474</v>
      </c>
      <c r="C1492" s="397" t="s">
        <v>7475</v>
      </c>
      <c r="D1492" s="397" t="s">
        <v>7275</v>
      </c>
      <c r="E1492" s="397" t="s">
        <v>6488</v>
      </c>
    </row>
    <row r="1493" spans="1:5" hidden="1" x14ac:dyDescent="0.25">
      <c r="A1493" s="397" t="s">
        <v>7476</v>
      </c>
      <c r="B1493" s="397" t="s">
        <v>7477</v>
      </c>
      <c r="C1493" s="397" t="s">
        <v>7478</v>
      </c>
      <c r="D1493" s="397" t="s">
        <v>7275</v>
      </c>
      <c r="E1493" s="397" t="s">
        <v>6488</v>
      </c>
    </row>
    <row r="1494" spans="1:5" hidden="1" x14ac:dyDescent="0.25">
      <c r="A1494" s="397" t="s">
        <v>7479</v>
      </c>
      <c r="B1494" s="397" t="s">
        <v>7480</v>
      </c>
      <c r="C1494" s="397" t="s">
        <v>7481</v>
      </c>
      <c r="D1494" s="397" t="s">
        <v>7285</v>
      </c>
      <c r="E1494" s="397" t="s">
        <v>6488</v>
      </c>
    </row>
    <row r="1495" spans="1:5" hidden="1" x14ac:dyDescent="0.25">
      <c r="A1495" s="397" t="s">
        <v>7482</v>
      </c>
      <c r="B1495" s="397" t="s">
        <v>7483</v>
      </c>
      <c r="C1495" s="397" t="s">
        <v>7484</v>
      </c>
      <c r="D1495" s="397" t="s">
        <v>7285</v>
      </c>
      <c r="E1495" s="397" t="s">
        <v>6488</v>
      </c>
    </row>
    <row r="1496" spans="1:5" hidden="1" x14ac:dyDescent="0.25">
      <c r="A1496" s="397" t="s">
        <v>7485</v>
      </c>
      <c r="B1496" s="397" t="s">
        <v>7486</v>
      </c>
      <c r="C1496" s="397" t="s">
        <v>7487</v>
      </c>
      <c r="D1496" s="397" t="s">
        <v>7285</v>
      </c>
      <c r="E1496" s="397" t="s">
        <v>6488</v>
      </c>
    </row>
    <row r="1497" spans="1:5" hidden="1" x14ac:dyDescent="0.25">
      <c r="A1497" s="397" t="s">
        <v>7488</v>
      </c>
      <c r="B1497" s="397" t="s">
        <v>7489</v>
      </c>
      <c r="C1497" s="397" t="s">
        <v>7490</v>
      </c>
      <c r="D1497" s="397" t="s">
        <v>7285</v>
      </c>
      <c r="E1497" s="397" t="s">
        <v>6488</v>
      </c>
    </row>
    <row r="1498" spans="1:5" hidden="1" x14ac:dyDescent="0.25">
      <c r="A1498" s="397" t="s">
        <v>7491</v>
      </c>
      <c r="B1498" s="397" t="s">
        <v>7492</v>
      </c>
      <c r="C1498" s="397" t="s">
        <v>7493</v>
      </c>
      <c r="D1498" s="397" t="s">
        <v>6513</v>
      </c>
      <c r="E1498" s="397" t="s">
        <v>7497</v>
      </c>
    </row>
    <row r="1499" spans="1:5" hidden="1" x14ac:dyDescent="0.25">
      <c r="A1499" s="397" t="s">
        <v>7494</v>
      </c>
      <c r="B1499" s="397" t="s">
        <v>7495</v>
      </c>
      <c r="C1499" s="397" t="s">
        <v>7496</v>
      </c>
      <c r="D1499" s="397" t="s">
        <v>9867</v>
      </c>
      <c r="E1499" s="397" t="s">
        <v>13547</v>
      </c>
    </row>
    <row r="1500" spans="1:5" hidden="1" x14ac:dyDescent="0.25">
      <c r="A1500" s="397" t="s">
        <v>13544</v>
      </c>
      <c r="B1500" s="397" t="s">
        <v>13545</v>
      </c>
      <c r="C1500" s="397" t="s">
        <v>13546</v>
      </c>
      <c r="D1500" s="397" t="s">
        <v>9867</v>
      </c>
      <c r="E1500" s="397" t="s">
        <v>13551</v>
      </c>
    </row>
    <row r="1501" spans="1:5" hidden="1" x14ac:dyDescent="0.25">
      <c r="A1501" s="397" t="s">
        <v>13548</v>
      </c>
      <c r="B1501" s="397" t="s">
        <v>13549</v>
      </c>
      <c r="C1501" s="397" t="s">
        <v>13550</v>
      </c>
      <c r="D1501" s="397" t="s">
        <v>9867</v>
      </c>
      <c r="E1501" s="397" t="s">
        <v>13555</v>
      </c>
    </row>
    <row r="1502" spans="1:5" hidden="1" x14ac:dyDescent="0.25">
      <c r="A1502" s="397" t="s">
        <v>13552</v>
      </c>
      <c r="B1502" s="397" t="s">
        <v>13553</v>
      </c>
      <c r="C1502" s="397" t="s">
        <v>13554</v>
      </c>
      <c r="D1502" s="397" t="s">
        <v>9867</v>
      </c>
      <c r="E1502" s="397" t="s">
        <v>13559</v>
      </c>
    </row>
    <row r="1503" spans="1:5" hidden="1" x14ac:dyDescent="0.25">
      <c r="A1503" s="397" t="s">
        <v>13556</v>
      </c>
      <c r="B1503" s="397" t="s">
        <v>13557</v>
      </c>
      <c r="C1503" s="397" t="s">
        <v>13558</v>
      </c>
      <c r="D1503" s="397" t="s">
        <v>9867</v>
      </c>
      <c r="E1503" s="397" t="s">
        <v>13563</v>
      </c>
    </row>
    <row r="1504" spans="1:5" hidden="1" x14ac:dyDescent="0.25">
      <c r="A1504" s="397" t="s">
        <v>13560</v>
      </c>
      <c r="B1504" s="397" t="s">
        <v>13561</v>
      </c>
      <c r="C1504" s="397" t="s">
        <v>13562</v>
      </c>
      <c r="D1504" s="397" t="s">
        <v>9867</v>
      </c>
      <c r="E1504" s="397" t="s">
        <v>13567</v>
      </c>
    </row>
    <row r="1505" spans="1:5" hidden="1" x14ac:dyDescent="0.25">
      <c r="A1505" s="397" t="s">
        <v>13564</v>
      </c>
      <c r="B1505" s="397" t="s">
        <v>13565</v>
      </c>
      <c r="C1505" s="397" t="s">
        <v>13566</v>
      </c>
      <c r="D1505" s="397" t="s">
        <v>9867</v>
      </c>
      <c r="E1505" s="397" t="s">
        <v>13571</v>
      </c>
    </row>
    <row r="1506" spans="1:5" hidden="1" x14ac:dyDescent="0.25">
      <c r="A1506" s="397" t="s">
        <v>13568</v>
      </c>
      <c r="B1506" s="397" t="s">
        <v>13569</v>
      </c>
      <c r="C1506" s="397" t="s">
        <v>13570</v>
      </c>
      <c r="D1506" s="397" t="s">
        <v>9867</v>
      </c>
      <c r="E1506" s="397" t="s">
        <v>13575</v>
      </c>
    </row>
    <row r="1507" spans="1:5" hidden="1" x14ac:dyDescent="0.25">
      <c r="A1507" s="397" t="s">
        <v>13572</v>
      </c>
      <c r="B1507" s="397" t="s">
        <v>13573</v>
      </c>
      <c r="C1507" s="397" t="s">
        <v>13574</v>
      </c>
      <c r="D1507" s="397" t="s">
        <v>9867</v>
      </c>
      <c r="E1507" s="397" t="s">
        <v>13579</v>
      </c>
    </row>
    <row r="1508" spans="1:5" hidden="1" x14ac:dyDescent="0.25">
      <c r="A1508" s="397" t="s">
        <v>13576</v>
      </c>
      <c r="B1508" s="397" t="s">
        <v>13577</v>
      </c>
      <c r="C1508" s="397" t="s">
        <v>13578</v>
      </c>
      <c r="D1508" s="397" t="s">
        <v>9867</v>
      </c>
      <c r="E1508" s="397" t="s">
        <v>13583</v>
      </c>
    </row>
    <row r="1509" spans="1:5" hidden="1" x14ac:dyDescent="0.25">
      <c r="A1509" s="397" t="s">
        <v>13580</v>
      </c>
      <c r="B1509" s="397" t="s">
        <v>13581</v>
      </c>
      <c r="C1509" s="397" t="s">
        <v>13582</v>
      </c>
      <c r="D1509" s="397" t="s">
        <v>9867</v>
      </c>
      <c r="E1509" s="397" t="s">
        <v>13587</v>
      </c>
    </row>
    <row r="1510" spans="1:5" hidden="1" x14ac:dyDescent="0.25">
      <c r="A1510" s="397" t="s">
        <v>13584</v>
      </c>
      <c r="B1510" s="397" t="s">
        <v>13585</v>
      </c>
      <c r="C1510" s="397" t="s">
        <v>13586</v>
      </c>
      <c r="D1510" s="397" t="s">
        <v>6513</v>
      </c>
      <c r="E1510" s="397" t="s">
        <v>7501</v>
      </c>
    </row>
    <row r="1511" spans="1:5" hidden="1" x14ac:dyDescent="0.25">
      <c r="A1511" s="397" t="s">
        <v>7498</v>
      </c>
      <c r="B1511" s="397" t="s">
        <v>7499</v>
      </c>
      <c r="C1511" s="397" t="s">
        <v>7500</v>
      </c>
      <c r="D1511" s="397" t="s">
        <v>6513</v>
      </c>
      <c r="E1511" s="397" t="s">
        <v>7505</v>
      </c>
    </row>
    <row r="1512" spans="1:5" hidden="1" x14ac:dyDescent="0.25">
      <c r="A1512" s="397" t="s">
        <v>7502</v>
      </c>
      <c r="B1512" s="397" t="s">
        <v>7503</v>
      </c>
      <c r="C1512" s="397" t="s">
        <v>7504</v>
      </c>
      <c r="D1512" s="397" t="s">
        <v>9867</v>
      </c>
      <c r="E1512" s="397" t="s">
        <v>13591</v>
      </c>
    </row>
    <row r="1513" spans="1:5" hidden="1" x14ac:dyDescent="0.25">
      <c r="A1513" s="397" t="s">
        <v>13588</v>
      </c>
      <c r="B1513" s="397" t="s">
        <v>13589</v>
      </c>
      <c r="C1513" s="397" t="s">
        <v>13590</v>
      </c>
      <c r="D1513" s="397" t="s">
        <v>9867</v>
      </c>
      <c r="E1513" s="397" t="s">
        <v>13595</v>
      </c>
    </row>
    <row r="1514" spans="1:5" hidden="1" x14ac:dyDescent="0.25">
      <c r="A1514" s="397" t="s">
        <v>13592</v>
      </c>
      <c r="B1514" s="397" t="s">
        <v>13593</v>
      </c>
      <c r="C1514" s="397" t="s">
        <v>13594</v>
      </c>
      <c r="D1514" s="397" t="s">
        <v>9867</v>
      </c>
      <c r="E1514" s="397" t="s">
        <v>13599</v>
      </c>
    </row>
    <row r="1515" spans="1:5" hidden="1" x14ac:dyDescent="0.25">
      <c r="A1515" s="397" t="s">
        <v>13596</v>
      </c>
      <c r="B1515" s="397" t="s">
        <v>13597</v>
      </c>
      <c r="C1515" s="397" t="s">
        <v>13598</v>
      </c>
      <c r="D1515" s="397" t="s">
        <v>9867</v>
      </c>
      <c r="E1515" s="397" t="s">
        <v>6488</v>
      </c>
    </row>
    <row r="1516" spans="1:5" hidden="1" x14ac:dyDescent="0.25">
      <c r="A1516" s="397" t="s">
        <v>13600</v>
      </c>
      <c r="B1516" s="397" t="s">
        <v>13601</v>
      </c>
      <c r="C1516" s="397" t="s">
        <v>13602</v>
      </c>
      <c r="D1516" s="397" t="s">
        <v>9867</v>
      </c>
      <c r="E1516" s="397" t="s">
        <v>6488</v>
      </c>
    </row>
    <row r="1517" spans="1:5" hidden="1" x14ac:dyDescent="0.25">
      <c r="A1517" s="397" t="s">
        <v>13603</v>
      </c>
      <c r="B1517" s="397" t="s">
        <v>13604</v>
      </c>
      <c r="C1517" s="397" t="s">
        <v>13605</v>
      </c>
      <c r="D1517" s="397" t="s">
        <v>6513</v>
      </c>
      <c r="E1517" s="397" t="s">
        <v>7508</v>
      </c>
    </row>
    <row r="1518" spans="1:5" hidden="1" x14ac:dyDescent="0.25">
      <c r="A1518" s="397" t="s">
        <v>6477</v>
      </c>
      <c r="B1518" s="397" t="s">
        <v>7506</v>
      </c>
      <c r="C1518" s="397" t="s">
        <v>7507</v>
      </c>
      <c r="D1518" s="397" t="s">
        <v>6513</v>
      </c>
      <c r="E1518" s="397" t="s">
        <v>6488</v>
      </c>
    </row>
    <row r="1519" spans="1:5" hidden="1" x14ac:dyDescent="0.25">
      <c r="A1519" s="397" t="s">
        <v>7509</v>
      </c>
      <c r="B1519" s="397" t="s">
        <v>7510</v>
      </c>
      <c r="C1519" s="397" t="s">
        <v>7511</v>
      </c>
      <c r="D1519" s="397" t="s">
        <v>6513</v>
      </c>
      <c r="E1519" s="397" t="s">
        <v>6488</v>
      </c>
    </row>
    <row r="1520" spans="1:5" hidden="1" x14ac:dyDescent="0.25">
      <c r="A1520" s="397" t="s">
        <v>7512</v>
      </c>
      <c r="B1520" s="397" t="s">
        <v>7513</v>
      </c>
      <c r="C1520" s="397" t="s">
        <v>7514</v>
      </c>
      <c r="D1520" s="397" t="s">
        <v>6513</v>
      </c>
      <c r="E1520" s="397" t="s">
        <v>6488</v>
      </c>
    </row>
    <row r="1521" spans="1:5" hidden="1" x14ac:dyDescent="0.25">
      <c r="A1521" s="397" t="s">
        <v>7515</v>
      </c>
      <c r="B1521" s="397" t="s">
        <v>7506</v>
      </c>
      <c r="C1521" s="397" t="s">
        <v>16393</v>
      </c>
      <c r="D1521" s="397" t="s">
        <v>6513</v>
      </c>
      <c r="E1521" s="397" t="s">
        <v>6488</v>
      </c>
    </row>
    <row r="1522" spans="1:5" hidden="1" x14ac:dyDescent="0.25">
      <c r="A1522" s="397" t="s">
        <v>7517</v>
      </c>
      <c r="B1522" s="397" t="s">
        <v>7506</v>
      </c>
      <c r="C1522" s="397" t="s">
        <v>16394</v>
      </c>
      <c r="D1522" s="397" t="s">
        <v>6513</v>
      </c>
      <c r="E1522" s="397" t="s">
        <v>6488</v>
      </c>
    </row>
    <row r="1523" spans="1:5" hidden="1" x14ac:dyDescent="0.25">
      <c r="A1523" s="397" t="s">
        <v>7518</v>
      </c>
      <c r="B1523" s="397" t="s">
        <v>7506</v>
      </c>
      <c r="C1523" s="397" t="s">
        <v>16205</v>
      </c>
      <c r="D1523" s="397" t="s">
        <v>6513</v>
      </c>
      <c r="E1523" s="397" t="s">
        <v>6488</v>
      </c>
    </row>
    <row r="1524" spans="1:5" hidden="1" x14ac:dyDescent="0.25">
      <c r="A1524" s="397" t="s">
        <v>7519</v>
      </c>
      <c r="B1524" s="397" t="s">
        <v>7506</v>
      </c>
      <c r="C1524" s="397" t="s">
        <v>7516</v>
      </c>
      <c r="D1524" s="397" t="s">
        <v>6513</v>
      </c>
      <c r="E1524" s="397" t="s">
        <v>6488</v>
      </c>
    </row>
    <row r="1525" spans="1:5" hidden="1" x14ac:dyDescent="0.25">
      <c r="A1525" s="397" t="s">
        <v>7520</v>
      </c>
      <c r="B1525" s="397" t="s">
        <v>7506</v>
      </c>
      <c r="C1525" s="397" t="s">
        <v>16287</v>
      </c>
      <c r="D1525" s="397" t="s">
        <v>6513</v>
      </c>
      <c r="E1525" s="397" t="s">
        <v>6488</v>
      </c>
    </row>
    <row r="1526" spans="1:5" hidden="1" x14ac:dyDescent="0.25">
      <c r="A1526" s="397" t="s">
        <v>7521</v>
      </c>
      <c r="B1526" s="397" t="s">
        <v>7506</v>
      </c>
      <c r="C1526" s="397" t="s">
        <v>16288</v>
      </c>
      <c r="D1526" s="397" t="s">
        <v>6513</v>
      </c>
      <c r="E1526" s="397" t="s">
        <v>6488</v>
      </c>
    </row>
    <row r="1527" spans="1:5" hidden="1" x14ac:dyDescent="0.25">
      <c r="A1527" s="397" t="s">
        <v>7522</v>
      </c>
      <c r="B1527" s="397" t="s">
        <v>7506</v>
      </c>
      <c r="C1527" s="397" t="s">
        <v>16385</v>
      </c>
      <c r="D1527" s="397" t="s">
        <v>6513</v>
      </c>
      <c r="E1527" s="397" t="s">
        <v>6488</v>
      </c>
    </row>
    <row r="1528" spans="1:5" hidden="1" x14ac:dyDescent="0.25">
      <c r="A1528" s="397" t="s">
        <v>7523</v>
      </c>
      <c r="B1528" s="397" t="s">
        <v>7506</v>
      </c>
      <c r="C1528" s="397" t="s">
        <v>16386</v>
      </c>
      <c r="D1528" s="397" t="s">
        <v>6513</v>
      </c>
      <c r="E1528" s="397" t="s">
        <v>6488</v>
      </c>
    </row>
    <row r="1529" spans="1:5" hidden="1" x14ac:dyDescent="0.25">
      <c r="A1529" s="397" t="s">
        <v>7524</v>
      </c>
      <c r="B1529" s="397" t="s">
        <v>7506</v>
      </c>
      <c r="C1529" s="397" t="s">
        <v>16289</v>
      </c>
      <c r="D1529" s="397" t="s">
        <v>6513</v>
      </c>
      <c r="E1529" s="397" t="s">
        <v>6488</v>
      </c>
    </row>
    <row r="1530" spans="1:5" hidden="1" x14ac:dyDescent="0.25">
      <c r="A1530" s="397" t="s">
        <v>7525</v>
      </c>
      <c r="B1530" s="397" t="s">
        <v>7526</v>
      </c>
      <c r="C1530" s="397" t="s">
        <v>7527</v>
      </c>
      <c r="D1530" s="397" t="s">
        <v>6513</v>
      </c>
      <c r="E1530" s="397" t="s">
        <v>7531</v>
      </c>
    </row>
    <row r="1531" spans="1:5" hidden="1" x14ac:dyDescent="0.25">
      <c r="A1531" s="397" t="s">
        <v>7528</v>
      </c>
      <c r="B1531" s="397" t="s">
        <v>7529</v>
      </c>
      <c r="C1531" s="397" t="s">
        <v>7530</v>
      </c>
      <c r="D1531" s="397" t="s">
        <v>6906</v>
      </c>
      <c r="E1531" s="397" t="s">
        <v>6488</v>
      </c>
    </row>
    <row r="1532" spans="1:5" hidden="1" x14ac:dyDescent="0.25">
      <c r="A1532" s="397" t="s">
        <v>7532</v>
      </c>
      <c r="B1532" s="397" t="s">
        <v>7533</v>
      </c>
      <c r="C1532" s="397" t="s">
        <v>7534</v>
      </c>
      <c r="D1532" s="397" t="s">
        <v>9867</v>
      </c>
      <c r="E1532" s="397" t="s">
        <v>13609</v>
      </c>
    </row>
    <row r="1533" spans="1:5" hidden="1" x14ac:dyDescent="0.25">
      <c r="A1533" s="397" t="s">
        <v>13606</v>
      </c>
      <c r="B1533" s="397" t="s">
        <v>13607</v>
      </c>
      <c r="C1533" s="397" t="s">
        <v>13608</v>
      </c>
      <c r="D1533" s="397" t="s">
        <v>6940</v>
      </c>
      <c r="E1533" s="397" t="s">
        <v>7538</v>
      </c>
    </row>
    <row r="1534" spans="1:5" hidden="1" x14ac:dyDescent="0.25">
      <c r="A1534" s="397" t="s">
        <v>7535</v>
      </c>
      <c r="B1534" s="397" t="s">
        <v>7536</v>
      </c>
      <c r="C1534" s="397" t="s">
        <v>7537</v>
      </c>
      <c r="D1534" s="397" t="s">
        <v>9867</v>
      </c>
      <c r="E1534" s="397" t="s">
        <v>13613</v>
      </c>
    </row>
    <row r="1535" spans="1:5" hidden="1" x14ac:dyDescent="0.25">
      <c r="A1535" s="397" t="s">
        <v>13610</v>
      </c>
      <c r="B1535" s="397" t="s">
        <v>13611</v>
      </c>
      <c r="C1535" s="397" t="s">
        <v>13612</v>
      </c>
      <c r="D1535" s="397" t="s">
        <v>9867</v>
      </c>
      <c r="E1535" s="397" t="s">
        <v>13617</v>
      </c>
    </row>
    <row r="1536" spans="1:5" hidden="1" x14ac:dyDescent="0.25">
      <c r="A1536" s="397" t="s">
        <v>13614</v>
      </c>
      <c r="B1536" s="397" t="s">
        <v>13615</v>
      </c>
      <c r="C1536" s="397" t="s">
        <v>13616</v>
      </c>
      <c r="D1536" s="397" t="s">
        <v>9867</v>
      </c>
      <c r="E1536" s="397" t="s">
        <v>13621</v>
      </c>
    </row>
    <row r="1537" spans="1:5" hidden="1" x14ac:dyDescent="0.25">
      <c r="A1537" s="397" t="s">
        <v>13618</v>
      </c>
      <c r="B1537" s="397" t="s">
        <v>13619</v>
      </c>
      <c r="C1537" s="397" t="s">
        <v>13620</v>
      </c>
      <c r="D1537" s="397" t="s">
        <v>6513</v>
      </c>
      <c r="E1537" s="397" t="s">
        <v>7542</v>
      </c>
    </row>
    <row r="1538" spans="1:5" hidden="1" x14ac:dyDescent="0.25">
      <c r="A1538" s="397" t="s">
        <v>7539</v>
      </c>
      <c r="B1538" s="397" t="s">
        <v>7540</v>
      </c>
      <c r="C1538" s="397" t="s">
        <v>7541</v>
      </c>
      <c r="D1538" s="397" t="s">
        <v>6513</v>
      </c>
      <c r="E1538" s="397" t="s">
        <v>6488</v>
      </c>
    </row>
    <row r="1539" spans="1:5" hidden="1" x14ac:dyDescent="0.25">
      <c r="A1539" s="397" t="s">
        <v>7543</v>
      </c>
      <c r="B1539" s="397" t="s">
        <v>7544</v>
      </c>
      <c r="C1539" s="397" t="s">
        <v>7545</v>
      </c>
      <c r="D1539" s="397" t="s">
        <v>11430</v>
      </c>
      <c r="E1539" s="397" t="s">
        <v>13625</v>
      </c>
    </row>
    <row r="1540" spans="1:5" hidden="1" x14ac:dyDescent="0.25">
      <c r="A1540" s="397" t="s">
        <v>13622</v>
      </c>
      <c r="B1540" s="397" t="s">
        <v>13623</v>
      </c>
      <c r="C1540" s="397" t="s">
        <v>13624</v>
      </c>
      <c r="D1540" s="397" t="s">
        <v>9867</v>
      </c>
      <c r="E1540" s="397" t="s">
        <v>13629</v>
      </c>
    </row>
    <row r="1541" spans="1:5" hidden="1" x14ac:dyDescent="0.25">
      <c r="A1541" s="397" t="s">
        <v>13626</v>
      </c>
      <c r="B1541" s="397" t="s">
        <v>13627</v>
      </c>
      <c r="C1541" s="397" t="s">
        <v>13628</v>
      </c>
      <c r="D1541" s="397" t="s">
        <v>6513</v>
      </c>
      <c r="E1541" s="397" t="s">
        <v>7549</v>
      </c>
    </row>
    <row r="1542" spans="1:5" hidden="1" x14ac:dyDescent="0.25">
      <c r="A1542" s="397" t="s">
        <v>7546</v>
      </c>
      <c r="B1542" s="397" t="s">
        <v>7547</v>
      </c>
      <c r="C1542" s="397" t="s">
        <v>7548</v>
      </c>
      <c r="D1542" s="397" t="s">
        <v>6513</v>
      </c>
      <c r="E1542" s="397" t="s">
        <v>7553</v>
      </c>
    </row>
    <row r="1543" spans="1:5" hidden="1" x14ac:dyDescent="0.25">
      <c r="A1543" s="397" t="s">
        <v>7550</v>
      </c>
      <c r="B1543" s="397" t="s">
        <v>7551</v>
      </c>
      <c r="C1543" s="397" t="s">
        <v>7552</v>
      </c>
      <c r="D1543" s="397" t="s">
        <v>9867</v>
      </c>
      <c r="E1543" s="397" t="s">
        <v>13633</v>
      </c>
    </row>
    <row r="1544" spans="1:5" hidden="1" x14ac:dyDescent="0.25">
      <c r="A1544" s="397" t="s">
        <v>13630</v>
      </c>
      <c r="B1544" s="397" t="s">
        <v>13631</v>
      </c>
      <c r="C1544" s="397" t="s">
        <v>13632</v>
      </c>
      <c r="D1544" s="397" t="s">
        <v>9867</v>
      </c>
      <c r="E1544" s="397" t="s">
        <v>13637</v>
      </c>
    </row>
    <row r="1545" spans="1:5" hidden="1" x14ac:dyDescent="0.25">
      <c r="A1545" s="397" t="s">
        <v>13634</v>
      </c>
      <c r="B1545" s="397" t="s">
        <v>13635</v>
      </c>
      <c r="C1545" s="397" t="s">
        <v>13636</v>
      </c>
      <c r="D1545" s="397" t="s">
        <v>13641</v>
      </c>
      <c r="E1545" s="397" t="s">
        <v>13642</v>
      </c>
    </row>
    <row r="1546" spans="1:5" hidden="1" x14ac:dyDescent="0.25">
      <c r="A1546" s="397" t="s">
        <v>13638</v>
      </c>
      <c r="B1546" s="397" t="s">
        <v>13639</v>
      </c>
      <c r="C1546" s="397" t="s">
        <v>13640</v>
      </c>
      <c r="D1546" s="397" t="s">
        <v>7557</v>
      </c>
      <c r="E1546" s="397" t="s">
        <v>7558</v>
      </c>
    </row>
    <row r="1547" spans="1:5" hidden="1" x14ac:dyDescent="0.25">
      <c r="A1547" s="397" t="s">
        <v>7554</v>
      </c>
      <c r="B1547" s="397" t="s">
        <v>7555</v>
      </c>
      <c r="C1547" s="397" t="s">
        <v>7556</v>
      </c>
      <c r="D1547" s="397" t="s">
        <v>7557</v>
      </c>
      <c r="E1547" s="397" t="s">
        <v>7562</v>
      </c>
    </row>
    <row r="1548" spans="1:5" hidden="1" x14ac:dyDescent="0.25">
      <c r="A1548" s="397" t="s">
        <v>7559</v>
      </c>
      <c r="B1548" s="397" t="s">
        <v>7560</v>
      </c>
      <c r="C1548" s="397" t="s">
        <v>7561</v>
      </c>
      <c r="D1548" s="397" t="s">
        <v>7557</v>
      </c>
      <c r="E1548" s="397" t="s">
        <v>7566</v>
      </c>
    </row>
    <row r="1549" spans="1:5" hidden="1" x14ac:dyDescent="0.25">
      <c r="A1549" s="397" t="s">
        <v>7563</v>
      </c>
      <c r="B1549" s="397" t="s">
        <v>7564</v>
      </c>
      <c r="C1549" s="397" t="s">
        <v>7565</v>
      </c>
      <c r="D1549" s="397" t="s">
        <v>7557</v>
      </c>
      <c r="E1549" s="397" t="s">
        <v>7570</v>
      </c>
    </row>
    <row r="1550" spans="1:5" hidden="1" x14ac:dyDescent="0.25">
      <c r="A1550" s="397" t="s">
        <v>7567</v>
      </c>
      <c r="B1550" s="397" t="s">
        <v>7568</v>
      </c>
      <c r="C1550" s="397" t="s">
        <v>7569</v>
      </c>
      <c r="D1550" s="397" t="s">
        <v>7557</v>
      </c>
      <c r="E1550" s="397" t="s">
        <v>7574</v>
      </c>
    </row>
    <row r="1551" spans="1:5" hidden="1" x14ac:dyDescent="0.25">
      <c r="A1551" s="397" t="s">
        <v>7571</v>
      </c>
      <c r="B1551" s="397" t="s">
        <v>7572</v>
      </c>
      <c r="C1551" s="397" t="s">
        <v>7573</v>
      </c>
      <c r="D1551" s="397" t="s">
        <v>7557</v>
      </c>
      <c r="E1551" s="397" t="s">
        <v>7578</v>
      </c>
    </row>
    <row r="1552" spans="1:5" hidden="1" x14ac:dyDescent="0.25">
      <c r="A1552" s="397" t="s">
        <v>7575</v>
      </c>
      <c r="B1552" s="397" t="s">
        <v>7576</v>
      </c>
      <c r="C1552" s="397" t="s">
        <v>7577</v>
      </c>
      <c r="D1552" s="397" t="s">
        <v>13641</v>
      </c>
      <c r="E1552" s="397" t="s">
        <v>13646</v>
      </c>
    </row>
    <row r="1553" spans="1:5" hidden="1" x14ac:dyDescent="0.25">
      <c r="A1553" s="397" t="s">
        <v>13643</v>
      </c>
      <c r="B1553" s="397" t="s">
        <v>13644</v>
      </c>
      <c r="C1553" s="397" t="s">
        <v>13645</v>
      </c>
      <c r="D1553" s="397" t="s">
        <v>13641</v>
      </c>
      <c r="E1553" s="397" t="s">
        <v>13650</v>
      </c>
    </row>
    <row r="1554" spans="1:5" hidden="1" x14ac:dyDescent="0.25">
      <c r="A1554" s="397" t="s">
        <v>13647</v>
      </c>
      <c r="B1554" s="397" t="s">
        <v>13648</v>
      </c>
      <c r="C1554" s="397" t="s">
        <v>13649</v>
      </c>
      <c r="D1554" s="397" t="s">
        <v>13641</v>
      </c>
      <c r="E1554" s="397" t="s">
        <v>13654</v>
      </c>
    </row>
    <row r="1555" spans="1:5" hidden="1" x14ac:dyDescent="0.25">
      <c r="A1555" s="397" t="s">
        <v>13651</v>
      </c>
      <c r="B1555" s="397" t="s">
        <v>13652</v>
      </c>
      <c r="C1555" s="397" t="s">
        <v>13653</v>
      </c>
      <c r="D1555" s="397" t="s">
        <v>13641</v>
      </c>
      <c r="E1555" s="397" t="s">
        <v>13658</v>
      </c>
    </row>
    <row r="1556" spans="1:5" hidden="1" x14ac:dyDescent="0.25">
      <c r="A1556" s="397" t="s">
        <v>13655</v>
      </c>
      <c r="B1556" s="397" t="s">
        <v>13656</v>
      </c>
      <c r="C1556" s="397" t="s">
        <v>13657</v>
      </c>
      <c r="D1556" s="397" t="s">
        <v>13641</v>
      </c>
      <c r="E1556" s="397" t="s">
        <v>13662</v>
      </c>
    </row>
    <row r="1557" spans="1:5" hidden="1" x14ac:dyDescent="0.25">
      <c r="A1557" s="397" t="s">
        <v>13659</v>
      </c>
      <c r="B1557" s="397" t="s">
        <v>13660</v>
      </c>
      <c r="C1557" s="397" t="s">
        <v>13661</v>
      </c>
      <c r="D1557" s="397" t="s">
        <v>13641</v>
      </c>
      <c r="E1557" s="397" t="s">
        <v>13666</v>
      </c>
    </row>
    <row r="1558" spans="1:5" hidden="1" x14ac:dyDescent="0.25">
      <c r="A1558" s="397" t="s">
        <v>13663</v>
      </c>
      <c r="B1558" s="397" t="s">
        <v>13664</v>
      </c>
      <c r="C1558" s="397" t="s">
        <v>13665</v>
      </c>
      <c r="D1558" s="397" t="s">
        <v>13641</v>
      </c>
      <c r="E1558" s="397" t="s">
        <v>13670</v>
      </c>
    </row>
    <row r="1559" spans="1:5" hidden="1" x14ac:dyDescent="0.25">
      <c r="A1559" s="397" t="s">
        <v>13667</v>
      </c>
      <c r="B1559" s="397" t="s">
        <v>13668</v>
      </c>
      <c r="C1559" s="397" t="s">
        <v>13669</v>
      </c>
      <c r="D1559" s="397" t="s">
        <v>13641</v>
      </c>
      <c r="E1559" s="397" t="s">
        <v>13674</v>
      </c>
    </row>
    <row r="1560" spans="1:5" hidden="1" x14ac:dyDescent="0.25">
      <c r="A1560" s="397" t="s">
        <v>13671</v>
      </c>
      <c r="B1560" s="397" t="s">
        <v>13672</v>
      </c>
      <c r="C1560" s="397" t="s">
        <v>13673</v>
      </c>
      <c r="D1560" s="397" t="s">
        <v>13641</v>
      </c>
      <c r="E1560" s="397" t="s">
        <v>13678</v>
      </c>
    </row>
    <row r="1561" spans="1:5" hidden="1" x14ac:dyDescent="0.25">
      <c r="A1561" s="397" t="s">
        <v>13675</v>
      </c>
      <c r="B1561" s="397" t="s">
        <v>13676</v>
      </c>
      <c r="C1561" s="397" t="s">
        <v>13677</v>
      </c>
      <c r="D1561" s="397" t="s">
        <v>7557</v>
      </c>
      <c r="E1561" s="397" t="s">
        <v>7582</v>
      </c>
    </row>
    <row r="1562" spans="1:5" hidden="1" x14ac:dyDescent="0.25">
      <c r="A1562" s="397" t="s">
        <v>7579</v>
      </c>
      <c r="B1562" s="397" t="s">
        <v>7580</v>
      </c>
      <c r="C1562" s="397" t="s">
        <v>7581</v>
      </c>
      <c r="D1562" s="397" t="s">
        <v>13641</v>
      </c>
      <c r="E1562" s="397" t="s">
        <v>13682</v>
      </c>
    </row>
    <row r="1563" spans="1:5" hidden="1" x14ac:dyDescent="0.25">
      <c r="A1563" s="397" t="s">
        <v>13679</v>
      </c>
      <c r="B1563" s="397" t="s">
        <v>13680</v>
      </c>
      <c r="C1563" s="397" t="s">
        <v>13681</v>
      </c>
      <c r="D1563" s="397" t="s">
        <v>13641</v>
      </c>
      <c r="E1563" s="397" t="s">
        <v>13686</v>
      </c>
    </row>
    <row r="1564" spans="1:5" hidden="1" x14ac:dyDescent="0.25">
      <c r="A1564" s="397" t="s">
        <v>13683</v>
      </c>
      <c r="B1564" s="397" t="s">
        <v>13684</v>
      </c>
      <c r="C1564" s="397" t="s">
        <v>13685</v>
      </c>
      <c r="D1564" s="397" t="s">
        <v>13641</v>
      </c>
      <c r="E1564" s="397" t="s">
        <v>13690</v>
      </c>
    </row>
    <row r="1565" spans="1:5" hidden="1" x14ac:dyDescent="0.25">
      <c r="A1565" s="397" t="s">
        <v>13687</v>
      </c>
      <c r="B1565" s="397" t="s">
        <v>13688</v>
      </c>
      <c r="C1565" s="397" t="s">
        <v>13689</v>
      </c>
      <c r="D1565" s="397" t="s">
        <v>13641</v>
      </c>
      <c r="E1565" s="397" t="s">
        <v>13694</v>
      </c>
    </row>
    <row r="1566" spans="1:5" hidden="1" x14ac:dyDescent="0.25">
      <c r="A1566" s="397" t="s">
        <v>13691</v>
      </c>
      <c r="B1566" s="397" t="s">
        <v>13692</v>
      </c>
      <c r="C1566" s="397" t="s">
        <v>13693</v>
      </c>
      <c r="D1566" s="397" t="s">
        <v>7557</v>
      </c>
      <c r="E1566" s="397" t="s">
        <v>7586</v>
      </c>
    </row>
    <row r="1567" spans="1:5" hidden="1" x14ac:dyDescent="0.25">
      <c r="A1567" s="397" t="s">
        <v>7583</v>
      </c>
      <c r="B1567" s="397" t="s">
        <v>7584</v>
      </c>
      <c r="C1567" s="397" t="s">
        <v>7585</v>
      </c>
      <c r="D1567" s="397" t="s">
        <v>13641</v>
      </c>
      <c r="E1567" s="397" t="s">
        <v>13698</v>
      </c>
    </row>
    <row r="1568" spans="1:5" hidden="1" x14ac:dyDescent="0.25">
      <c r="A1568" s="397" t="s">
        <v>13695</v>
      </c>
      <c r="B1568" s="397" t="s">
        <v>13696</v>
      </c>
      <c r="C1568" s="397" t="s">
        <v>13697</v>
      </c>
      <c r="D1568" s="397" t="s">
        <v>13641</v>
      </c>
      <c r="E1568" s="397" t="s">
        <v>13702</v>
      </c>
    </row>
    <row r="1569" spans="1:5" hidden="1" x14ac:dyDescent="0.25">
      <c r="A1569" s="397" t="s">
        <v>13699</v>
      </c>
      <c r="B1569" s="397" t="s">
        <v>13700</v>
      </c>
      <c r="C1569" s="397" t="s">
        <v>13701</v>
      </c>
      <c r="D1569" s="397" t="s">
        <v>7557</v>
      </c>
      <c r="E1569" s="397" t="s">
        <v>7590</v>
      </c>
    </row>
    <row r="1570" spans="1:5" hidden="1" x14ac:dyDescent="0.25">
      <c r="A1570" s="397" t="s">
        <v>7587</v>
      </c>
      <c r="B1570" s="397" t="s">
        <v>7588</v>
      </c>
      <c r="C1570" s="397" t="s">
        <v>7589</v>
      </c>
      <c r="D1570" s="397" t="s">
        <v>7557</v>
      </c>
      <c r="E1570" s="397" t="s">
        <v>7594</v>
      </c>
    </row>
    <row r="1571" spans="1:5" hidden="1" x14ac:dyDescent="0.25">
      <c r="A1571" s="397" t="s">
        <v>7591</v>
      </c>
      <c r="B1571" s="397" t="s">
        <v>7592</v>
      </c>
      <c r="C1571" s="397" t="s">
        <v>7593</v>
      </c>
      <c r="D1571" s="397" t="s">
        <v>7557</v>
      </c>
      <c r="E1571" s="397" t="s">
        <v>7598</v>
      </c>
    </row>
    <row r="1572" spans="1:5" hidden="1" x14ac:dyDescent="0.25">
      <c r="A1572" s="397" t="s">
        <v>7595</v>
      </c>
      <c r="B1572" s="397" t="s">
        <v>7596</v>
      </c>
      <c r="C1572" s="397" t="s">
        <v>7597</v>
      </c>
      <c r="D1572" s="397" t="s">
        <v>13641</v>
      </c>
      <c r="E1572" s="397" t="s">
        <v>13706</v>
      </c>
    </row>
    <row r="1573" spans="1:5" hidden="1" x14ac:dyDescent="0.25">
      <c r="A1573" s="397" t="s">
        <v>13703</v>
      </c>
      <c r="B1573" s="397" t="s">
        <v>13704</v>
      </c>
      <c r="C1573" s="397" t="s">
        <v>13705</v>
      </c>
      <c r="D1573" s="397" t="s">
        <v>7557</v>
      </c>
      <c r="E1573" s="397" t="s">
        <v>7602</v>
      </c>
    </row>
    <row r="1574" spans="1:5" hidden="1" x14ac:dyDescent="0.25">
      <c r="A1574" s="397" t="s">
        <v>7599</v>
      </c>
      <c r="B1574" s="397" t="s">
        <v>7600</v>
      </c>
      <c r="C1574" s="397" t="s">
        <v>7601</v>
      </c>
      <c r="D1574" s="397" t="s">
        <v>7557</v>
      </c>
      <c r="E1574" s="397" t="s">
        <v>7606</v>
      </c>
    </row>
    <row r="1575" spans="1:5" hidden="1" x14ac:dyDescent="0.25">
      <c r="A1575" s="397" t="s">
        <v>7603</v>
      </c>
      <c r="B1575" s="397" t="s">
        <v>7604</v>
      </c>
      <c r="C1575" s="397" t="s">
        <v>7605</v>
      </c>
      <c r="D1575" s="397" t="s">
        <v>7557</v>
      </c>
      <c r="E1575" s="397" t="s">
        <v>7610</v>
      </c>
    </row>
    <row r="1576" spans="1:5" hidden="1" x14ac:dyDescent="0.25">
      <c r="A1576" s="397" t="s">
        <v>7607</v>
      </c>
      <c r="B1576" s="397" t="s">
        <v>7608</v>
      </c>
      <c r="C1576" s="397" t="s">
        <v>7609</v>
      </c>
      <c r="D1576" s="397" t="s">
        <v>13641</v>
      </c>
      <c r="E1576" s="397" t="s">
        <v>13710</v>
      </c>
    </row>
    <row r="1577" spans="1:5" hidden="1" x14ac:dyDescent="0.25">
      <c r="A1577" s="397" t="s">
        <v>13707</v>
      </c>
      <c r="B1577" s="397" t="s">
        <v>13708</v>
      </c>
      <c r="C1577" s="397" t="s">
        <v>13709</v>
      </c>
      <c r="D1577" s="397" t="s">
        <v>13641</v>
      </c>
      <c r="E1577" s="397" t="s">
        <v>13714</v>
      </c>
    </row>
    <row r="1578" spans="1:5" hidden="1" x14ac:dyDescent="0.25">
      <c r="A1578" s="397" t="s">
        <v>13711</v>
      </c>
      <c r="B1578" s="397" t="s">
        <v>13712</v>
      </c>
      <c r="C1578" s="397" t="s">
        <v>13713</v>
      </c>
      <c r="D1578" s="397" t="s">
        <v>13641</v>
      </c>
      <c r="E1578" s="397" t="s">
        <v>13718</v>
      </c>
    </row>
    <row r="1579" spans="1:5" hidden="1" x14ac:dyDescent="0.25">
      <c r="A1579" s="397" t="s">
        <v>13715</v>
      </c>
      <c r="B1579" s="397" t="s">
        <v>13716</v>
      </c>
      <c r="C1579" s="397" t="s">
        <v>13717</v>
      </c>
      <c r="D1579" s="397" t="s">
        <v>7557</v>
      </c>
      <c r="E1579" s="397" t="s">
        <v>7614</v>
      </c>
    </row>
    <row r="1580" spans="1:5" hidden="1" x14ac:dyDescent="0.25">
      <c r="A1580" s="397" t="s">
        <v>7611</v>
      </c>
      <c r="B1580" s="397" t="s">
        <v>7612</v>
      </c>
      <c r="C1580" s="397" t="s">
        <v>7613</v>
      </c>
      <c r="D1580" s="397" t="s">
        <v>7557</v>
      </c>
      <c r="E1580" s="397" t="s">
        <v>7618</v>
      </c>
    </row>
    <row r="1581" spans="1:5" hidden="1" x14ac:dyDescent="0.25">
      <c r="A1581" s="397" t="s">
        <v>7615</v>
      </c>
      <c r="B1581" s="397" t="s">
        <v>7616</v>
      </c>
      <c r="C1581" s="397" t="s">
        <v>7617</v>
      </c>
      <c r="D1581" s="397" t="s">
        <v>13641</v>
      </c>
      <c r="E1581" s="397" t="s">
        <v>13722</v>
      </c>
    </row>
    <row r="1582" spans="1:5" hidden="1" x14ac:dyDescent="0.25">
      <c r="A1582" s="397" t="s">
        <v>13719</v>
      </c>
      <c r="B1582" s="397" t="s">
        <v>13720</v>
      </c>
      <c r="C1582" s="397" t="s">
        <v>13721</v>
      </c>
      <c r="D1582" s="397" t="s">
        <v>13641</v>
      </c>
      <c r="E1582" s="397" t="s">
        <v>13726</v>
      </c>
    </row>
    <row r="1583" spans="1:5" hidden="1" x14ac:dyDescent="0.25">
      <c r="A1583" s="397" t="s">
        <v>13723</v>
      </c>
      <c r="B1583" s="397" t="s">
        <v>13724</v>
      </c>
      <c r="C1583" s="397" t="s">
        <v>13725</v>
      </c>
      <c r="D1583" s="397" t="s">
        <v>13641</v>
      </c>
      <c r="E1583" s="397" t="s">
        <v>13730</v>
      </c>
    </row>
    <row r="1584" spans="1:5" hidden="1" x14ac:dyDescent="0.25">
      <c r="A1584" s="397" t="s">
        <v>13727</v>
      </c>
      <c r="B1584" s="397" t="s">
        <v>13728</v>
      </c>
      <c r="C1584" s="397" t="s">
        <v>13729</v>
      </c>
      <c r="D1584" s="397" t="s">
        <v>7557</v>
      </c>
      <c r="E1584" s="397" t="s">
        <v>7622</v>
      </c>
    </row>
    <row r="1585" spans="1:5" hidden="1" x14ac:dyDescent="0.25">
      <c r="A1585" s="397" t="s">
        <v>7619</v>
      </c>
      <c r="B1585" s="397" t="s">
        <v>7620</v>
      </c>
      <c r="C1585" s="397" t="s">
        <v>7621</v>
      </c>
      <c r="D1585" s="397" t="s">
        <v>7557</v>
      </c>
      <c r="E1585" s="397" t="s">
        <v>7626</v>
      </c>
    </row>
    <row r="1586" spans="1:5" hidden="1" x14ac:dyDescent="0.25">
      <c r="A1586" s="397" t="s">
        <v>7623</v>
      </c>
      <c r="B1586" s="397" t="s">
        <v>7624</v>
      </c>
      <c r="C1586" s="397" t="s">
        <v>7625</v>
      </c>
      <c r="D1586" s="397" t="s">
        <v>13641</v>
      </c>
      <c r="E1586" s="397" t="s">
        <v>13734</v>
      </c>
    </row>
    <row r="1587" spans="1:5" hidden="1" x14ac:dyDescent="0.25">
      <c r="A1587" s="397" t="s">
        <v>13731</v>
      </c>
      <c r="B1587" s="397" t="s">
        <v>13732</v>
      </c>
      <c r="C1587" s="397" t="s">
        <v>13733</v>
      </c>
      <c r="D1587" s="397" t="s">
        <v>7557</v>
      </c>
      <c r="E1587" s="397" t="s">
        <v>7630</v>
      </c>
    </row>
    <row r="1588" spans="1:5" hidden="1" x14ac:dyDescent="0.25">
      <c r="A1588" s="397" t="s">
        <v>7627</v>
      </c>
      <c r="B1588" s="397" t="s">
        <v>7628</v>
      </c>
      <c r="C1588" s="397" t="s">
        <v>7629</v>
      </c>
      <c r="D1588" s="397" t="s">
        <v>13641</v>
      </c>
      <c r="E1588" s="397" t="s">
        <v>13738</v>
      </c>
    </row>
    <row r="1589" spans="1:5" hidden="1" x14ac:dyDescent="0.25">
      <c r="A1589" s="397" t="s">
        <v>13735</v>
      </c>
      <c r="B1589" s="397" t="s">
        <v>13736</v>
      </c>
      <c r="C1589" s="397" t="s">
        <v>13737</v>
      </c>
      <c r="D1589" s="397" t="s">
        <v>7557</v>
      </c>
      <c r="E1589" s="397" t="s">
        <v>7634</v>
      </c>
    </row>
    <row r="1590" spans="1:5" hidden="1" x14ac:dyDescent="0.25">
      <c r="A1590" s="397" t="s">
        <v>7631</v>
      </c>
      <c r="B1590" s="397" t="s">
        <v>7632</v>
      </c>
      <c r="C1590" s="397" t="s">
        <v>7633</v>
      </c>
      <c r="D1590" s="397" t="s">
        <v>7557</v>
      </c>
      <c r="E1590" s="397" t="s">
        <v>7638</v>
      </c>
    </row>
    <row r="1591" spans="1:5" hidden="1" x14ac:dyDescent="0.25">
      <c r="A1591" s="397" t="s">
        <v>7635</v>
      </c>
      <c r="B1591" s="397" t="s">
        <v>7636</v>
      </c>
      <c r="C1591" s="397" t="s">
        <v>7637</v>
      </c>
      <c r="D1591" s="397" t="s">
        <v>13641</v>
      </c>
      <c r="E1591" s="397" t="s">
        <v>13742</v>
      </c>
    </row>
    <row r="1592" spans="1:5" hidden="1" x14ac:dyDescent="0.25">
      <c r="A1592" s="397" t="s">
        <v>13739</v>
      </c>
      <c r="B1592" s="397" t="s">
        <v>13740</v>
      </c>
      <c r="C1592" s="397" t="s">
        <v>13741</v>
      </c>
      <c r="D1592" s="397" t="s">
        <v>13641</v>
      </c>
      <c r="E1592" s="397" t="s">
        <v>13746</v>
      </c>
    </row>
    <row r="1593" spans="1:5" hidden="1" x14ac:dyDescent="0.25">
      <c r="A1593" s="397" t="s">
        <v>13743</v>
      </c>
      <c r="B1593" s="397" t="s">
        <v>13744</v>
      </c>
      <c r="C1593" s="397" t="s">
        <v>13745</v>
      </c>
      <c r="D1593" s="397" t="s">
        <v>13641</v>
      </c>
      <c r="E1593" s="397" t="s">
        <v>13750</v>
      </c>
    </row>
    <row r="1594" spans="1:5" hidden="1" x14ac:dyDescent="0.25">
      <c r="A1594" s="397" t="s">
        <v>13747</v>
      </c>
      <c r="B1594" s="397" t="s">
        <v>13748</v>
      </c>
      <c r="C1594" s="397" t="s">
        <v>13749</v>
      </c>
      <c r="D1594" s="397" t="s">
        <v>13641</v>
      </c>
      <c r="E1594" s="397" t="s">
        <v>13754</v>
      </c>
    </row>
    <row r="1595" spans="1:5" hidden="1" x14ac:dyDescent="0.25">
      <c r="A1595" s="397" t="s">
        <v>13751</v>
      </c>
      <c r="B1595" s="397" t="s">
        <v>13752</v>
      </c>
      <c r="C1595" s="397" t="s">
        <v>13753</v>
      </c>
      <c r="D1595" s="397" t="s">
        <v>7557</v>
      </c>
      <c r="E1595" s="397" t="s">
        <v>7641</v>
      </c>
    </row>
    <row r="1596" spans="1:5" hidden="1" x14ac:dyDescent="0.25">
      <c r="A1596" s="397" t="s">
        <v>15022</v>
      </c>
      <c r="B1596" s="397" t="s">
        <v>7639</v>
      </c>
      <c r="C1596" s="397" t="s">
        <v>7640</v>
      </c>
      <c r="D1596" s="397" t="s">
        <v>7557</v>
      </c>
      <c r="E1596" s="397" t="s">
        <v>7645</v>
      </c>
    </row>
    <row r="1597" spans="1:5" hidden="1" x14ac:dyDescent="0.25">
      <c r="A1597" s="397" t="s">
        <v>7642</v>
      </c>
      <c r="B1597" s="397" t="s">
        <v>7643</v>
      </c>
      <c r="C1597" s="397" t="s">
        <v>7644</v>
      </c>
      <c r="D1597" s="397" t="s">
        <v>13641</v>
      </c>
      <c r="E1597" s="397" t="s">
        <v>13758</v>
      </c>
    </row>
    <row r="1598" spans="1:5" hidden="1" x14ac:dyDescent="0.25">
      <c r="A1598" s="397" t="s">
        <v>13755</v>
      </c>
      <c r="B1598" s="397" t="s">
        <v>13756</v>
      </c>
      <c r="C1598" s="397" t="s">
        <v>13757</v>
      </c>
      <c r="D1598" s="397" t="s">
        <v>13641</v>
      </c>
      <c r="E1598" s="397" t="s">
        <v>13762</v>
      </c>
    </row>
    <row r="1599" spans="1:5" hidden="1" x14ac:dyDescent="0.25">
      <c r="A1599" s="397" t="s">
        <v>13759</v>
      </c>
      <c r="B1599" s="397" t="s">
        <v>13760</v>
      </c>
      <c r="C1599" s="397" t="s">
        <v>13761</v>
      </c>
      <c r="D1599" s="397" t="s">
        <v>13641</v>
      </c>
      <c r="E1599" s="397" t="s">
        <v>13766</v>
      </c>
    </row>
    <row r="1600" spans="1:5" hidden="1" x14ac:dyDescent="0.25">
      <c r="A1600" s="397" t="s">
        <v>13763</v>
      </c>
      <c r="B1600" s="397" t="s">
        <v>13764</v>
      </c>
      <c r="C1600" s="397" t="s">
        <v>13765</v>
      </c>
      <c r="D1600" s="397" t="s">
        <v>13641</v>
      </c>
      <c r="E1600" s="397" t="s">
        <v>13770</v>
      </c>
    </row>
    <row r="1601" spans="1:5" hidden="1" x14ac:dyDescent="0.25">
      <c r="A1601" s="397" t="s">
        <v>13767</v>
      </c>
      <c r="B1601" s="397" t="s">
        <v>13768</v>
      </c>
      <c r="C1601" s="397" t="s">
        <v>13769</v>
      </c>
      <c r="D1601" s="397" t="s">
        <v>7557</v>
      </c>
      <c r="E1601" s="397" t="s">
        <v>7648</v>
      </c>
    </row>
    <row r="1602" spans="1:5" hidden="1" x14ac:dyDescent="0.25">
      <c r="A1602" s="397" t="s">
        <v>15023</v>
      </c>
      <c r="B1602" s="397" t="s">
        <v>7646</v>
      </c>
      <c r="C1602" s="397" t="s">
        <v>7647</v>
      </c>
      <c r="D1602" s="397" t="s">
        <v>7557</v>
      </c>
      <c r="E1602" s="397" t="s">
        <v>7652</v>
      </c>
    </row>
    <row r="1603" spans="1:5" hidden="1" x14ac:dyDescent="0.25">
      <c r="A1603" s="397" t="s">
        <v>16952</v>
      </c>
      <c r="B1603" s="397" t="s">
        <v>7646</v>
      </c>
      <c r="C1603" s="397" t="s">
        <v>16953</v>
      </c>
      <c r="D1603" s="397"/>
      <c r="E1603" s="397"/>
    </row>
    <row r="1604" spans="1:5" hidden="1" x14ac:dyDescent="0.25">
      <c r="A1604" s="397" t="s">
        <v>7649</v>
      </c>
      <c r="B1604" s="397" t="s">
        <v>7650</v>
      </c>
      <c r="C1604" s="397" t="s">
        <v>7651</v>
      </c>
      <c r="D1604" s="397" t="s">
        <v>13641</v>
      </c>
      <c r="E1604" s="397" t="s">
        <v>13774</v>
      </c>
    </row>
    <row r="1605" spans="1:5" hidden="1" x14ac:dyDescent="0.25">
      <c r="A1605" s="397" t="s">
        <v>13771</v>
      </c>
      <c r="B1605" s="397" t="s">
        <v>13772</v>
      </c>
      <c r="C1605" s="397" t="s">
        <v>13773</v>
      </c>
      <c r="D1605" s="397" t="s">
        <v>7557</v>
      </c>
      <c r="E1605" s="397" t="s">
        <v>7656</v>
      </c>
    </row>
    <row r="1606" spans="1:5" hidden="1" x14ac:dyDescent="0.25">
      <c r="A1606" s="397" t="s">
        <v>7653</v>
      </c>
      <c r="B1606" s="397" t="s">
        <v>7654</v>
      </c>
      <c r="C1606" s="397" t="s">
        <v>7655</v>
      </c>
      <c r="D1606" s="397" t="s">
        <v>7557</v>
      </c>
      <c r="E1606" s="397" t="s">
        <v>7660</v>
      </c>
    </row>
    <row r="1607" spans="1:5" hidden="1" x14ac:dyDescent="0.25">
      <c r="A1607" s="397" t="s">
        <v>7657</v>
      </c>
      <c r="B1607" s="397" t="s">
        <v>7658</v>
      </c>
      <c r="C1607" s="397" t="s">
        <v>7659</v>
      </c>
      <c r="D1607" s="397" t="s">
        <v>7557</v>
      </c>
      <c r="E1607" s="397" t="s">
        <v>7664</v>
      </c>
    </row>
    <row r="1608" spans="1:5" hidden="1" x14ac:dyDescent="0.25">
      <c r="A1608" s="397" t="s">
        <v>7661</v>
      </c>
      <c r="B1608" s="397" t="s">
        <v>7662</v>
      </c>
      <c r="C1608" s="397" t="s">
        <v>7663</v>
      </c>
      <c r="D1608" s="397" t="s">
        <v>7557</v>
      </c>
      <c r="E1608" s="397" t="s">
        <v>7668</v>
      </c>
    </row>
    <row r="1609" spans="1:5" hidden="1" x14ac:dyDescent="0.25">
      <c r="A1609" s="397" t="s">
        <v>16954</v>
      </c>
      <c r="B1609" s="397" t="s">
        <v>16955</v>
      </c>
      <c r="C1609" s="397" t="s">
        <v>16956</v>
      </c>
      <c r="D1609" s="397"/>
      <c r="E1609" s="397"/>
    </row>
    <row r="1610" spans="1:5" hidden="1" x14ac:dyDescent="0.25">
      <c r="A1610" s="397" t="s">
        <v>7665</v>
      </c>
      <c r="B1610" s="397" t="s">
        <v>7666</v>
      </c>
      <c r="C1610" s="397" t="s">
        <v>7667</v>
      </c>
      <c r="D1610" s="397" t="s">
        <v>13641</v>
      </c>
      <c r="E1610" s="397" t="s">
        <v>6488</v>
      </c>
    </row>
    <row r="1611" spans="1:5" hidden="1" x14ac:dyDescent="0.25">
      <c r="A1611" s="397" t="s">
        <v>13775</v>
      </c>
      <c r="B1611" s="397" t="s">
        <v>13776</v>
      </c>
      <c r="C1611" s="397" t="s">
        <v>13777</v>
      </c>
      <c r="D1611" s="397" t="s">
        <v>13641</v>
      </c>
      <c r="E1611" s="397" t="s">
        <v>6488</v>
      </c>
    </row>
    <row r="1612" spans="1:5" hidden="1" x14ac:dyDescent="0.25">
      <c r="A1612" s="397" t="s">
        <v>13778</v>
      </c>
      <c r="B1612" s="397" t="s">
        <v>13779</v>
      </c>
      <c r="C1612" s="397" t="s">
        <v>13777</v>
      </c>
      <c r="D1612" s="397" t="s">
        <v>13641</v>
      </c>
      <c r="E1612" s="397" t="s">
        <v>6488</v>
      </c>
    </row>
    <row r="1613" spans="1:5" hidden="1" x14ac:dyDescent="0.25">
      <c r="A1613" s="397" t="s">
        <v>13780</v>
      </c>
      <c r="B1613" s="397" t="s">
        <v>13776</v>
      </c>
      <c r="C1613" s="397" t="s">
        <v>13781</v>
      </c>
      <c r="D1613" s="397" t="s">
        <v>13641</v>
      </c>
      <c r="E1613" s="397" t="s">
        <v>6488</v>
      </c>
    </row>
    <row r="1614" spans="1:5" hidden="1" x14ac:dyDescent="0.25">
      <c r="A1614" s="397" t="s">
        <v>13782</v>
      </c>
      <c r="B1614" s="397" t="s">
        <v>13776</v>
      </c>
      <c r="C1614" s="397" t="s">
        <v>13783</v>
      </c>
      <c r="D1614" s="397" t="s">
        <v>13641</v>
      </c>
      <c r="E1614" s="397" t="s">
        <v>6488</v>
      </c>
    </row>
    <row r="1615" spans="1:5" hidden="1" x14ac:dyDescent="0.25">
      <c r="A1615" s="397" t="s">
        <v>13784</v>
      </c>
      <c r="B1615" s="397" t="s">
        <v>13785</v>
      </c>
      <c r="C1615" s="397" t="s">
        <v>13786</v>
      </c>
      <c r="D1615" s="397" t="s">
        <v>7557</v>
      </c>
      <c r="E1615" s="397"/>
    </row>
    <row r="1616" spans="1:5" hidden="1" x14ac:dyDescent="0.25">
      <c r="A1616" s="397" t="s">
        <v>7669</v>
      </c>
      <c r="B1616" s="397" t="s">
        <v>7670</v>
      </c>
      <c r="C1616" s="397" t="s">
        <v>7671</v>
      </c>
      <c r="D1616" s="397" t="s">
        <v>7557</v>
      </c>
      <c r="E1616" s="397"/>
    </row>
    <row r="1617" spans="1:5" hidden="1" x14ac:dyDescent="0.25">
      <c r="A1617" s="397" t="s">
        <v>7672</v>
      </c>
      <c r="B1617" s="397" t="s">
        <v>7673</v>
      </c>
      <c r="C1617" s="397" t="s">
        <v>7674</v>
      </c>
      <c r="D1617" s="397" t="s">
        <v>7557</v>
      </c>
      <c r="E1617" s="397"/>
    </row>
    <row r="1618" spans="1:5" hidden="1" x14ac:dyDescent="0.25">
      <c r="A1618" s="397" t="s">
        <v>7675</v>
      </c>
      <c r="B1618" s="397" t="s">
        <v>7670</v>
      </c>
      <c r="C1618" s="397" t="s">
        <v>7676</v>
      </c>
      <c r="D1618" s="397" t="s">
        <v>7557</v>
      </c>
      <c r="E1618" s="397"/>
    </row>
    <row r="1619" spans="1:5" hidden="1" x14ac:dyDescent="0.25">
      <c r="A1619" s="397" t="s">
        <v>7677</v>
      </c>
      <c r="B1619" s="397" t="s">
        <v>7673</v>
      </c>
      <c r="C1619" s="397" t="s">
        <v>7678</v>
      </c>
      <c r="D1619" s="397" t="s">
        <v>7557</v>
      </c>
      <c r="E1619" s="397"/>
    </row>
    <row r="1620" spans="1:5" hidden="1" x14ac:dyDescent="0.25">
      <c r="A1620" s="397" t="s">
        <v>7679</v>
      </c>
      <c r="B1620" s="397" t="s">
        <v>7673</v>
      </c>
      <c r="C1620" s="397" t="s">
        <v>7680</v>
      </c>
      <c r="D1620" s="397" t="s">
        <v>7557</v>
      </c>
      <c r="E1620" s="397"/>
    </row>
    <row r="1621" spans="1:5" hidden="1" x14ac:dyDescent="0.25">
      <c r="A1621" s="397" t="s">
        <v>7681</v>
      </c>
      <c r="B1621" s="397" t="s">
        <v>7673</v>
      </c>
      <c r="C1621" s="397" t="s">
        <v>7682</v>
      </c>
      <c r="D1621" s="397" t="s">
        <v>7557</v>
      </c>
      <c r="E1621" s="397"/>
    </row>
    <row r="1622" spans="1:5" hidden="1" x14ac:dyDescent="0.25">
      <c r="A1622" s="397" t="s">
        <v>7683</v>
      </c>
      <c r="B1622" s="397" t="s">
        <v>7684</v>
      </c>
      <c r="C1622" s="397" t="s">
        <v>7685</v>
      </c>
      <c r="D1622" s="397" t="s">
        <v>7557</v>
      </c>
      <c r="E1622" s="397"/>
    </row>
    <row r="1623" spans="1:5" hidden="1" x14ac:dyDescent="0.25">
      <c r="A1623" s="397" t="s">
        <v>7686</v>
      </c>
      <c r="B1623" s="397" t="s">
        <v>7670</v>
      </c>
      <c r="C1623" s="397" t="s">
        <v>7687</v>
      </c>
      <c r="D1623" s="397" t="s">
        <v>13641</v>
      </c>
      <c r="E1623" s="397" t="s">
        <v>6488</v>
      </c>
    </row>
    <row r="1624" spans="1:5" hidden="1" x14ac:dyDescent="0.25">
      <c r="A1624" s="397" t="s">
        <v>13787</v>
      </c>
      <c r="B1624" s="397" t="s">
        <v>13785</v>
      </c>
      <c r="C1624" s="397" t="s">
        <v>13788</v>
      </c>
      <c r="D1624" s="397" t="s">
        <v>13641</v>
      </c>
      <c r="E1624" s="397" t="s">
        <v>6488</v>
      </c>
    </row>
    <row r="1625" spans="1:5" hidden="1" x14ac:dyDescent="0.25">
      <c r="A1625" s="397" t="s">
        <v>13789</v>
      </c>
      <c r="B1625" s="397" t="s">
        <v>13785</v>
      </c>
      <c r="C1625" s="397" t="s">
        <v>13790</v>
      </c>
      <c r="D1625" s="397" t="s">
        <v>13641</v>
      </c>
      <c r="E1625" s="397" t="s">
        <v>6488</v>
      </c>
    </row>
    <row r="1626" spans="1:5" hidden="1" x14ac:dyDescent="0.25">
      <c r="A1626" s="397" t="s">
        <v>13791</v>
      </c>
      <c r="B1626" s="397" t="s">
        <v>13792</v>
      </c>
      <c r="C1626" s="397" t="s">
        <v>13793</v>
      </c>
      <c r="D1626" s="397" t="s">
        <v>13641</v>
      </c>
      <c r="E1626" s="397" t="s">
        <v>6488</v>
      </c>
    </row>
    <row r="1627" spans="1:5" hidden="1" x14ac:dyDescent="0.25">
      <c r="A1627" s="397" t="s">
        <v>13794</v>
      </c>
      <c r="B1627" s="397" t="s">
        <v>13792</v>
      </c>
      <c r="C1627" s="397" t="s">
        <v>13795</v>
      </c>
      <c r="D1627" s="397" t="s">
        <v>7557</v>
      </c>
      <c r="E1627" s="397"/>
    </row>
    <row r="1628" spans="1:5" hidden="1" x14ac:dyDescent="0.25">
      <c r="A1628" s="397" t="s">
        <v>7688</v>
      </c>
      <c r="B1628" s="397" t="s">
        <v>7673</v>
      </c>
      <c r="C1628" s="397" t="s">
        <v>7689</v>
      </c>
      <c r="D1628" s="397" t="s">
        <v>13641</v>
      </c>
      <c r="E1628" s="397" t="s">
        <v>6488</v>
      </c>
    </row>
    <row r="1629" spans="1:5" hidden="1" x14ac:dyDescent="0.25">
      <c r="A1629" s="397" t="s">
        <v>13796</v>
      </c>
      <c r="B1629" s="397" t="s">
        <v>13785</v>
      </c>
      <c r="C1629" s="397" t="s">
        <v>13797</v>
      </c>
      <c r="D1629" s="397" t="s">
        <v>13641</v>
      </c>
      <c r="E1629" s="397" t="s">
        <v>6488</v>
      </c>
    </row>
    <row r="1630" spans="1:5" hidden="1" x14ac:dyDescent="0.25">
      <c r="A1630" s="397" t="s">
        <v>13798</v>
      </c>
      <c r="B1630" s="397" t="s">
        <v>13785</v>
      </c>
      <c r="C1630" s="397" t="s">
        <v>13799</v>
      </c>
      <c r="D1630" s="397" t="s">
        <v>13641</v>
      </c>
      <c r="E1630" s="397" t="s">
        <v>6488</v>
      </c>
    </row>
    <row r="1631" spans="1:5" hidden="1" x14ac:dyDescent="0.25">
      <c r="A1631" s="397" t="s">
        <v>13800</v>
      </c>
      <c r="B1631" s="397" t="s">
        <v>13785</v>
      </c>
      <c r="C1631" s="397" t="s">
        <v>13801</v>
      </c>
      <c r="D1631" s="397" t="s">
        <v>7557</v>
      </c>
      <c r="E1631" s="397"/>
    </row>
    <row r="1632" spans="1:5" hidden="1" x14ac:dyDescent="0.25">
      <c r="A1632" s="397" t="s">
        <v>7690</v>
      </c>
      <c r="B1632" s="397" t="s">
        <v>7670</v>
      </c>
      <c r="C1632" s="397" t="s">
        <v>7691</v>
      </c>
      <c r="D1632" s="397" t="s">
        <v>7557</v>
      </c>
      <c r="E1632" s="397"/>
    </row>
    <row r="1633" spans="1:5" hidden="1" x14ac:dyDescent="0.25">
      <c r="A1633" s="397" t="s">
        <v>7692</v>
      </c>
      <c r="B1633" s="397" t="s">
        <v>7673</v>
      </c>
      <c r="C1633" s="397" t="s">
        <v>7693</v>
      </c>
      <c r="D1633" s="397" t="s">
        <v>7557</v>
      </c>
      <c r="E1633" s="397"/>
    </row>
    <row r="1634" spans="1:5" hidden="1" x14ac:dyDescent="0.25">
      <c r="A1634" s="397" t="s">
        <v>7694</v>
      </c>
      <c r="B1634" s="397" t="s">
        <v>7670</v>
      </c>
      <c r="C1634" s="397" t="s">
        <v>7695</v>
      </c>
      <c r="D1634" s="397" t="s">
        <v>7557</v>
      </c>
      <c r="E1634" s="397"/>
    </row>
    <row r="1635" spans="1:5" hidden="1" x14ac:dyDescent="0.25">
      <c r="A1635" s="397" t="s">
        <v>7696</v>
      </c>
      <c r="B1635" s="397" t="s">
        <v>7673</v>
      </c>
      <c r="C1635" s="397" t="s">
        <v>7697</v>
      </c>
      <c r="D1635" s="397" t="s">
        <v>7557</v>
      </c>
      <c r="E1635" s="397"/>
    </row>
    <row r="1636" spans="1:5" hidden="1" x14ac:dyDescent="0.25">
      <c r="A1636" s="397" t="s">
        <v>7698</v>
      </c>
      <c r="B1636" s="397" t="s">
        <v>7670</v>
      </c>
      <c r="C1636" s="397" t="s">
        <v>7699</v>
      </c>
      <c r="D1636" s="397" t="s">
        <v>13641</v>
      </c>
      <c r="E1636" s="397" t="s">
        <v>6488</v>
      </c>
    </row>
    <row r="1637" spans="1:5" hidden="1" x14ac:dyDescent="0.25">
      <c r="A1637" s="397" t="s">
        <v>13802</v>
      </c>
      <c r="B1637" s="397" t="s">
        <v>13785</v>
      </c>
      <c r="C1637" s="397" t="s">
        <v>13803</v>
      </c>
      <c r="D1637" s="397" t="s">
        <v>13641</v>
      </c>
      <c r="E1637" s="397" t="s">
        <v>6488</v>
      </c>
    </row>
    <row r="1638" spans="1:5" hidden="1" x14ac:dyDescent="0.25">
      <c r="A1638" s="397" t="s">
        <v>13804</v>
      </c>
      <c r="B1638" s="397" t="s">
        <v>13785</v>
      </c>
      <c r="C1638" s="397" t="s">
        <v>13805</v>
      </c>
      <c r="D1638" s="397" t="s">
        <v>7557</v>
      </c>
      <c r="E1638" s="397"/>
    </row>
    <row r="1639" spans="1:5" hidden="1" x14ac:dyDescent="0.25">
      <c r="A1639" s="397" t="s">
        <v>7700</v>
      </c>
      <c r="B1639" s="397" t="s">
        <v>7684</v>
      </c>
      <c r="C1639" s="397" t="s">
        <v>7701</v>
      </c>
      <c r="D1639" s="397" t="s">
        <v>7557</v>
      </c>
      <c r="E1639" s="397"/>
    </row>
    <row r="1640" spans="1:5" hidden="1" x14ac:dyDescent="0.25">
      <c r="A1640" s="397" t="s">
        <v>7702</v>
      </c>
      <c r="B1640" s="397" t="s">
        <v>7670</v>
      </c>
      <c r="C1640" s="397" t="s">
        <v>7703</v>
      </c>
      <c r="D1640" s="397" t="s">
        <v>7557</v>
      </c>
      <c r="E1640" s="397"/>
    </row>
    <row r="1641" spans="1:5" hidden="1" x14ac:dyDescent="0.25">
      <c r="A1641" s="397" t="s">
        <v>7704</v>
      </c>
      <c r="B1641" s="397" t="s">
        <v>7670</v>
      </c>
      <c r="C1641" s="397" t="s">
        <v>7705</v>
      </c>
      <c r="D1641" s="397" t="s">
        <v>13641</v>
      </c>
      <c r="E1641" s="397" t="s">
        <v>6488</v>
      </c>
    </row>
    <row r="1642" spans="1:5" hidden="1" x14ac:dyDescent="0.25">
      <c r="A1642" s="397" t="s">
        <v>13806</v>
      </c>
      <c r="B1642" s="397" t="s">
        <v>13785</v>
      </c>
      <c r="C1642" s="397" t="s">
        <v>13807</v>
      </c>
      <c r="D1642" s="397" t="s">
        <v>13641</v>
      </c>
      <c r="E1642" s="397" t="s">
        <v>6488</v>
      </c>
    </row>
    <row r="1643" spans="1:5" hidden="1" x14ac:dyDescent="0.25">
      <c r="A1643" s="397" t="s">
        <v>13808</v>
      </c>
      <c r="B1643" s="397" t="s">
        <v>13776</v>
      </c>
      <c r="C1643" s="397" t="s">
        <v>13809</v>
      </c>
      <c r="D1643" s="397" t="s">
        <v>7557</v>
      </c>
      <c r="E1643" s="397"/>
    </row>
    <row r="1644" spans="1:5" hidden="1" x14ac:dyDescent="0.25">
      <c r="A1644" s="397" t="s">
        <v>7706</v>
      </c>
      <c r="B1644" s="397" t="s">
        <v>7673</v>
      </c>
      <c r="C1644" s="397" t="s">
        <v>7707</v>
      </c>
      <c r="D1644" s="397" t="s">
        <v>7557</v>
      </c>
      <c r="E1644" s="397"/>
    </row>
    <row r="1645" spans="1:5" hidden="1" x14ac:dyDescent="0.25">
      <c r="A1645" s="397" t="s">
        <v>7708</v>
      </c>
      <c r="B1645" s="397" t="s">
        <v>7670</v>
      </c>
      <c r="C1645" s="397" t="s">
        <v>7709</v>
      </c>
      <c r="D1645" s="397" t="s">
        <v>7557</v>
      </c>
      <c r="E1645" s="397"/>
    </row>
    <row r="1646" spans="1:5" hidden="1" x14ac:dyDescent="0.25">
      <c r="A1646" s="397" t="s">
        <v>7710</v>
      </c>
      <c r="B1646" s="397" t="s">
        <v>7673</v>
      </c>
      <c r="C1646" s="397" t="s">
        <v>7711</v>
      </c>
      <c r="D1646" s="397" t="s">
        <v>7557</v>
      </c>
      <c r="E1646" s="397"/>
    </row>
    <row r="1647" spans="1:5" hidden="1" x14ac:dyDescent="0.25">
      <c r="A1647" s="397" t="s">
        <v>7712</v>
      </c>
      <c r="B1647" s="397" t="s">
        <v>7673</v>
      </c>
      <c r="C1647" s="397" t="s">
        <v>7713</v>
      </c>
      <c r="D1647" s="397" t="s">
        <v>7557</v>
      </c>
      <c r="E1647" s="397"/>
    </row>
    <row r="1648" spans="1:5" hidden="1" x14ac:dyDescent="0.25">
      <c r="A1648" s="397" t="s">
        <v>7714</v>
      </c>
      <c r="B1648" s="397" t="s">
        <v>7673</v>
      </c>
      <c r="C1648" s="397" t="s">
        <v>7715</v>
      </c>
      <c r="D1648" s="397" t="s">
        <v>7557</v>
      </c>
      <c r="E1648" s="397"/>
    </row>
    <row r="1649" spans="1:5" hidden="1" x14ac:dyDescent="0.25">
      <c r="A1649" s="397" t="s">
        <v>7716</v>
      </c>
      <c r="B1649" s="397" t="s">
        <v>7670</v>
      </c>
      <c r="C1649" s="397" t="s">
        <v>7717</v>
      </c>
      <c r="D1649" s="397" t="s">
        <v>7557</v>
      </c>
      <c r="E1649" s="397"/>
    </row>
    <row r="1650" spans="1:5" hidden="1" x14ac:dyDescent="0.25">
      <c r="A1650" s="397" t="s">
        <v>7718</v>
      </c>
      <c r="B1650" s="397" t="s">
        <v>7670</v>
      </c>
      <c r="C1650" s="397" t="s">
        <v>7719</v>
      </c>
      <c r="D1650" s="397" t="s">
        <v>7557</v>
      </c>
      <c r="E1650" s="397"/>
    </row>
    <row r="1651" spans="1:5" hidden="1" x14ac:dyDescent="0.25">
      <c r="A1651" s="397" t="s">
        <v>7720</v>
      </c>
      <c r="B1651" s="397" t="s">
        <v>7673</v>
      </c>
      <c r="C1651" s="397" t="s">
        <v>7721</v>
      </c>
      <c r="D1651" s="397" t="s">
        <v>7557</v>
      </c>
      <c r="E1651" s="397"/>
    </row>
    <row r="1652" spans="1:5" hidden="1" x14ac:dyDescent="0.25">
      <c r="A1652" s="397" t="s">
        <v>7722</v>
      </c>
      <c r="B1652" s="397" t="s">
        <v>7673</v>
      </c>
      <c r="C1652" s="397" t="s">
        <v>7723</v>
      </c>
      <c r="D1652" s="397" t="s">
        <v>7557</v>
      </c>
      <c r="E1652" s="397"/>
    </row>
    <row r="1653" spans="1:5" hidden="1" x14ac:dyDescent="0.25">
      <c r="A1653" s="397" t="s">
        <v>7724</v>
      </c>
      <c r="B1653" s="397" t="s">
        <v>7670</v>
      </c>
      <c r="C1653" s="397" t="s">
        <v>7725</v>
      </c>
      <c r="D1653" s="397" t="s">
        <v>7557</v>
      </c>
      <c r="E1653" s="397"/>
    </row>
    <row r="1654" spans="1:5" hidden="1" x14ac:dyDescent="0.25">
      <c r="A1654" s="397" t="s">
        <v>7726</v>
      </c>
      <c r="B1654" s="397" t="s">
        <v>7673</v>
      </c>
      <c r="C1654" s="397" t="s">
        <v>7727</v>
      </c>
      <c r="D1654" s="397" t="s">
        <v>7557</v>
      </c>
      <c r="E1654" s="397"/>
    </row>
    <row r="1655" spans="1:5" hidden="1" x14ac:dyDescent="0.25">
      <c r="A1655" s="397" t="s">
        <v>7728</v>
      </c>
      <c r="B1655" s="397" t="s">
        <v>7684</v>
      </c>
      <c r="C1655" s="397" t="s">
        <v>7729</v>
      </c>
      <c r="D1655" s="397" t="s">
        <v>7557</v>
      </c>
      <c r="E1655" s="397"/>
    </row>
    <row r="1656" spans="1:5" hidden="1" x14ac:dyDescent="0.25">
      <c r="A1656" s="397" t="s">
        <v>7730</v>
      </c>
      <c r="B1656" s="397" t="s">
        <v>7673</v>
      </c>
      <c r="C1656" s="397" t="s">
        <v>7731</v>
      </c>
      <c r="D1656" s="397" t="s">
        <v>7557</v>
      </c>
      <c r="E1656" s="397"/>
    </row>
    <row r="1657" spans="1:5" hidden="1" x14ac:dyDescent="0.25">
      <c r="A1657" s="397" t="s">
        <v>7732</v>
      </c>
      <c r="B1657" s="397" t="s">
        <v>7673</v>
      </c>
      <c r="C1657" s="397" t="s">
        <v>7733</v>
      </c>
      <c r="D1657" s="397" t="s">
        <v>7557</v>
      </c>
      <c r="E1657" s="397"/>
    </row>
    <row r="1658" spans="1:5" hidden="1" x14ac:dyDescent="0.25">
      <c r="A1658" s="397" t="s">
        <v>7734</v>
      </c>
      <c r="B1658" s="397" t="s">
        <v>7673</v>
      </c>
      <c r="C1658" s="397" t="s">
        <v>7735</v>
      </c>
      <c r="D1658" s="397" t="s">
        <v>7557</v>
      </c>
      <c r="E1658" s="397"/>
    </row>
    <row r="1659" spans="1:5" hidden="1" x14ac:dyDescent="0.25">
      <c r="A1659" s="397" t="s">
        <v>7736</v>
      </c>
      <c r="B1659" s="397" t="s">
        <v>7673</v>
      </c>
      <c r="C1659" s="397" t="s">
        <v>7737</v>
      </c>
      <c r="D1659" s="397" t="s">
        <v>7557</v>
      </c>
      <c r="E1659" s="397"/>
    </row>
    <row r="1660" spans="1:5" hidden="1" x14ac:dyDescent="0.25">
      <c r="A1660" s="397" t="s">
        <v>7738</v>
      </c>
      <c r="B1660" s="397" t="s">
        <v>7673</v>
      </c>
      <c r="C1660" s="397" t="s">
        <v>7739</v>
      </c>
      <c r="D1660" s="397" t="s">
        <v>7557</v>
      </c>
      <c r="E1660" s="397"/>
    </row>
    <row r="1661" spans="1:5" hidden="1" x14ac:dyDescent="0.25">
      <c r="A1661" s="397" t="s">
        <v>7740</v>
      </c>
      <c r="B1661" s="397" t="s">
        <v>7673</v>
      </c>
      <c r="C1661" s="397" t="s">
        <v>7741</v>
      </c>
      <c r="D1661" s="397" t="s">
        <v>7557</v>
      </c>
      <c r="E1661" s="397"/>
    </row>
    <row r="1662" spans="1:5" hidden="1" x14ac:dyDescent="0.25">
      <c r="A1662" s="397" t="s">
        <v>7742</v>
      </c>
      <c r="B1662" s="397" t="s">
        <v>7670</v>
      </c>
      <c r="C1662" s="397" t="s">
        <v>7743</v>
      </c>
      <c r="D1662" s="397" t="s">
        <v>7557</v>
      </c>
      <c r="E1662" s="397"/>
    </row>
    <row r="1663" spans="1:5" hidden="1" x14ac:dyDescent="0.25">
      <c r="A1663" s="397" t="s">
        <v>7744</v>
      </c>
      <c r="B1663" s="397" t="s">
        <v>7684</v>
      </c>
      <c r="C1663" s="397" t="s">
        <v>7745</v>
      </c>
      <c r="D1663" s="397" t="s">
        <v>7557</v>
      </c>
      <c r="E1663" s="397"/>
    </row>
    <row r="1664" spans="1:5" hidden="1" x14ac:dyDescent="0.25">
      <c r="A1664" s="397" t="s">
        <v>7746</v>
      </c>
      <c r="B1664" s="397" t="s">
        <v>7684</v>
      </c>
      <c r="C1664" s="397" t="s">
        <v>7747</v>
      </c>
      <c r="D1664" s="397" t="s">
        <v>7557</v>
      </c>
      <c r="E1664" s="397"/>
    </row>
    <row r="1665" spans="1:5" hidden="1" x14ac:dyDescent="0.25">
      <c r="A1665" s="397" t="s">
        <v>7748</v>
      </c>
      <c r="B1665" s="397" t="s">
        <v>7673</v>
      </c>
      <c r="C1665" s="397" t="s">
        <v>7749</v>
      </c>
      <c r="D1665" s="397" t="s">
        <v>7557</v>
      </c>
      <c r="E1665" s="397"/>
    </row>
    <row r="1666" spans="1:5" hidden="1" x14ac:dyDescent="0.25">
      <c r="A1666" s="397" t="s">
        <v>7750</v>
      </c>
      <c r="B1666" s="397" t="s">
        <v>7673</v>
      </c>
      <c r="C1666" s="397" t="s">
        <v>7751</v>
      </c>
      <c r="D1666" s="397" t="s">
        <v>13641</v>
      </c>
      <c r="E1666" s="397" t="s">
        <v>6488</v>
      </c>
    </row>
    <row r="1667" spans="1:5" hidden="1" x14ac:dyDescent="0.25">
      <c r="A1667" s="397" t="s">
        <v>13810</v>
      </c>
      <c r="B1667" s="397" t="s">
        <v>13785</v>
      </c>
      <c r="C1667" s="397" t="s">
        <v>13811</v>
      </c>
      <c r="D1667" s="397" t="s">
        <v>13641</v>
      </c>
      <c r="E1667" s="397" t="s">
        <v>6488</v>
      </c>
    </row>
    <row r="1668" spans="1:5" hidden="1" x14ac:dyDescent="0.25">
      <c r="A1668" s="397" t="s">
        <v>13812</v>
      </c>
      <c r="B1668" s="397" t="s">
        <v>13776</v>
      </c>
      <c r="C1668" s="397" t="s">
        <v>13813</v>
      </c>
      <c r="D1668" s="397" t="s">
        <v>13641</v>
      </c>
      <c r="E1668" s="397" t="s">
        <v>6488</v>
      </c>
    </row>
    <row r="1669" spans="1:5" hidden="1" x14ac:dyDescent="0.25">
      <c r="A1669" s="397" t="s">
        <v>13814</v>
      </c>
      <c r="B1669" s="397" t="s">
        <v>13785</v>
      </c>
      <c r="C1669" s="397" t="s">
        <v>13815</v>
      </c>
      <c r="D1669" s="397" t="s">
        <v>7557</v>
      </c>
      <c r="E1669" s="397"/>
    </row>
    <row r="1670" spans="1:5" hidden="1" x14ac:dyDescent="0.25">
      <c r="A1670" s="397" t="s">
        <v>7752</v>
      </c>
      <c r="B1670" s="397" t="s">
        <v>7673</v>
      </c>
      <c r="C1670" s="397" t="s">
        <v>7753</v>
      </c>
      <c r="D1670" s="397" t="s">
        <v>7557</v>
      </c>
      <c r="E1670" s="397"/>
    </row>
    <row r="1671" spans="1:5" hidden="1" x14ac:dyDescent="0.25">
      <c r="A1671" s="397" t="s">
        <v>7754</v>
      </c>
      <c r="B1671" s="397" t="s">
        <v>7755</v>
      </c>
      <c r="C1671" s="397" t="s">
        <v>7756</v>
      </c>
      <c r="D1671" s="397" t="s">
        <v>7557</v>
      </c>
      <c r="E1671" s="397"/>
    </row>
    <row r="1672" spans="1:5" hidden="1" x14ac:dyDescent="0.25">
      <c r="A1672" s="397" t="s">
        <v>7757</v>
      </c>
      <c r="B1672" s="397" t="s">
        <v>7684</v>
      </c>
      <c r="C1672" s="397" t="s">
        <v>7758</v>
      </c>
      <c r="D1672" s="397" t="s">
        <v>13641</v>
      </c>
      <c r="E1672" s="397" t="s">
        <v>6488</v>
      </c>
    </row>
    <row r="1673" spans="1:5" hidden="1" x14ac:dyDescent="0.25">
      <c r="A1673" s="397" t="s">
        <v>13816</v>
      </c>
      <c r="B1673" s="397" t="s">
        <v>13817</v>
      </c>
      <c r="C1673" s="397" t="s">
        <v>13818</v>
      </c>
      <c r="D1673" s="397" t="s">
        <v>7557</v>
      </c>
      <c r="E1673" s="397"/>
    </row>
    <row r="1674" spans="1:5" hidden="1" x14ac:dyDescent="0.25">
      <c r="A1674" s="397" t="s">
        <v>7759</v>
      </c>
      <c r="B1674" s="397" t="s">
        <v>7684</v>
      </c>
      <c r="C1674" s="397" t="s">
        <v>7760</v>
      </c>
      <c r="D1674" s="397" t="s">
        <v>7557</v>
      </c>
      <c r="E1674" s="397"/>
    </row>
    <row r="1675" spans="1:5" hidden="1" x14ac:dyDescent="0.25">
      <c r="A1675" s="397" t="s">
        <v>7761</v>
      </c>
      <c r="B1675" s="397" t="s">
        <v>7673</v>
      </c>
      <c r="C1675" s="397" t="s">
        <v>7762</v>
      </c>
      <c r="D1675" s="397" t="s">
        <v>7557</v>
      </c>
      <c r="E1675" s="397"/>
    </row>
    <row r="1676" spans="1:5" hidden="1" x14ac:dyDescent="0.25">
      <c r="A1676" s="397" t="s">
        <v>7763</v>
      </c>
      <c r="B1676" s="397" t="s">
        <v>7684</v>
      </c>
      <c r="C1676" s="397" t="s">
        <v>7764</v>
      </c>
      <c r="D1676" s="397" t="s">
        <v>7557</v>
      </c>
      <c r="E1676" s="397"/>
    </row>
    <row r="1677" spans="1:5" hidden="1" x14ac:dyDescent="0.25">
      <c r="A1677" s="397" t="s">
        <v>7765</v>
      </c>
      <c r="B1677" s="397" t="s">
        <v>7673</v>
      </c>
      <c r="C1677" s="397" t="s">
        <v>7766</v>
      </c>
      <c r="D1677" s="397" t="s">
        <v>7557</v>
      </c>
      <c r="E1677" s="397"/>
    </row>
    <row r="1678" spans="1:5" hidden="1" x14ac:dyDescent="0.25">
      <c r="A1678" s="397" t="s">
        <v>7767</v>
      </c>
      <c r="B1678" s="397" t="s">
        <v>7673</v>
      </c>
      <c r="C1678" s="397" t="s">
        <v>7768</v>
      </c>
      <c r="D1678" s="397" t="s">
        <v>7557</v>
      </c>
      <c r="E1678" s="397"/>
    </row>
    <row r="1679" spans="1:5" hidden="1" x14ac:dyDescent="0.25">
      <c r="A1679" s="397" t="s">
        <v>7769</v>
      </c>
      <c r="B1679" s="397" t="s">
        <v>7684</v>
      </c>
      <c r="C1679" s="397" t="s">
        <v>7770</v>
      </c>
      <c r="D1679" s="397" t="s">
        <v>7557</v>
      </c>
      <c r="E1679" s="397"/>
    </row>
    <row r="1680" spans="1:5" hidden="1" x14ac:dyDescent="0.25">
      <c r="A1680" s="397" t="s">
        <v>7771</v>
      </c>
      <c r="B1680" s="397" t="s">
        <v>7673</v>
      </c>
      <c r="C1680" s="397" t="s">
        <v>7772</v>
      </c>
      <c r="D1680" s="397" t="s">
        <v>7557</v>
      </c>
      <c r="E1680" s="397"/>
    </row>
    <row r="1681" spans="1:5" hidden="1" x14ac:dyDescent="0.25">
      <c r="A1681" s="397" t="s">
        <v>7773</v>
      </c>
      <c r="B1681" s="397" t="s">
        <v>7673</v>
      </c>
      <c r="C1681" s="397" t="s">
        <v>7774</v>
      </c>
      <c r="D1681" s="397" t="s">
        <v>7557</v>
      </c>
      <c r="E1681" s="397"/>
    </row>
    <row r="1682" spans="1:5" hidden="1" x14ac:dyDescent="0.25">
      <c r="A1682" s="397" t="s">
        <v>7775</v>
      </c>
      <c r="B1682" s="397" t="s">
        <v>7673</v>
      </c>
      <c r="C1682" s="397" t="s">
        <v>7776</v>
      </c>
      <c r="D1682" s="397" t="s">
        <v>7557</v>
      </c>
      <c r="E1682" s="397"/>
    </row>
    <row r="1683" spans="1:5" hidden="1" x14ac:dyDescent="0.25">
      <c r="A1683" s="397" t="s">
        <v>7777</v>
      </c>
      <c r="B1683" s="397" t="s">
        <v>7673</v>
      </c>
      <c r="C1683" s="397" t="s">
        <v>7778</v>
      </c>
      <c r="D1683" s="397" t="s">
        <v>13641</v>
      </c>
      <c r="E1683" s="397" t="s">
        <v>6488</v>
      </c>
    </row>
    <row r="1684" spans="1:5" hidden="1" x14ac:dyDescent="0.25">
      <c r="A1684" s="397" t="s">
        <v>13819</v>
      </c>
      <c r="B1684" s="397" t="s">
        <v>13785</v>
      </c>
      <c r="C1684" s="397" t="s">
        <v>13820</v>
      </c>
      <c r="D1684" s="397" t="s">
        <v>7557</v>
      </c>
      <c r="E1684" s="397"/>
    </row>
    <row r="1685" spans="1:5" hidden="1" x14ac:dyDescent="0.25">
      <c r="A1685" s="397" t="s">
        <v>7779</v>
      </c>
      <c r="B1685" s="397" t="s">
        <v>7673</v>
      </c>
      <c r="C1685" s="397" t="s">
        <v>7780</v>
      </c>
      <c r="D1685" s="397" t="s">
        <v>13641</v>
      </c>
      <c r="E1685" s="397" t="s">
        <v>6488</v>
      </c>
    </row>
    <row r="1686" spans="1:5" hidden="1" x14ac:dyDescent="0.25">
      <c r="A1686" s="397" t="s">
        <v>13821</v>
      </c>
      <c r="B1686" s="397" t="s">
        <v>13785</v>
      </c>
      <c r="C1686" s="397" t="s">
        <v>13822</v>
      </c>
      <c r="D1686" s="397" t="s">
        <v>13641</v>
      </c>
      <c r="E1686" s="397" t="s">
        <v>6488</v>
      </c>
    </row>
    <row r="1687" spans="1:5" hidden="1" x14ac:dyDescent="0.25">
      <c r="A1687" s="397" t="s">
        <v>13823</v>
      </c>
      <c r="B1687" s="397" t="s">
        <v>13785</v>
      </c>
      <c r="C1687" s="397" t="s">
        <v>13824</v>
      </c>
      <c r="D1687" s="397" t="s">
        <v>13641</v>
      </c>
      <c r="E1687" s="397" t="s">
        <v>6488</v>
      </c>
    </row>
    <row r="1688" spans="1:5" hidden="1" x14ac:dyDescent="0.25">
      <c r="A1688" s="397" t="s">
        <v>13825</v>
      </c>
      <c r="B1688" s="397" t="s">
        <v>13785</v>
      </c>
      <c r="C1688" s="397" t="s">
        <v>13826</v>
      </c>
      <c r="D1688" s="397" t="s">
        <v>7557</v>
      </c>
      <c r="E1688" s="397"/>
    </row>
    <row r="1689" spans="1:5" hidden="1" x14ac:dyDescent="0.25">
      <c r="A1689" s="397" t="s">
        <v>7781</v>
      </c>
      <c r="B1689" s="397" t="s">
        <v>7673</v>
      </c>
      <c r="C1689" s="397" t="s">
        <v>7782</v>
      </c>
      <c r="D1689" s="397" t="s">
        <v>7557</v>
      </c>
      <c r="E1689" s="397"/>
    </row>
    <row r="1690" spans="1:5" hidden="1" x14ac:dyDescent="0.25">
      <c r="A1690" s="397" t="s">
        <v>7783</v>
      </c>
      <c r="B1690" s="397" t="s">
        <v>7673</v>
      </c>
      <c r="C1690" s="397" t="s">
        <v>7784</v>
      </c>
      <c r="D1690" s="397" t="s">
        <v>13641</v>
      </c>
      <c r="E1690" s="397" t="s">
        <v>6488</v>
      </c>
    </row>
    <row r="1691" spans="1:5" hidden="1" x14ac:dyDescent="0.25">
      <c r="A1691" s="397" t="s">
        <v>13827</v>
      </c>
      <c r="B1691" s="397" t="s">
        <v>13785</v>
      </c>
      <c r="C1691" s="397" t="s">
        <v>13828</v>
      </c>
      <c r="D1691" s="397" t="s">
        <v>13641</v>
      </c>
      <c r="E1691" s="397" t="s">
        <v>6488</v>
      </c>
    </row>
    <row r="1692" spans="1:5" hidden="1" x14ac:dyDescent="0.25">
      <c r="A1692" s="397" t="s">
        <v>13829</v>
      </c>
      <c r="B1692" s="397" t="s">
        <v>13785</v>
      </c>
      <c r="C1692" s="397" t="s">
        <v>13830</v>
      </c>
      <c r="D1692" s="397" t="s">
        <v>13641</v>
      </c>
      <c r="E1692" s="397" t="s">
        <v>6488</v>
      </c>
    </row>
    <row r="1693" spans="1:5" hidden="1" x14ac:dyDescent="0.25">
      <c r="A1693" s="397" t="s">
        <v>13831</v>
      </c>
      <c r="B1693" s="397" t="s">
        <v>13785</v>
      </c>
      <c r="C1693" s="397" t="s">
        <v>13832</v>
      </c>
      <c r="D1693" s="397" t="s">
        <v>7557</v>
      </c>
      <c r="E1693" s="397"/>
    </row>
    <row r="1694" spans="1:5" hidden="1" x14ac:dyDescent="0.25">
      <c r="A1694" s="397" t="s">
        <v>7785</v>
      </c>
      <c r="B1694" s="397" t="s">
        <v>7673</v>
      </c>
      <c r="C1694" s="397" t="s">
        <v>7786</v>
      </c>
      <c r="D1694" s="397" t="s">
        <v>13641</v>
      </c>
      <c r="E1694" s="397" t="s">
        <v>6488</v>
      </c>
    </row>
    <row r="1695" spans="1:5" hidden="1" x14ac:dyDescent="0.25">
      <c r="A1695" s="397" t="s">
        <v>13833</v>
      </c>
      <c r="B1695" s="397" t="s">
        <v>13785</v>
      </c>
      <c r="C1695" s="397" t="s">
        <v>13834</v>
      </c>
      <c r="D1695" s="397" t="s">
        <v>13641</v>
      </c>
      <c r="E1695" s="397" t="s">
        <v>6488</v>
      </c>
    </row>
    <row r="1696" spans="1:5" hidden="1" x14ac:dyDescent="0.25">
      <c r="A1696" s="397" t="s">
        <v>13835</v>
      </c>
      <c r="B1696" s="397" t="s">
        <v>13785</v>
      </c>
      <c r="C1696" s="397" t="s">
        <v>13836</v>
      </c>
      <c r="D1696" s="397" t="s">
        <v>13641</v>
      </c>
      <c r="E1696" s="397" t="s">
        <v>6488</v>
      </c>
    </row>
    <row r="1697" spans="1:5" hidden="1" x14ac:dyDescent="0.25">
      <c r="A1697" s="397" t="s">
        <v>13837</v>
      </c>
      <c r="B1697" s="397" t="s">
        <v>13776</v>
      </c>
      <c r="C1697" s="397" t="s">
        <v>13838</v>
      </c>
      <c r="D1697" s="397" t="s">
        <v>7557</v>
      </c>
      <c r="E1697" s="397"/>
    </row>
    <row r="1698" spans="1:5" ht="21" hidden="1" x14ac:dyDescent="0.25">
      <c r="A1698" s="397" t="s">
        <v>7787</v>
      </c>
      <c r="B1698" s="397" t="s">
        <v>7670</v>
      </c>
      <c r="C1698" s="398" t="s">
        <v>7788</v>
      </c>
      <c r="D1698" s="397" t="s">
        <v>7557</v>
      </c>
      <c r="E1698" s="397"/>
    </row>
    <row r="1699" spans="1:5" hidden="1" x14ac:dyDescent="0.25">
      <c r="A1699" s="397" t="s">
        <v>7789</v>
      </c>
      <c r="B1699" s="397" t="s">
        <v>7673</v>
      </c>
      <c r="C1699" s="397" t="s">
        <v>7790</v>
      </c>
      <c r="D1699" s="397" t="s">
        <v>13641</v>
      </c>
      <c r="E1699" s="397" t="s">
        <v>6488</v>
      </c>
    </row>
    <row r="1700" spans="1:5" hidden="1" x14ac:dyDescent="0.25">
      <c r="A1700" s="397" t="s">
        <v>13839</v>
      </c>
      <c r="B1700" s="397" t="s">
        <v>13776</v>
      </c>
      <c r="C1700" s="397" t="s">
        <v>13840</v>
      </c>
      <c r="D1700" s="397" t="s">
        <v>7557</v>
      </c>
      <c r="E1700" s="397"/>
    </row>
    <row r="1701" spans="1:5" hidden="1" x14ac:dyDescent="0.25">
      <c r="A1701" s="397" t="s">
        <v>7791</v>
      </c>
      <c r="B1701" s="397" t="s">
        <v>7673</v>
      </c>
      <c r="C1701" s="397" t="s">
        <v>7792</v>
      </c>
      <c r="D1701" s="397" t="s">
        <v>7557</v>
      </c>
      <c r="E1701" s="397"/>
    </row>
    <row r="1702" spans="1:5" hidden="1" x14ac:dyDescent="0.25">
      <c r="A1702" s="397" t="s">
        <v>7793</v>
      </c>
      <c r="B1702" s="397" t="s">
        <v>7673</v>
      </c>
      <c r="C1702" s="397" t="s">
        <v>7794</v>
      </c>
      <c r="D1702" s="397" t="s">
        <v>7557</v>
      </c>
      <c r="E1702" s="397"/>
    </row>
    <row r="1703" spans="1:5" hidden="1" x14ac:dyDescent="0.25">
      <c r="A1703" s="397" t="s">
        <v>7795</v>
      </c>
      <c r="B1703" s="397" t="s">
        <v>7684</v>
      </c>
      <c r="C1703" s="397" t="s">
        <v>7796</v>
      </c>
      <c r="D1703" s="397" t="s">
        <v>7557</v>
      </c>
      <c r="E1703" s="397"/>
    </row>
    <row r="1704" spans="1:5" hidden="1" x14ac:dyDescent="0.25">
      <c r="A1704" s="397" t="s">
        <v>7797</v>
      </c>
      <c r="B1704" s="397" t="s">
        <v>7673</v>
      </c>
      <c r="C1704" s="397" t="s">
        <v>7798</v>
      </c>
      <c r="D1704" s="397" t="s">
        <v>7557</v>
      </c>
      <c r="E1704" s="397"/>
    </row>
    <row r="1705" spans="1:5" hidden="1" x14ac:dyDescent="0.25">
      <c r="A1705" s="397" t="s">
        <v>7799</v>
      </c>
      <c r="B1705" s="397" t="s">
        <v>7673</v>
      </c>
      <c r="C1705" s="397" t="s">
        <v>7800</v>
      </c>
      <c r="D1705" s="397" t="s">
        <v>7557</v>
      </c>
      <c r="E1705" s="397"/>
    </row>
    <row r="1706" spans="1:5" hidden="1" x14ac:dyDescent="0.25">
      <c r="A1706" s="397" t="s">
        <v>7801</v>
      </c>
      <c r="B1706" s="397" t="s">
        <v>7673</v>
      </c>
      <c r="C1706" s="397" t="s">
        <v>7802</v>
      </c>
      <c r="D1706" s="397" t="s">
        <v>7557</v>
      </c>
      <c r="E1706" s="397"/>
    </row>
    <row r="1707" spans="1:5" hidden="1" x14ac:dyDescent="0.25">
      <c r="A1707" s="397" t="s">
        <v>7803</v>
      </c>
      <c r="B1707" s="397" t="s">
        <v>7673</v>
      </c>
      <c r="C1707" s="397" t="s">
        <v>7804</v>
      </c>
      <c r="D1707" s="397" t="s">
        <v>7557</v>
      </c>
      <c r="E1707" s="397"/>
    </row>
    <row r="1708" spans="1:5" hidden="1" x14ac:dyDescent="0.25">
      <c r="A1708" s="397" t="s">
        <v>7805</v>
      </c>
      <c r="B1708" s="397" t="s">
        <v>7673</v>
      </c>
      <c r="C1708" s="397" t="s">
        <v>7806</v>
      </c>
      <c r="D1708" s="397" t="s">
        <v>7557</v>
      </c>
      <c r="E1708" s="397"/>
    </row>
    <row r="1709" spans="1:5" hidden="1" x14ac:dyDescent="0.25">
      <c r="A1709" s="397" t="s">
        <v>7807</v>
      </c>
      <c r="B1709" s="397" t="s">
        <v>7670</v>
      </c>
      <c r="C1709" s="397" t="s">
        <v>7808</v>
      </c>
      <c r="D1709" s="397" t="s">
        <v>7557</v>
      </c>
      <c r="E1709" s="397"/>
    </row>
    <row r="1710" spans="1:5" hidden="1" x14ac:dyDescent="0.25">
      <c r="A1710" s="397" t="s">
        <v>7809</v>
      </c>
      <c r="B1710" s="397" t="s">
        <v>7673</v>
      </c>
      <c r="C1710" s="397" t="s">
        <v>7810</v>
      </c>
      <c r="D1710" s="397" t="s">
        <v>7557</v>
      </c>
      <c r="E1710" s="397"/>
    </row>
    <row r="1711" spans="1:5" hidden="1" x14ac:dyDescent="0.25">
      <c r="A1711" s="397" t="s">
        <v>7811</v>
      </c>
      <c r="B1711" s="397" t="s">
        <v>7673</v>
      </c>
      <c r="C1711" s="397" t="s">
        <v>7812</v>
      </c>
      <c r="D1711" s="397" t="s">
        <v>7557</v>
      </c>
      <c r="E1711" s="397"/>
    </row>
    <row r="1712" spans="1:5" hidden="1" x14ac:dyDescent="0.25">
      <c r="A1712" s="397" t="s">
        <v>7813</v>
      </c>
      <c r="B1712" s="397" t="s">
        <v>7673</v>
      </c>
      <c r="C1712" s="397" t="s">
        <v>7814</v>
      </c>
      <c r="D1712" s="397" t="s">
        <v>7557</v>
      </c>
      <c r="E1712" s="397"/>
    </row>
    <row r="1713" spans="1:5" hidden="1" x14ac:dyDescent="0.25">
      <c r="A1713" s="397" t="s">
        <v>7815</v>
      </c>
      <c r="B1713" s="397" t="s">
        <v>7673</v>
      </c>
      <c r="C1713" s="397" t="s">
        <v>7816</v>
      </c>
      <c r="D1713" s="397" t="s">
        <v>7557</v>
      </c>
      <c r="E1713" s="397"/>
    </row>
    <row r="1714" spans="1:5" hidden="1" x14ac:dyDescent="0.25">
      <c r="A1714" s="397" t="s">
        <v>7817</v>
      </c>
      <c r="B1714" s="397" t="s">
        <v>7670</v>
      </c>
      <c r="C1714" s="397" t="s">
        <v>7818</v>
      </c>
      <c r="D1714" s="397" t="s">
        <v>7557</v>
      </c>
      <c r="E1714" s="397"/>
    </row>
    <row r="1715" spans="1:5" hidden="1" x14ac:dyDescent="0.25">
      <c r="A1715" s="397" t="s">
        <v>7819</v>
      </c>
      <c r="B1715" s="397" t="s">
        <v>7673</v>
      </c>
      <c r="C1715" s="397" t="s">
        <v>7820</v>
      </c>
      <c r="D1715" s="397" t="s">
        <v>7557</v>
      </c>
      <c r="E1715" s="397"/>
    </row>
    <row r="1716" spans="1:5" hidden="1" x14ac:dyDescent="0.25">
      <c r="A1716" s="397" t="s">
        <v>7821</v>
      </c>
      <c r="B1716" s="397" t="s">
        <v>7673</v>
      </c>
      <c r="C1716" s="397" t="s">
        <v>7822</v>
      </c>
      <c r="D1716" s="397" t="s">
        <v>7557</v>
      </c>
      <c r="E1716" s="397"/>
    </row>
    <row r="1717" spans="1:5" hidden="1" x14ac:dyDescent="0.25">
      <c r="A1717" s="397" t="s">
        <v>7823</v>
      </c>
      <c r="B1717" s="397" t="s">
        <v>7673</v>
      </c>
      <c r="C1717" s="397" t="s">
        <v>7824</v>
      </c>
      <c r="D1717" s="397" t="s">
        <v>7557</v>
      </c>
      <c r="E1717" s="397"/>
    </row>
    <row r="1718" spans="1:5" hidden="1" x14ac:dyDescent="0.25">
      <c r="A1718" s="397" t="s">
        <v>7825</v>
      </c>
      <c r="B1718" s="397" t="s">
        <v>7673</v>
      </c>
      <c r="C1718" s="397" t="s">
        <v>7826</v>
      </c>
      <c r="D1718" s="397" t="s">
        <v>7557</v>
      </c>
      <c r="E1718" s="397"/>
    </row>
    <row r="1719" spans="1:5" hidden="1" x14ac:dyDescent="0.25">
      <c r="A1719" s="397" t="s">
        <v>7827</v>
      </c>
      <c r="B1719" s="397" t="s">
        <v>7670</v>
      </c>
      <c r="C1719" s="397" t="s">
        <v>7828</v>
      </c>
      <c r="D1719" s="397" t="s">
        <v>7557</v>
      </c>
      <c r="E1719" s="397"/>
    </row>
    <row r="1720" spans="1:5" hidden="1" x14ac:dyDescent="0.25">
      <c r="A1720" s="397" t="s">
        <v>7829</v>
      </c>
      <c r="B1720" s="397" t="s">
        <v>7673</v>
      </c>
      <c r="C1720" s="397" t="s">
        <v>7830</v>
      </c>
      <c r="D1720" s="397" t="s">
        <v>7557</v>
      </c>
      <c r="E1720" s="397"/>
    </row>
    <row r="1721" spans="1:5" hidden="1" x14ac:dyDescent="0.25">
      <c r="A1721" s="397" t="s">
        <v>7831</v>
      </c>
      <c r="B1721" s="397" t="s">
        <v>7670</v>
      </c>
      <c r="C1721" s="397" t="s">
        <v>7832</v>
      </c>
      <c r="D1721" s="397" t="s">
        <v>7557</v>
      </c>
      <c r="E1721" s="397"/>
    </row>
    <row r="1722" spans="1:5" hidden="1" x14ac:dyDescent="0.25">
      <c r="A1722" s="397" t="s">
        <v>7833</v>
      </c>
      <c r="B1722" s="397" t="s">
        <v>7673</v>
      </c>
      <c r="C1722" s="397" t="s">
        <v>7834</v>
      </c>
      <c r="D1722" s="397" t="s">
        <v>7557</v>
      </c>
      <c r="E1722" s="397"/>
    </row>
    <row r="1723" spans="1:5" hidden="1" x14ac:dyDescent="0.25">
      <c r="A1723" s="397" t="s">
        <v>7835</v>
      </c>
      <c r="B1723" s="397" t="s">
        <v>7673</v>
      </c>
      <c r="C1723" s="397" t="s">
        <v>7836</v>
      </c>
      <c r="D1723" s="397" t="s">
        <v>7557</v>
      </c>
      <c r="E1723" s="397"/>
    </row>
    <row r="1724" spans="1:5" hidden="1" x14ac:dyDescent="0.25">
      <c r="A1724" s="397" t="s">
        <v>7837</v>
      </c>
      <c r="B1724" s="397" t="s">
        <v>7670</v>
      </c>
      <c r="C1724" s="397" t="s">
        <v>7838</v>
      </c>
      <c r="D1724" s="397" t="s">
        <v>7557</v>
      </c>
      <c r="E1724" s="397"/>
    </row>
    <row r="1725" spans="1:5" hidden="1" x14ac:dyDescent="0.25">
      <c r="A1725" s="397" t="s">
        <v>7839</v>
      </c>
      <c r="B1725" s="397" t="s">
        <v>7673</v>
      </c>
      <c r="C1725" s="397" t="s">
        <v>7840</v>
      </c>
      <c r="D1725" s="397" t="s">
        <v>7557</v>
      </c>
      <c r="E1725" s="397"/>
    </row>
    <row r="1726" spans="1:5" hidden="1" x14ac:dyDescent="0.25">
      <c r="A1726" s="397" t="s">
        <v>7841</v>
      </c>
      <c r="B1726" s="397" t="s">
        <v>7673</v>
      </c>
      <c r="C1726" s="397" t="s">
        <v>7842</v>
      </c>
      <c r="D1726" s="397" t="s">
        <v>7557</v>
      </c>
      <c r="E1726" s="397"/>
    </row>
    <row r="1727" spans="1:5" hidden="1" x14ac:dyDescent="0.25">
      <c r="A1727" s="397" t="s">
        <v>7843</v>
      </c>
      <c r="B1727" s="397" t="s">
        <v>7673</v>
      </c>
      <c r="C1727" s="397" t="s">
        <v>7844</v>
      </c>
      <c r="D1727" s="397" t="s">
        <v>13641</v>
      </c>
      <c r="E1727" s="397" t="s">
        <v>6488</v>
      </c>
    </row>
    <row r="1728" spans="1:5" hidden="1" x14ac:dyDescent="0.25">
      <c r="A1728" s="397" t="s">
        <v>13841</v>
      </c>
      <c r="B1728" s="397" t="s">
        <v>13785</v>
      </c>
      <c r="C1728" s="397" t="s">
        <v>13842</v>
      </c>
      <c r="D1728" s="397" t="s">
        <v>13641</v>
      </c>
      <c r="E1728" s="397" t="s">
        <v>6488</v>
      </c>
    </row>
    <row r="1729" spans="1:5" hidden="1" x14ac:dyDescent="0.25">
      <c r="A1729" s="397" t="s">
        <v>13843</v>
      </c>
      <c r="B1729" s="397" t="s">
        <v>13785</v>
      </c>
      <c r="C1729" s="397" t="s">
        <v>13844</v>
      </c>
      <c r="D1729" s="397" t="s">
        <v>7557</v>
      </c>
      <c r="E1729" s="397"/>
    </row>
    <row r="1730" spans="1:5" hidden="1" x14ac:dyDescent="0.25">
      <c r="A1730" s="397" t="s">
        <v>7845</v>
      </c>
      <c r="B1730" s="397" t="s">
        <v>7673</v>
      </c>
      <c r="C1730" s="397" t="s">
        <v>7846</v>
      </c>
      <c r="D1730" s="397" t="s">
        <v>7557</v>
      </c>
      <c r="E1730" s="397"/>
    </row>
    <row r="1731" spans="1:5" hidden="1" x14ac:dyDescent="0.25">
      <c r="A1731" s="397" t="s">
        <v>7847</v>
      </c>
      <c r="B1731" s="397" t="s">
        <v>7673</v>
      </c>
      <c r="C1731" s="397" t="s">
        <v>7848</v>
      </c>
      <c r="D1731" s="397" t="s">
        <v>7557</v>
      </c>
      <c r="E1731" s="397"/>
    </row>
    <row r="1732" spans="1:5" hidden="1" x14ac:dyDescent="0.25">
      <c r="A1732" s="397" t="s">
        <v>7849</v>
      </c>
      <c r="B1732" s="397" t="s">
        <v>7673</v>
      </c>
      <c r="C1732" s="397" t="s">
        <v>7850</v>
      </c>
      <c r="D1732" s="397" t="s">
        <v>7557</v>
      </c>
      <c r="E1732" s="397"/>
    </row>
    <row r="1733" spans="1:5" hidden="1" x14ac:dyDescent="0.25">
      <c r="A1733" s="397" t="s">
        <v>7851</v>
      </c>
      <c r="B1733" s="397" t="s">
        <v>7673</v>
      </c>
      <c r="C1733" s="397" t="s">
        <v>7852</v>
      </c>
      <c r="D1733" s="397" t="s">
        <v>7557</v>
      </c>
      <c r="E1733" s="397"/>
    </row>
    <row r="1734" spans="1:5" hidden="1" x14ac:dyDescent="0.25">
      <c r="A1734" s="397" t="s">
        <v>7853</v>
      </c>
      <c r="B1734" s="397" t="s">
        <v>7673</v>
      </c>
      <c r="C1734" s="397" t="s">
        <v>7854</v>
      </c>
      <c r="D1734" s="397" t="s">
        <v>7557</v>
      </c>
      <c r="E1734" s="397"/>
    </row>
    <row r="1735" spans="1:5" hidden="1" x14ac:dyDescent="0.25">
      <c r="A1735" s="397" t="s">
        <v>7855</v>
      </c>
      <c r="B1735" s="397" t="s">
        <v>7673</v>
      </c>
      <c r="C1735" s="397" t="s">
        <v>7856</v>
      </c>
      <c r="D1735" s="397" t="s">
        <v>7557</v>
      </c>
      <c r="E1735" s="397"/>
    </row>
    <row r="1736" spans="1:5" hidden="1" x14ac:dyDescent="0.25">
      <c r="A1736" s="397" t="s">
        <v>7857</v>
      </c>
      <c r="B1736" s="397" t="s">
        <v>7673</v>
      </c>
      <c r="C1736" s="397" t="s">
        <v>7858</v>
      </c>
      <c r="D1736" s="397" t="s">
        <v>7557</v>
      </c>
      <c r="E1736" s="397"/>
    </row>
    <row r="1737" spans="1:5" hidden="1" x14ac:dyDescent="0.25">
      <c r="A1737" s="397" t="s">
        <v>7859</v>
      </c>
      <c r="B1737" s="397" t="s">
        <v>7673</v>
      </c>
      <c r="C1737" s="397" t="s">
        <v>7860</v>
      </c>
      <c r="D1737" s="397" t="s">
        <v>7557</v>
      </c>
      <c r="E1737" s="397"/>
    </row>
    <row r="1738" spans="1:5" hidden="1" x14ac:dyDescent="0.25">
      <c r="A1738" s="397" t="s">
        <v>7861</v>
      </c>
      <c r="B1738" s="397" t="s">
        <v>7673</v>
      </c>
      <c r="C1738" s="397" t="s">
        <v>7862</v>
      </c>
      <c r="D1738" s="397" t="s">
        <v>7557</v>
      </c>
      <c r="E1738" s="397"/>
    </row>
    <row r="1739" spans="1:5" ht="21" hidden="1" x14ac:dyDescent="0.25">
      <c r="A1739" s="397" t="s">
        <v>7863</v>
      </c>
      <c r="B1739" s="397" t="s">
        <v>7673</v>
      </c>
      <c r="C1739" s="398" t="s">
        <v>7864</v>
      </c>
      <c r="D1739" s="397" t="s">
        <v>7557</v>
      </c>
      <c r="E1739" s="397"/>
    </row>
    <row r="1740" spans="1:5" hidden="1" x14ac:dyDescent="0.25">
      <c r="A1740" s="397" t="s">
        <v>7865</v>
      </c>
      <c r="B1740" s="397" t="s">
        <v>7673</v>
      </c>
      <c r="C1740" s="397" t="s">
        <v>7866</v>
      </c>
      <c r="D1740" s="397" t="s">
        <v>7557</v>
      </c>
      <c r="E1740" s="397"/>
    </row>
    <row r="1741" spans="1:5" hidden="1" x14ac:dyDescent="0.25">
      <c r="A1741" s="397" t="s">
        <v>7867</v>
      </c>
      <c r="B1741" s="397" t="s">
        <v>7673</v>
      </c>
      <c r="C1741" s="397" t="s">
        <v>7868</v>
      </c>
      <c r="D1741" s="397" t="s">
        <v>7557</v>
      </c>
      <c r="E1741" s="397"/>
    </row>
    <row r="1742" spans="1:5" hidden="1" x14ac:dyDescent="0.25">
      <c r="A1742" s="397" t="s">
        <v>7869</v>
      </c>
      <c r="B1742" s="397" t="s">
        <v>7673</v>
      </c>
      <c r="C1742" s="397" t="s">
        <v>7870</v>
      </c>
      <c r="D1742" s="397" t="s">
        <v>7557</v>
      </c>
      <c r="E1742" s="397"/>
    </row>
    <row r="1743" spans="1:5" hidden="1" x14ac:dyDescent="0.25">
      <c r="A1743" s="397" t="s">
        <v>7871</v>
      </c>
      <c r="B1743" s="397" t="s">
        <v>7670</v>
      </c>
      <c r="C1743" s="397" t="s">
        <v>7872</v>
      </c>
      <c r="D1743" s="397" t="s">
        <v>7557</v>
      </c>
      <c r="E1743" s="397"/>
    </row>
    <row r="1744" spans="1:5" hidden="1" x14ac:dyDescent="0.25">
      <c r="A1744" s="397" t="s">
        <v>7873</v>
      </c>
      <c r="B1744" s="397" t="s">
        <v>7673</v>
      </c>
      <c r="C1744" s="397" t="s">
        <v>7874</v>
      </c>
      <c r="D1744" s="397" t="s">
        <v>7557</v>
      </c>
      <c r="E1744" s="397"/>
    </row>
    <row r="1745" spans="1:5" hidden="1" x14ac:dyDescent="0.25">
      <c r="A1745" s="397" t="s">
        <v>7875</v>
      </c>
      <c r="B1745" s="397" t="s">
        <v>7673</v>
      </c>
      <c r="C1745" s="397" t="s">
        <v>7876</v>
      </c>
      <c r="D1745" s="397" t="s">
        <v>7557</v>
      </c>
      <c r="E1745" s="397"/>
    </row>
    <row r="1746" spans="1:5" hidden="1" x14ac:dyDescent="0.25">
      <c r="A1746" s="397" t="s">
        <v>7877</v>
      </c>
      <c r="B1746" s="397" t="s">
        <v>7673</v>
      </c>
      <c r="C1746" s="397" t="s">
        <v>7878</v>
      </c>
      <c r="D1746" s="397" t="s">
        <v>7557</v>
      </c>
      <c r="E1746" s="397"/>
    </row>
    <row r="1747" spans="1:5" hidden="1" x14ac:dyDescent="0.25">
      <c r="A1747" s="397" t="s">
        <v>7879</v>
      </c>
      <c r="B1747" s="397" t="s">
        <v>7673</v>
      </c>
      <c r="C1747" s="397" t="s">
        <v>7880</v>
      </c>
      <c r="D1747" s="397" t="s">
        <v>7557</v>
      </c>
      <c r="E1747" s="397"/>
    </row>
    <row r="1748" spans="1:5" hidden="1" x14ac:dyDescent="0.25">
      <c r="A1748" s="397" t="s">
        <v>7881</v>
      </c>
      <c r="B1748" s="397" t="s">
        <v>7673</v>
      </c>
      <c r="C1748" s="397" t="s">
        <v>7882</v>
      </c>
      <c r="D1748" s="397" t="s">
        <v>7557</v>
      </c>
      <c r="E1748" s="397"/>
    </row>
    <row r="1749" spans="1:5" hidden="1" x14ac:dyDescent="0.25">
      <c r="A1749" s="397" t="s">
        <v>7883</v>
      </c>
      <c r="B1749" s="397" t="s">
        <v>7673</v>
      </c>
      <c r="C1749" s="397" t="s">
        <v>7884</v>
      </c>
      <c r="D1749" s="397" t="s">
        <v>7557</v>
      </c>
      <c r="E1749" s="397"/>
    </row>
    <row r="1750" spans="1:5" hidden="1" x14ac:dyDescent="0.25">
      <c r="A1750" s="397" t="s">
        <v>7885</v>
      </c>
      <c r="B1750" s="397" t="s">
        <v>7673</v>
      </c>
      <c r="C1750" s="397" t="s">
        <v>7886</v>
      </c>
      <c r="D1750" s="397" t="s">
        <v>7557</v>
      </c>
      <c r="E1750" s="397"/>
    </row>
    <row r="1751" spans="1:5" hidden="1" x14ac:dyDescent="0.25">
      <c r="A1751" s="397" t="s">
        <v>7887</v>
      </c>
      <c r="B1751" s="397" t="s">
        <v>7673</v>
      </c>
      <c r="C1751" s="397" t="s">
        <v>7888</v>
      </c>
      <c r="D1751" s="397" t="s">
        <v>7557</v>
      </c>
      <c r="E1751" s="397"/>
    </row>
    <row r="1752" spans="1:5" hidden="1" x14ac:dyDescent="0.25">
      <c r="A1752" s="397" t="s">
        <v>7889</v>
      </c>
      <c r="B1752" s="397" t="s">
        <v>7670</v>
      </c>
      <c r="C1752" s="397" t="s">
        <v>7890</v>
      </c>
      <c r="D1752" s="397" t="s">
        <v>7557</v>
      </c>
      <c r="E1752" s="397"/>
    </row>
    <row r="1753" spans="1:5" hidden="1" x14ac:dyDescent="0.25">
      <c r="A1753" s="397" t="s">
        <v>7891</v>
      </c>
      <c r="B1753" s="397" t="s">
        <v>7673</v>
      </c>
      <c r="C1753" s="397" t="s">
        <v>7892</v>
      </c>
      <c r="D1753" s="397" t="s">
        <v>7557</v>
      </c>
      <c r="E1753" s="397"/>
    </row>
    <row r="1754" spans="1:5" hidden="1" x14ac:dyDescent="0.25">
      <c r="A1754" s="397" t="s">
        <v>7893</v>
      </c>
      <c r="B1754" s="397" t="s">
        <v>7670</v>
      </c>
      <c r="C1754" s="397" t="s">
        <v>7894</v>
      </c>
      <c r="D1754" s="397" t="s">
        <v>7557</v>
      </c>
      <c r="E1754" s="397"/>
    </row>
    <row r="1755" spans="1:5" hidden="1" x14ac:dyDescent="0.25">
      <c r="A1755" s="397" t="s">
        <v>7895</v>
      </c>
      <c r="B1755" s="397" t="s">
        <v>7673</v>
      </c>
      <c r="C1755" s="397" t="s">
        <v>7896</v>
      </c>
      <c r="D1755" s="397" t="s">
        <v>7557</v>
      </c>
      <c r="E1755" s="397"/>
    </row>
    <row r="1756" spans="1:5" hidden="1" x14ac:dyDescent="0.25">
      <c r="A1756" s="397" t="s">
        <v>7897</v>
      </c>
      <c r="B1756" s="397" t="s">
        <v>7673</v>
      </c>
      <c r="C1756" s="397" t="s">
        <v>7898</v>
      </c>
      <c r="D1756" s="397" t="s">
        <v>7557</v>
      </c>
      <c r="E1756" s="397"/>
    </row>
    <row r="1757" spans="1:5" hidden="1" x14ac:dyDescent="0.25">
      <c r="A1757" s="397" t="s">
        <v>7899</v>
      </c>
      <c r="B1757" s="397" t="s">
        <v>7673</v>
      </c>
      <c r="C1757" s="397" t="s">
        <v>7900</v>
      </c>
      <c r="D1757" s="397" t="s">
        <v>7557</v>
      </c>
      <c r="E1757" s="397"/>
    </row>
    <row r="1758" spans="1:5" hidden="1" x14ac:dyDescent="0.25">
      <c r="A1758" s="397" t="s">
        <v>7901</v>
      </c>
      <c r="B1758" s="397" t="s">
        <v>7670</v>
      </c>
      <c r="C1758" s="397" t="s">
        <v>7902</v>
      </c>
      <c r="D1758" s="397" t="s">
        <v>7557</v>
      </c>
      <c r="E1758" s="397"/>
    </row>
    <row r="1759" spans="1:5" ht="21" hidden="1" x14ac:dyDescent="0.25">
      <c r="A1759" s="397" t="s">
        <v>7903</v>
      </c>
      <c r="B1759" s="397" t="s">
        <v>7673</v>
      </c>
      <c r="C1759" s="398" t="s">
        <v>7904</v>
      </c>
      <c r="D1759" s="397" t="s">
        <v>7557</v>
      </c>
      <c r="E1759" s="397"/>
    </row>
    <row r="1760" spans="1:5" hidden="1" x14ac:dyDescent="0.25">
      <c r="A1760" s="397" t="s">
        <v>7905</v>
      </c>
      <c r="B1760" s="397" t="s">
        <v>7673</v>
      </c>
      <c r="C1760" s="397" t="s">
        <v>7906</v>
      </c>
      <c r="D1760" s="397" t="s">
        <v>7557</v>
      </c>
      <c r="E1760" s="397"/>
    </row>
    <row r="1761" spans="1:5" hidden="1" x14ac:dyDescent="0.25">
      <c r="A1761" s="397" t="s">
        <v>7907</v>
      </c>
      <c r="B1761" s="397" t="s">
        <v>7673</v>
      </c>
      <c r="C1761" s="397" t="s">
        <v>7908</v>
      </c>
      <c r="D1761" s="397" t="s">
        <v>7557</v>
      </c>
      <c r="E1761" s="397"/>
    </row>
    <row r="1762" spans="1:5" hidden="1" x14ac:dyDescent="0.25">
      <c r="A1762" s="397" t="s">
        <v>7909</v>
      </c>
      <c r="B1762" s="397" t="s">
        <v>7673</v>
      </c>
      <c r="C1762" s="397" t="s">
        <v>7910</v>
      </c>
      <c r="D1762" s="397" t="s">
        <v>7557</v>
      </c>
      <c r="E1762" s="397"/>
    </row>
    <row r="1763" spans="1:5" hidden="1" x14ac:dyDescent="0.25">
      <c r="A1763" s="397" t="s">
        <v>7911</v>
      </c>
      <c r="B1763" s="397" t="s">
        <v>7673</v>
      </c>
      <c r="C1763" s="397" t="s">
        <v>7912</v>
      </c>
      <c r="D1763" s="397" t="s">
        <v>7557</v>
      </c>
      <c r="E1763" s="397"/>
    </row>
    <row r="1764" spans="1:5" hidden="1" x14ac:dyDescent="0.25">
      <c r="A1764" s="397" t="s">
        <v>7913</v>
      </c>
      <c r="B1764" s="397" t="s">
        <v>7673</v>
      </c>
      <c r="C1764" s="397" t="s">
        <v>7914</v>
      </c>
      <c r="D1764" s="397" t="s">
        <v>13641</v>
      </c>
      <c r="E1764" s="397" t="s">
        <v>6488</v>
      </c>
    </row>
    <row r="1765" spans="1:5" hidden="1" x14ac:dyDescent="0.25">
      <c r="A1765" s="397" t="s">
        <v>13845</v>
      </c>
      <c r="B1765" s="397" t="s">
        <v>13785</v>
      </c>
      <c r="C1765" s="397" t="s">
        <v>13846</v>
      </c>
      <c r="D1765" s="397" t="s">
        <v>7557</v>
      </c>
      <c r="E1765" s="397"/>
    </row>
    <row r="1766" spans="1:5" hidden="1" x14ac:dyDescent="0.25">
      <c r="A1766" s="397" t="s">
        <v>7915</v>
      </c>
      <c r="B1766" s="397" t="s">
        <v>7673</v>
      </c>
      <c r="C1766" s="397" t="s">
        <v>7916</v>
      </c>
      <c r="D1766" s="397" t="s">
        <v>7557</v>
      </c>
      <c r="E1766" s="397"/>
    </row>
    <row r="1767" spans="1:5" hidden="1" x14ac:dyDescent="0.25">
      <c r="A1767" s="397" t="s">
        <v>7917</v>
      </c>
      <c r="B1767" s="397" t="s">
        <v>7673</v>
      </c>
      <c r="C1767" s="397" t="s">
        <v>7918</v>
      </c>
      <c r="D1767" s="397" t="s">
        <v>7557</v>
      </c>
      <c r="E1767" s="397"/>
    </row>
    <row r="1768" spans="1:5" hidden="1" x14ac:dyDescent="0.25">
      <c r="A1768" s="397" t="s">
        <v>7919</v>
      </c>
      <c r="B1768" s="397" t="s">
        <v>7673</v>
      </c>
      <c r="C1768" s="397" t="s">
        <v>7920</v>
      </c>
      <c r="D1768" s="397" t="s">
        <v>7557</v>
      </c>
      <c r="E1768" s="397"/>
    </row>
    <row r="1769" spans="1:5" hidden="1" x14ac:dyDescent="0.25">
      <c r="A1769" s="397" t="s">
        <v>7921</v>
      </c>
      <c r="B1769" s="397" t="s">
        <v>7673</v>
      </c>
      <c r="C1769" s="397" t="s">
        <v>7922</v>
      </c>
      <c r="D1769" s="397" t="s">
        <v>7557</v>
      </c>
      <c r="E1769" s="397"/>
    </row>
    <row r="1770" spans="1:5" hidden="1" x14ac:dyDescent="0.25">
      <c r="A1770" s="397" t="s">
        <v>7923</v>
      </c>
      <c r="B1770" s="397" t="s">
        <v>7670</v>
      </c>
      <c r="C1770" s="397" t="s">
        <v>7924</v>
      </c>
      <c r="D1770" s="397" t="s">
        <v>7557</v>
      </c>
      <c r="E1770" s="397"/>
    </row>
    <row r="1771" spans="1:5" hidden="1" x14ac:dyDescent="0.25">
      <c r="A1771" s="397" t="s">
        <v>7925</v>
      </c>
      <c r="B1771" s="397" t="s">
        <v>7673</v>
      </c>
      <c r="C1771" s="397" t="s">
        <v>7926</v>
      </c>
      <c r="D1771" s="397" t="s">
        <v>7557</v>
      </c>
      <c r="E1771" s="397"/>
    </row>
    <row r="1772" spans="1:5" hidden="1" x14ac:dyDescent="0.25">
      <c r="A1772" s="397" t="s">
        <v>7927</v>
      </c>
      <c r="B1772" s="397" t="s">
        <v>7673</v>
      </c>
      <c r="C1772" s="397" t="s">
        <v>7928</v>
      </c>
      <c r="D1772" s="397" t="s">
        <v>13641</v>
      </c>
      <c r="E1772" s="397" t="s">
        <v>6488</v>
      </c>
    </row>
    <row r="1773" spans="1:5" hidden="1" x14ac:dyDescent="0.25">
      <c r="A1773" s="397" t="s">
        <v>13847</v>
      </c>
      <c r="B1773" s="397" t="s">
        <v>13785</v>
      </c>
      <c r="C1773" s="397" t="s">
        <v>13848</v>
      </c>
      <c r="D1773" s="397" t="s">
        <v>13641</v>
      </c>
      <c r="E1773" s="397" t="s">
        <v>6488</v>
      </c>
    </row>
    <row r="1774" spans="1:5" hidden="1" x14ac:dyDescent="0.25">
      <c r="A1774" s="397" t="s">
        <v>13849</v>
      </c>
      <c r="B1774" s="397" t="s">
        <v>13785</v>
      </c>
      <c r="C1774" s="397" t="s">
        <v>13850</v>
      </c>
      <c r="D1774" s="397" t="s">
        <v>7557</v>
      </c>
      <c r="E1774" s="397"/>
    </row>
    <row r="1775" spans="1:5" hidden="1" x14ac:dyDescent="0.25">
      <c r="A1775" s="397" t="s">
        <v>7929</v>
      </c>
      <c r="B1775" s="397" t="s">
        <v>7673</v>
      </c>
      <c r="C1775" s="397" t="s">
        <v>7930</v>
      </c>
      <c r="D1775" s="397" t="s">
        <v>7557</v>
      </c>
      <c r="E1775" s="397"/>
    </row>
    <row r="1776" spans="1:5" hidden="1" x14ac:dyDescent="0.25">
      <c r="A1776" s="397" t="s">
        <v>7931</v>
      </c>
      <c r="B1776" s="397" t="s">
        <v>7673</v>
      </c>
      <c r="C1776" s="397" t="s">
        <v>7932</v>
      </c>
      <c r="D1776" s="397" t="s">
        <v>7557</v>
      </c>
      <c r="E1776" s="397"/>
    </row>
    <row r="1777" spans="1:5" hidden="1" x14ac:dyDescent="0.25">
      <c r="A1777" s="397" t="s">
        <v>7933</v>
      </c>
      <c r="B1777" s="397" t="s">
        <v>7673</v>
      </c>
      <c r="C1777" s="397" t="s">
        <v>7934</v>
      </c>
      <c r="D1777" s="397" t="s">
        <v>7557</v>
      </c>
      <c r="E1777" s="397"/>
    </row>
    <row r="1778" spans="1:5" hidden="1" x14ac:dyDescent="0.25">
      <c r="A1778" s="397" t="s">
        <v>7935</v>
      </c>
      <c r="B1778" s="397" t="s">
        <v>7673</v>
      </c>
      <c r="C1778" s="397" t="s">
        <v>7936</v>
      </c>
      <c r="D1778" s="397" t="s">
        <v>7557</v>
      </c>
      <c r="E1778" s="397"/>
    </row>
    <row r="1779" spans="1:5" hidden="1" x14ac:dyDescent="0.25">
      <c r="A1779" s="397" t="s">
        <v>7937</v>
      </c>
      <c r="B1779" s="397" t="s">
        <v>7670</v>
      </c>
      <c r="C1779" s="493" t="s">
        <v>16717</v>
      </c>
      <c r="D1779" s="397" t="s">
        <v>7557</v>
      </c>
      <c r="E1779" s="397"/>
    </row>
    <row r="1780" spans="1:5" hidden="1" x14ac:dyDescent="0.25">
      <c r="A1780" s="397" t="s">
        <v>7938</v>
      </c>
      <c r="B1780" s="397" t="s">
        <v>7673</v>
      </c>
      <c r="C1780" s="397" t="s">
        <v>7939</v>
      </c>
      <c r="D1780" s="397" t="s">
        <v>7557</v>
      </c>
      <c r="E1780" s="397"/>
    </row>
    <row r="1781" spans="1:5" hidden="1" x14ac:dyDescent="0.25">
      <c r="A1781" s="397" t="s">
        <v>7940</v>
      </c>
      <c r="B1781" s="397" t="s">
        <v>7673</v>
      </c>
      <c r="C1781" s="397" t="s">
        <v>7941</v>
      </c>
      <c r="D1781" s="397" t="s">
        <v>7557</v>
      </c>
      <c r="E1781" s="397"/>
    </row>
    <row r="1782" spans="1:5" hidden="1" x14ac:dyDescent="0.25">
      <c r="A1782" s="397" t="s">
        <v>7942</v>
      </c>
      <c r="B1782" s="397" t="s">
        <v>7673</v>
      </c>
      <c r="C1782" s="397" t="s">
        <v>7943</v>
      </c>
      <c r="D1782" s="397" t="s">
        <v>7557</v>
      </c>
      <c r="E1782" s="397"/>
    </row>
    <row r="1783" spans="1:5" hidden="1" x14ac:dyDescent="0.25">
      <c r="A1783" s="397" t="s">
        <v>7944</v>
      </c>
      <c r="B1783" s="397" t="s">
        <v>7673</v>
      </c>
      <c r="C1783" s="397" t="s">
        <v>7945</v>
      </c>
      <c r="D1783" s="397" t="s">
        <v>7557</v>
      </c>
      <c r="E1783" s="397"/>
    </row>
    <row r="1784" spans="1:5" hidden="1" x14ac:dyDescent="0.25">
      <c r="A1784" s="397" t="s">
        <v>7946</v>
      </c>
      <c r="B1784" s="397" t="s">
        <v>7673</v>
      </c>
      <c r="C1784" s="397" t="s">
        <v>7947</v>
      </c>
      <c r="D1784" s="397" t="s">
        <v>7557</v>
      </c>
      <c r="E1784" s="397"/>
    </row>
    <row r="1785" spans="1:5" hidden="1" x14ac:dyDescent="0.25">
      <c r="A1785" s="397" t="s">
        <v>7948</v>
      </c>
      <c r="B1785" s="397" t="s">
        <v>7673</v>
      </c>
      <c r="C1785" s="397" t="s">
        <v>7949</v>
      </c>
      <c r="D1785" s="397" t="s">
        <v>7557</v>
      </c>
      <c r="E1785" s="397"/>
    </row>
    <row r="1786" spans="1:5" hidden="1" x14ac:dyDescent="0.25">
      <c r="A1786" s="397" t="s">
        <v>7950</v>
      </c>
      <c r="B1786" s="397" t="s">
        <v>7673</v>
      </c>
      <c r="C1786" s="397" t="s">
        <v>7951</v>
      </c>
      <c r="D1786" s="397" t="s">
        <v>7557</v>
      </c>
      <c r="E1786" s="397"/>
    </row>
    <row r="1787" spans="1:5" hidden="1" x14ac:dyDescent="0.25">
      <c r="A1787" s="397" t="s">
        <v>7952</v>
      </c>
      <c r="B1787" s="397" t="s">
        <v>7670</v>
      </c>
      <c r="C1787" s="397" t="s">
        <v>7953</v>
      </c>
      <c r="D1787" s="397" t="s">
        <v>7557</v>
      </c>
      <c r="E1787" s="397"/>
    </row>
    <row r="1788" spans="1:5" hidden="1" x14ac:dyDescent="0.25">
      <c r="A1788" s="397" t="s">
        <v>7954</v>
      </c>
      <c r="B1788" s="397" t="s">
        <v>7673</v>
      </c>
      <c r="C1788" s="397" t="s">
        <v>7955</v>
      </c>
      <c r="D1788" s="397" t="s">
        <v>7557</v>
      </c>
      <c r="E1788" s="397"/>
    </row>
    <row r="1789" spans="1:5" hidden="1" x14ac:dyDescent="0.25">
      <c r="A1789" s="397" t="s">
        <v>7956</v>
      </c>
      <c r="B1789" s="397" t="s">
        <v>7673</v>
      </c>
      <c r="C1789" s="397" t="s">
        <v>7957</v>
      </c>
      <c r="D1789" s="397" t="s">
        <v>7557</v>
      </c>
      <c r="E1789" s="397"/>
    </row>
    <row r="1790" spans="1:5" hidden="1" x14ac:dyDescent="0.25">
      <c r="A1790" s="397" t="s">
        <v>7958</v>
      </c>
      <c r="B1790" s="397" t="s">
        <v>7673</v>
      </c>
      <c r="C1790" s="397" t="s">
        <v>7959</v>
      </c>
      <c r="D1790" s="397" t="s">
        <v>7557</v>
      </c>
      <c r="E1790" s="397"/>
    </row>
    <row r="1791" spans="1:5" ht="21" hidden="1" x14ac:dyDescent="0.25">
      <c r="A1791" s="397" t="s">
        <v>7960</v>
      </c>
      <c r="B1791" s="397" t="s">
        <v>7673</v>
      </c>
      <c r="C1791" s="398" t="s">
        <v>7961</v>
      </c>
      <c r="D1791" s="397" t="s">
        <v>7557</v>
      </c>
      <c r="E1791" s="397"/>
    </row>
    <row r="1792" spans="1:5" hidden="1" x14ac:dyDescent="0.25">
      <c r="A1792" s="397" t="s">
        <v>7962</v>
      </c>
      <c r="B1792" s="397" t="s">
        <v>7673</v>
      </c>
      <c r="C1792" s="397" t="s">
        <v>7963</v>
      </c>
      <c r="D1792" s="397" t="s">
        <v>7557</v>
      </c>
      <c r="E1792" s="397"/>
    </row>
    <row r="1793" spans="1:5" hidden="1" x14ac:dyDescent="0.25">
      <c r="A1793" s="397" t="s">
        <v>7964</v>
      </c>
      <c r="B1793" s="397" t="s">
        <v>7673</v>
      </c>
      <c r="C1793" s="397" t="s">
        <v>7965</v>
      </c>
      <c r="D1793" s="397" t="s">
        <v>7557</v>
      </c>
      <c r="E1793" s="397"/>
    </row>
    <row r="1794" spans="1:5" hidden="1" x14ac:dyDescent="0.25">
      <c r="A1794" s="397" t="s">
        <v>7966</v>
      </c>
      <c r="B1794" s="397" t="s">
        <v>7673</v>
      </c>
      <c r="C1794" s="397" t="s">
        <v>7967</v>
      </c>
      <c r="D1794" s="397" t="s">
        <v>7557</v>
      </c>
      <c r="E1794" s="397"/>
    </row>
    <row r="1795" spans="1:5" hidden="1" x14ac:dyDescent="0.25">
      <c r="A1795" s="397" t="s">
        <v>7968</v>
      </c>
      <c r="B1795" s="397" t="s">
        <v>7673</v>
      </c>
      <c r="C1795" s="397" t="s">
        <v>7969</v>
      </c>
      <c r="D1795" s="397" t="s">
        <v>7557</v>
      </c>
      <c r="E1795" s="397"/>
    </row>
    <row r="1796" spans="1:5" hidden="1" x14ac:dyDescent="0.25">
      <c r="A1796" s="397" t="s">
        <v>7970</v>
      </c>
      <c r="B1796" s="397" t="s">
        <v>7673</v>
      </c>
      <c r="C1796" s="397" t="s">
        <v>7971</v>
      </c>
      <c r="D1796" s="397" t="s">
        <v>7557</v>
      </c>
      <c r="E1796" s="397"/>
    </row>
    <row r="1797" spans="1:5" hidden="1" x14ac:dyDescent="0.25">
      <c r="A1797" s="397" t="s">
        <v>7972</v>
      </c>
      <c r="B1797" s="397" t="s">
        <v>7673</v>
      </c>
      <c r="C1797" s="397" t="s">
        <v>7973</v>
      </c>
      <c r="D1797" s="397" t="s">
        <v>7557</v>
      </c>
      <c r="E1797" s="397"/>
    </row>
    <row r="1798" spans="1:5" hidden="1" x14ac:dyDescent="0.25">
      <c r="A1798" s="397" t="s">
        <v>7974</v>
      </c>
      <c r="B1798" s="397" t="s">
        <v>7673</v>
      </c>
      <c r="C1798" s="397" t="s">
        <v>7975</v>
      </c>
      <c r="D1798" s="397" t="s">
        <v>7557</v>
      </c>
      <c r="E1798" s="397"/>
    </row>
    <row r="1799" spans="1:5" hidden="1" x14ac:dyDescent="0.25">
      <c r="A1799" s="397" t="s">
        <v>7976</v>
      </c>
      <c r="B1799" s="397" t="s">
        <v>7673</v>
      </c>
      <c r="C1799" s="397" t="s">
        <v>7977</v>
      </c>
      <c r="D1799" s="397" t="s">
        <v>7557</v>
      </c>
      <c r="E1799" s="397"/>
    </row>
    <row r="1800" spans="1:5" hidden="1" x14ac:dyDescent="0.25">
      <c r="A1800" s="397" t="s">
        <v>7978</v>
      </c>
      <c r="B1800" s="397" t="s">
        <v>7673</v>
      </c>
      <c r="C1800" s="397" t="s">
        <v>7979</v>
      </c>
      <c r="D1800" s="397" t="s">
        <v>7557</v>
      </c>
      <c r="E1800" s="397"/>
    </row>
    <row r="1801" spans="1:5" hidden="1" x14ac:dyDescent="0.25">
      <c r="A1801" s="397" t="s">
        <v>7980</v>
      </c>
      <c r="B1801" s="397" t="s">
        <v>7673</v>
      </c>
      <c r="C1801" s="397" t="s">
        <v>7981</v>
      </c>
      <c r="D1801" s="397" t="s">
        <v>7557</v>
      </c>
      <c r="E1801" s="397"/>
    </row>
    <row r="1802" spans="1:5" hidden="1" x14ac:dyDescent="0.25">
      <c r="A1802" s="397" t="s">
        <v>7982</v>
      </c>
      <c r="B1802" s="397" t="s">
        <v>7673</v>
      </c>
      <c r="C1802" s="397" t="s">
        <v>7983</v>
      </c>
      <c r="D1802" s="397" t="s">
        <v>7557</v>
      </c>
      <c r="E1802" s="397"/>
    </row>
    <row r="1803" spans="1:5" hidden="1" x14ac:dyDescent="0.25">
      <c r="A1803" s="397" t="s">
        <v>7984</v>
      </c>
      <c r="B1803" s="397" t="s">
        <v>7673</v>
      </c>
      <c r="C1803" s="397" t="s">
        <v>7985</v>
      </c>
      <c r="D1803" s="397" t="s">
        <v>7557</v>
      </c>
      <c r="E1803" s="397"/>
    </row>
    <row r="1804" spans="1:5" hidden="1" x14ac:dyDescent="0.25">
      <c r="A1804" s="397" t="s">
        <v>7986</v>
      </c>
      <c r="B1804" s="397" t="s">
        <v>7673</v>
      </c>
      <c r="C1804" s="397" t="s">
        <v>7987</v>
      </c>
      <c r="D1804" s="397" t="s">
        <v>7557</v>
      </c>
      <c r="E1804" s="397"/>
    </row>
    <row r="1805" spans="1:5" hidden="1" x14ac:dyDescent="0.25">
      <c r="A1805" s="397" t="s">
        <v>7988</v>
      </c>
      <c r="B1805" s="397" t="s">
        <v>7670</v>
      </c>
      <c r="C1805" s="397" t="s">
        <v>7989</v>
      </c>
      <c r="D1805" s="397" t="s">
        <v>7557</v>
      </c>
      <c r="E1805" s="397"/>
    </row>
    <row r="1806" spans="1:5" hidden="1" x14ac:dyDescent="0.25">
      <c r="A1806" s="397" t="s">
        <v>7990</v>
      </c>
      <c r="B1806" s="397" t="s">
        <v>7673</v>
      </c>
      <c r="C1806" s="397" t="s">
        <v>7991</v>
      </c>
      <c r="D1806" s="397" t="s">
        <v>7557</v>
      </c>
      <c r="E1806" s="397"/>
    </row>
    <row r="1807" spans="1:5" hidden="1" x14ac:dyDescent="0.25">
      <c r="A1807" s="397" t="s">
        <v>7992</v>
      </c>
      <c r="B1807" s="397" t="s">
        <v>7673</v>
      </c>
      <c r="C1807" s="397" t="s">
        <v>7993</v>
      </c>
      <c r="D1807" s="397" t="s">
        <v>7557</v>
      </c>
      <c r="E1807" s="397"/>
    </row>
    <row r="1808" spans="1:5" hidden="1" x14ac:dyDescent="0.25">
      <c r="A1808" s="397" t="s">
        <v>7994</v>
      </c>
      <c r="B1808" s="397" t="s">
        <v>7673</v>
      </c>
      <c r="C1808" s="397" t="s">
        <v>7995</v>
      </c>
      <c r="D1808" s="397" t="s">
        <v>7557</v>
      </c>
      <c r="E1808" s="397"/>
    </row>
    <row r="1809" spans="1:5" hidden="1" x14ac:dyDescent="0.25">
      <c r="A1809" s="397" t="s">
        <v>7996</v>
      </c>
      <c r="B1809" s="397" t="s">
        <v>7673</v>
      </c>
      <c r="C1809" s="397" t="s">
        <v>7997</v>
      </c>
      <c r="D1809" s="397" t="s">
        <v>7557</v>
      </c>
      <c r="E1809" s="397"/>
    </row>
    <row r="1810" spans="1:5" hidden="1" x14ac:dyDescent="0.25">
      <c r="A1810" s="397" t="s">
        <v>7998</v>
      </c>
      <c r="B1810" s="397" t="s">
        <v>7673</v>
      </c>
      <c r="C1810" s="397" t="s">
        <v>7786</v>
      </c>
      <c r="D1810" s="397" t="s">
        <v>7557</v>
      </c>
      <c r="E1810" s="397"/>
    </row>
    <row r="1811" spans="1:5" hidden="1" x14ac:dyDescent="0.25">
      <c r="A1811" s="397" t="s">
        <v>7999</v>
      </c>
      <c r="B1811" s="397" t="s">
        <v>7673</v>
      </c>
      <c r="C1811" s="397" t="s">
        <v>8000</v>
      </c>
      <c r="D1811" s="397" t="s">
        <v>7557</v>
      </c>
      <c r="E1811" s="397"/>
    </row>
    <row r="1812" spans="1:5" hidden="1" x14ac:dyDescent="0.25">
      <c r="A1812" s="397" t="s">
        <v>8001</v>
      </c>
      <c r="B1812" s="397" t="s">
        <v>7673</v>
      </c>
      <c r="C1812" s="397" t="s">
        <v>8002</v>
      </c>
      <c r="D1812" s="397" t="s">
        <v>7557</v>
      </c>
      <c r="E1812" s="397"/>
    </row>
    <row r="1813" spans="1:5" hidden="1" x14ac:dyDescent="0.25">
      <c r="A1813" s="397" t="s">
        <v>8003</v>
      </c>
      <c r="B1813" s="397" t="s">
        <v>7673</v>
      </c>
      <c r="C1813" s="397" t="s">
        <v>8004</v>
      </c>
      <c r="D1813" s="397" t="s">
        <v>7557</v>
      </c>
      <c r="E1813" s="397"/>
    </row>
    <row r="1814" spans="1:5" hidden="1" x14ac:dyDescent="0.25">
      <c r="A1814" s="397" t="s">
        <v>8005</v>
      </c>
      <c r="B1814" s="397" t="s">
        <v>7673</v>
      </c>
      <c r="C1814" s="397" t="s">
        <v>8006</v>
      </c>
      <c r="D1814" s="397" t="s">
        <v>7557</v>
      </c>
      <c r="E1814" s="397"/>
    </row>
    <row r="1815" spans="1:5" hidden="1" x14ac:dyDescent="0.25">
      <c r="A1815" s="397" t="s">
        <v>8007</v>
      </c>
      <c r="B1815" s="397" t="s">
        <v>7673</v>
      </c>
      <c r="C1815" s="397" t="s">
        <v>8008</v>
      </c>
      <c r="D1815" s="397" t="s">
        <v>7557</v>
      </c>
      <c r="E1815" s="397"/>
    </row>
    <row r="1816" spans="1:5" hidden="1" x14ac:dyDescent="0.25">
      <c r="A1816" s="397" t="s">
        <v>8009</v>
      </c>
      <c r="B1816" s="397" t="s">
        <v>7673</v>
      </c>
      <c r="C1816" s="408" t="s">
        <v>16518</v>
      </c>
      <c r="D1816" s="397" t="s">
        <v>7557</v>
      </c>
      <c r="E1816" s="397"/>
    </row>
    <row r="1817" spans="1:5" hidden="1" x14ac:dyDescent="0.25">
      <c r="A1817" s="397" t="s">
        <v>8010</v>
      </c>
      <c r="B1817" s="397" t="s">
        <v>7673</v>
      </c>
      <c r="C1817" s="397" t="s">
        <v>8011</v>
      </c>
      <c r="D1817" s="397" t="s">
        <v>7557</v>
      </c>
      <c r="E1817" s="397"/>
    </row>
    <row r="1818" spans="1:5" hidden="1" x14ac:dyDescent="0.25">
      <c r="A1818" s="397" t="s">
        <v>8012</v>
      </c>
      <c r="B1818" s="397" t="s">
        <v>7673</v>
      </c>
      <c r="C1818" s="397" t="s">
        <v>8013</v>
      </c>
      <c r="D1818" s="397" t="s">
        <v>7557</v>
      </c>
      <c r="E1818" s="397"/>
    </row>
    <row r="1819" spans="1:5" hidden="1" x14ac:dyDescent="0.25">
      <c r="A1819" s="397" t="s">
        <v>8014</v>
      </c>
      <c r="B1819" s="397" t="s">
        <v>7673</v>
      </c>
      <c r="C1819" s="397" t="s">
        <v>8015</v>
      </c>
      <c r="D1819" s="397" t="s">
        <v>7557</v>
      </c>
      <c r="E1819" s="397"/>
    </row>
    <row r="1820" spans="1:5" hidden="1" x14ac:dyDescent="0.25">
      <c r="A1820" s="397" t="s">
        <v>8016</v>
      </c>
      <c r="B1820" s="397" t="s">
        <v>7673</v>
      </c>
      <c r="C1820" s="397" t="s">
        <v>8017</v>
      </c>
      <c r="D1820" s="397" t="s">
        <v>7557</v>
      </c>
      <c r="E1820" s="397"/>
    </row>
    <row r="1821" spans="1:5" hidden="1" x14ac:dyDescent="0.25">
      <c r="A1821" s="397" t="s">
        <v>8018</v>
      </c>
      <c r="B1821" s="397" t="s">
        <v>7673</v>
      </c>
      <c r="C1821" s="397" t="s">
        <v>8019</v>
      </c>
      <c r="D1821" s="397" t="s">
        <v>7557</v>
      </c>
      <c r="E1821" s="397"/>
    </row>
    <row r="1822" spans="1:5" hidden="1" x14ac:dyDescent="0.25">
      <c r="A1822" s="397" t="s">
        <v>8020</v>
      </c>
      <c r="B1822" s="397" t="s">
        <v>7673</v>
      </c>
      <c r="C1822" s="397" t="s">
        <v>8021</v>
      </c>
      <c r="D1822" s="397" t="s">
        <v>7557</v>
      </c>
      <c r="E1822" s="397"/>
    </row>
    <row r="1823" spans="1:5" hidden="1" x14ac:dyDescent="0.25">
      <c r="A1823" s="397" t="s">
        <v>8022</v>
      </c>
      <c r="B1823" s="397" t="s">
        <v>7673</v>
      </c>
      <c r="C1823" s="397" t="s">
        <v>8023</v>
      </c>
      <c r="D1823" s="397"/>
      <c r="E1823" s="397"/>
    </row>
    <row r="1824" spans="1:5" hidden="1" x14ac:dyDescent="0.25">
      <c r="A1824" s="397" t="s">
        <v>16114</v>
      </c>
      <c r="B1824" s="397" t="s">
        <v>7673</v>
      </c>
      <c r="C1824" s="397" t="s">
        <v>16115</v>
      </c>
      <c r="D1824" s="397" t="s">
        <v>13641</v>
      </c>
      <c r="E1824" s="397" t="s">
        <v>6488</v>
      </c>
    </row>
    <row r="1825" spans="1:5" hidden="1" x14ac:dyDescent="0.25">
      <c r="A1825" s="397" t="s">
        <v>13851</v>
      </c>
      <c r="B1825" s="397" t="s">
        <v>13785</v>
      </c>
      <c r="C1825" s="397" t="s">
        <v>13852</v>
      </c>
      <c r="D1825" s="397" t="s">
        <v>13641</v>
      </c>
      <c r="E1825" s="397" t="s">
        <v>6488</v>
      </c>
    </row>
    <row r="1826" spans="1:5" hidden="1" x14ac:dyDescent="0.25">
      <c r="A1826" s="397" t="s">
        <v>13853</v>
      </c>
      <c r="B1826" s="397" t="s">
        <v>13785</v>
      </c>
      <c r="C1826" s="397" t="s">
        <v>13854</v>
      </c>
      <c r="D1826" s="397" t="s">
        <v>7557</v>
      </c>
      <c r="E1826" s="397"/>
    </row>
    <row r="1827" spans="1:5" hidden="1" x14ac:dyDescent="0.25">
      <c r="A1827" s="397" t="s">
        <v>8024</v>
      </c>
      <c r="B1827" s="397" t="s">
        <v>7673</v>
      </c>
      <c r="C1827" s="397" t="s">
        <v>8025</v>
      </c>
      <c r="D1827" s="397" t="s">
        <v>7557</v>
      </c>
      <c r="E1827" s="397"/>
    </row>
    <row r="1828" spans="1:5" hidden="1" x14ac:dyDescent="0.25">
      <c r="A1828" s="397" t="s">
        <v>8026</v>
      </c>
      <c r="B1828" s="397" t="s">
        <v>7673</v>
      </c>
      <c r="C1828" s="397" t="s">
        <v>8027</v>
      </c>
      <c r="D1828" s="397" t="s">
        <v>7557</v>
      </c>
      <c r="E1828" s="397"/>
    </row>
    <row r="1829" spans="1:5" hidden="1" x14ac:dyDescent="0.25">
      <c r="A1829" s="397" t="s">
        <v>8028</v>
      </c>
      <c r="B1829" s="397" t="s">
        <v>7673</v>
      </c>
      <c r="C1829" s="397" t="s">
        <v>8029</v>
      </c>
      <c r="D1829" s="397" t="s">
        <v>7557</v>
      </c>
      <c r="E1829" s="397"/>
    </row>
    <row r="1830" spans="1:5" hidden="1" x14ac:dyDescent="0.25">
      <c r="A1830" s="397" t="s">
        <v>8030</v>
      </c>
      <c r="B1830" s="397" t="s">
        <v>7673</v>
      </c>
      <c r="C1830" s="397" t="s">
        <v>8031</v>
      </c>
      <c r="D1830" s="397" t="s">
        <v>7557</v>
      </c>
      <c r="E1830" s="397"/>
    </row>
    <row r="1831" spans="1:5" hidden="1" x14ac:dyDescent="0.25">
      <c r="A1831" s="397" t="s">
        <v>8032</v>
      </c>
      <c r="B1831" s="397" t="s">
        <v>7673</v>
      </c>
      <c r="C1831" s="397" t="s">
        <v>8033</v>
      </c>
      <c r="D1831" s="397" t="s">
        <v>7557</v>
      </c>
      <c r="E1831" s="397"/>
    </row>
    <row r="1832" spans="1:5" hidden="1" x14ac:dyDescent="0.25">
      <c r="A1832" s="397" t="s">
        <v>8034</v>
      </c>
      <c r="B1832" s="397" t="s">
        <v>7673</v>
      </c>
      <c r="C1832" s="397" t="s">
        <v>8035</v>
      </c>
      <c r="D1832" s="397" t="s">
        <v>7557</v>
      </c>
      <c r="E1832" s="397"/>
    </row>
    <row r="1833" spans="1:5" hidden="1" x14ac:dyDescent="0.25">
      <c r="A1833" s="397" t="s">
        <v>8036</v>
      </c>
      <c r="B1833" s="397" t="s">
        <v>7673</v>
      </c>
      <c r="C1833" s="397" t="s">
        <v>8037</v>
      </c>
      <c r="D1833" s="397" t="s">
        <v>7557</v>
      </c>
      <c r="E1833" s="397"/>
    </row>
    <row r="1834" spans="1:5" hidden="1" x14ac:dyDescent="0.25">
      <c r="A1834" s="397" t="s">
        <v>8038</v>
      </c>
      <c r="B1834" s="397" t="s">
        <v>7670</v>
      </c>
      <c r="C1834" s="397" t="s">
        <v>8039</v>
      </c>
      <c r="D1834" s="397" t="s">
        <v>7557</v>
      </c>
      <c r="E1834" s="397"/>
    </row>
    <row r="1835" spans="1:5" hidden="1" x14ac:dyDescent="0.25">
      <c r="A1835" s="397" t="s">
        <v>8040</v>
      </c>
      <c r="B1835" s="397" t="s">
        <v>7673</v>
      </c>
      <c r="C1835" s="397" t="s">
        <v>8041</v>
      </c>
      <c r="D1835" s="397" t="s">
        <v>7557</v>
      </c>
      <c r="E1835" s="397"/>
    </row>
    <row r="1836" spans="1:5" hidden="1" x14ac:dyDescent="0.25">
      <c r="A1836" s="397" t="s">
        <v>8042</v>
      </c>
      <c r="B1836" s="397" t="s">
        <v>7673</v>
      </c>
      <c r="C1836" s="397" t="s">
        <v>8043</v>
      </c>
      <c r="D1836" s="397" t="s">
        <v>7557</v>
      </c>
      <c r="E1836" s="397"/>
    </row>
    <row r="1837" spans="1:5" hidden="1" x14ac:dyDescent="0.25">
      <c r="A1837" s="397" t="s">
        <v>8044</v>
      </c>
      <c r="B1837" s="397" t="s">
        <v>7673</v>
      </c>
      <c r="C1837" s="397" t="s">
        <v>8045</v>
      </c>
      <c r="D1837" s="397" t="s">
        <v>7557</v>
      </c>
      <c r="E1837" s="397"/>
    </row>
    <row r="1838" spans="1:5" hidden="1" x14ac:dyDescent="0.25">
      <c r="A1838" s="397" t="s">
        <v>8046</v>
      </c>
      <c r="B1838" s="397" t="s">
        <v>7673</v>
      </c>
      <c r="C1838" s="397" t="s">
        <v>8047</v>
      </c>
      <c r="D1838" s="397" t="s">
        <v>7557</v>
      </c>
      <c r="E1838" s="397"/>
    </row>
    <row r="1839" spans="1:5" hidden="1" x14ac:dyDescent="0.25">
      <c r="A1839" s="397" t="s">
        <v>8048</v>
      </c>
      <c r="B1839" s="397" t="s">
        <v>7673</v>
      </c>
      <c r="C1839" s="397" t="s">
        <v>8049</v>
      </c>
      <c r="D1839" s="397" t="s">
        <v>7557</v>
      </c>
      <c r="E1839" s="397"/>
    </row>
    <row r="1840" spans="1:5" hidden="1" x14ac:dyDescent="0.25">
      <c r="A1840" s="397" t="s">
        <v>8050</v>
      </c>
      <c r="B1840" s="397" t="s">
        <v>7673</v>
      </c>
      <c r="C1840" s="397" t="s">
        <v>8051</v>
      </c>
      <c r="D1840" s="397" t="s">
        <v>7557</v>
      </c>
      <c r="E1840" s="397"/>
    </row>
    <row r="1841" spans="1:5" hidden="1" x14ac:dyDescent="0.25">
      <c r="A1841" s="397" t="s">
        <v>8052</v>
      </c>
      <c r="B1841" s="397" t="s">
        <v>7673</v>
      </c>
      <c r="C1841" s="397" t="s">
        <v>8053</v>
      </c>
      <c r="D1841" s="397" t="s">
        <v>7557</v>
      </c>
      <c r="E1841" s="397"/>
    </row>
    <row r="1842" spans="1:5" hidden="1" x14ac:dyDescent="0.25">
      <c r="A1842" s="397" t="s">
        <v>8054</v>
      </c>
      <c r="B1842" s="397" t="s">
        <v>7673</v>
      </c>
      <c r="C1842" s="397" t="s">
        <v>8055</v>
      </c>
      <c r="D1842" s="397" t="s">
        <v>7557</v>
      </c>
      <c r="E1842" s="397"/>
    </row>
    <row r="1843" spans="1:5" hidden="1" x14ac:dyDescent="0.25">
      <c r="A1843" s="397" t="s">
        <v>8056</v>
      </c>
      <c r="B1843" s="397" t="s">
        <v>7673</v>
      </c>
      <c r="C1843" s="397" t="s">
        <v>8057</v>
      </c>
      <c r="D1843" s="397" t="s">
        <v>7557</v>
      </c>
      <c r="E1843" s="397"/>
    </row>
    <row r="1844" spans="1:5" hidden="1" x14ac:dyDescent="0.25">
      <c r="A1844" s="397" t="s">
        <v>8058</v>
      </c>
      <c r="B1844" s="397" t="s">
        <v>7673</v>
      </c>
      <c r="C1844" s="397" t="s">
        <v>8059</v>
      </c>
      <c r="D1844" s="397" t="s">
        <v>7557</v>
      </c>
      <c r="E1844" s="397"/>
    </row>
    <row r="1845" spans="1:5" hidden="1" x14ac:dyDescent="0.25">
      <c r="A1845" s="397" t="s">
        <v>8060</v>
      </c>
      <c r="B1845" s="397" t="s">
        <v>7673</v>
      </c>
      <c r="C1845" s="397" t="s">
        <v>8061</v>
      </c>
      <c r="D1845" s="397" t="s">
        <v>7557</v>
      </c>
      <c r="E1845" s="397"/>
    </row>
    <row r="1846" spans="1:5" hidden="1" x14ac:dyDescent="0.25">
      <c r="A1846" s="397" t="s">
        <v>8062</v>
      </c>
      <c r="B1846" s="397" t="s">
        <v>7673</v>
      </c>
      <c r="C1846" s="397" t="s">
        <v>8063</v>
      </c>
      <c r="D1846" s="397" t="s">
        <v>7557</v>
      </c>
      <c r="E1846" s="397"/>
    </row>
    <row r="1847" spans="1:5" hidden="1" x14ac:dyDescent="0.25">
      <c r="A1847" s="397" t="s">
        <v>8064</v>
      </c>
      <c r="B1847" s="397" t="s">
        <v>7673</v>
      </c>
      <c r="C1847" s="397" t="s">
        <v>8065</v>
      </c>
      <c r="D1847" s="397" t="s">
        <v>7557</v>
      </c>
      <c r="E1847" s="397"/>
    </row>
    <row r="1848" spans="1:5" hidden="1" x14ac:dyDescent="0.25">
      <c r="A1848" s="397" t="s">
        <v>8066</v>
      </c>
      <c r="B1848" s="397" t="s">
        <v>7673</v>
      </c>
      <c r="C1848" s="397" t="s">
        <v>8067</v>
      </c>
      <c r="D1848" s="397" t="s">
        <v>7557</v>
      </c>
      <c r="E1848" s="397"/>
    </row>
    <row r="1849" spans="1:5" hidden="1" x14ac:dyDescent="0.25">
      <c r="A1849" s="397" t="s">
        <v>8068</v>
      </c>
      <c r="B1849" s="397" t="s">
        <v>7673</v>
      </c>
      <c r="C1849" s="397" t="s">
        <v>8069</v>
      </c>
      <c r="D1849" s="397" t="s">
        <v>7557</v>
      </c>
      <c r="E1849" s="397"/>
    </row>
    <row r="1850" spans="1:5" hidden="1" x14ac:dyDescent="0.25">
      <c r="A1850" s="397" t="s">
        <v>8070</v>
      </c>
      <c r="B1850" s="397" t="s">
        <v>7673</v>
      </c>
      <c r="C1850" s="397" t="s">
        <v>8071</v>
      </c>
      <c r="D1850" s="397" t="s">
        <v>7557</v>
      </c>
      <c r="E1850" s="397"/>
    </row>
    <row r="1851" spans="1:5" hidden="1" x14ac:dyDescent="0.25">
      <c r="A1851" s="397" t="s">
        <v>8072</v>
      </c>
      <c r="B1851" s="397" t="s">
        <v>7673</v>
      </c>
      <c r="C1851" s="397" t="s">
        <v>8073</v>
      </c>
      <c r="D1851" s="397" t="s">
        <v>7557</v>
      </c>
      <c r="E1851" s="397"/>
    </row>
    <row r="1852" spans="1:5" hidden="1" x14ac:dyDescent="0.25">
      <c r="A1852" s="397" t="s">
        <v>8074</v>
      </c>
      <c r="B1852" s="397" t="s">
        <v>7673</v>
      </c>
      <c r="C1852" s="397" t="s">
        <v>8075</v>
      </c>
      <c r="D1852" s="397" t="s">
        <v>7557</v>
      </c>
      <c r="E1852" s="397"/>
    </row>
    <row r="1853" spans="1:5" hidden="1" x14ac:dyDescent="0.25">
      <c r="A1853" s="397" t="s">
        <v>8076</v>
      </c>
      <c r="B1853" s="397" t="s">
        <v>7673</v>
      </c>
      <c r="C1853" s="397" t="s">
        <v>8077</v>
      </c>
      <c r="D1853" s="397" t="s">
        <v>13641</v>
      </c>
      <c r="E1853" s="397" t="s">
        <v>6488</v>
      </c>
    </row>
    <row r="1854" spans="1:5" hidden="1" x14ac:dyDescent="0.25">
      <c r="A1854" s="397" t="s">
        <v>13855</v>
      </c>
      <c r="B1854" s="397" t="s">
        <v>13776</v>
      </c>
      <c r="C1854" s="397" t="s">
        <v>13856</v>
      </c>
      <c r="D1854" s="397" t="s">
        <v>13641</v>
      </c>
      <c r="E1854" s="397" t="s">
        <v>6488</v>
      </c>
    </row>
    <row r="1855" spans="1:5" hidden="1" x14ac:dyDescent="0.25">
      <c r="A1855" s="397" t="s">
        <v>13857</v>
      </c>
      <c r="B1855" s="397" t="s">
        <v>13776</v>
      </c>
      <c r="C1855" s="397" t="s">
        <v>13858</v>
      </c>
      <c r="D1855" s="397" t="s">
        <v>13641</v>
      </c>
      <c r="E1855" s="397" t="s">
        <v>6488</v>
      </c>
    </row>
    <row r="1856" spans="1:5" hidden="1" x14ac:dyDescent="0.25">
      <c r="A1856" s="397" t="s">
        <v>13859</v>
      </c>
      <c r="B1856" s="397" t="s">
        <v>13785</v>
      </c>
      <c r="C1856" s="397" t="s">
        <v>13860</v>
      </c>
      <c r="D1856" s="397" t="s">
        <v>13641</v>
      </c>
      <c r="E1856" s="397" t="s">
        <v>6488</v>
      </c>
    </row>
    <row r="1857" spans="1:5" hidden="1" x14ac:dyDescent="0.25">
      <c r="A1857" s="397" t="s">
        <v>13861</v>
      </c>
      <c r="B1857" s="397" t="s">
        <v>13785</v>
      </c>
      <c r="C1857" s="397" t="s">
        <v>13862</v>
      </c>
      <c r="D1857" s="397" t="s">
        <v>7557</v>
      </c>
      <c r="E1857" s="397"/>
    </row>
    <row r="1858" spans="1:5" hidden="1" x14ac:dyDescent="0.25">
      <c r="A1858" s="397" t="s">
        <v>8078</v>
      </c>
      <c r="B1858" s="397" t="s">
        <v>7673</v>
      </c>
      <c r="C1858" s="397" t="s">
        <v>8079</v>
      </c>
      <c r="D1858" s="397" t="s">
        <v>7557</v>
      </c>
      <c r="E1858" s="397"/>
    </row>
    <row r="1859" spans="1:5" hidden="1" x14ac:dyDescent="0.25">
      <c r="A1859" s="397" t="s">
        <v>8080</v>
      </c>
      <c r="B1859" s="397" t="s">
        <v>7670</v>
      </c>
      <c r="C1859" s="397" t="s">
        <v>8081</v>
      </c>
      <c r="D1859" s="397" t="s">
        <v>7557</v>
      </c>
      <c r="E1859" s="397"/>
    </row>
    <row r="1860" spans="1:5" hidden="1" x14ac:dyDescent="0.25">
      <c r="A1860" s="397" t="s">
        <v>8082</v>
      </c>
      <c r="B1860" s="397" t="s">
        <v>7673</v>
      </c>
      <c r="C1860" s="397" t="s">
        <v>8083</v>
      </c>
      <c r="D1860" s="397" t="s">
        <v>7557</v>
      </c>
      <c r="E1860" s="397"/>
    </row>
    <row r="1861" spans="1:5" hidden="1" x14ac:dyDescent="0.25">
      <c r="A1861" s="397" t="s">
        <v>8084</v>
      </c>
      <c r="B1861" s="397" t="s">
        <v>7670</v>
      </c>
      <c r="C1861" s="397" t="s">
        <v>8085</v>
      </c>
      <c r="D1861" s="397" t="s">
        <v>7557</v>
      </c>
      <c r="E1861" s="397"/>
    </row>
    <row r="1862" spans="1:5" hidden="1" x14ac:dyDescent="0.25">
      <c r="A1862" s="397" t="s">
        <v>8086</v>
      </c>
      <c r="B1862" s="397" t="s">
        <v>7673</v>
      </c>
      <c r="C1862" s="397" t="s">
        <v>8087</v>
      </c>
      <c r="D1862" s="397" t="s">
        <v>7557</v>
      </c>
      <c r="E1862" s="397"/>
    </row>
    <row r="1863" spans="1:5" hidden="1" x14ac:dyDescent="0.25">
      <c r="A1863" s="397" t="s">
        <v>8088</v>
      </c>
      <c r="B1863" s="397" t="s">
        <v>7673</v>
      </c>
      <c r="C1863" s="397" t="s">
        <v>8089</v>
      </c>
      <c r="D1863" s="397" t="s">
        <v>7557</v>
      </c>
      <c r="E1863" s="397"/>
    </row>
    <row r="1864" spans="1:5" hidden="1" x14ac:dyDescent="0.25">
      <c r="A1864" s="397" t="s">
        <v>8090</v>
      </c>
      <c r="B1864" s="397" t="s">
        <v>7684</v>
      </c>
      <c r="C1864" s="397" t="s">
        <v>8091</v>
      </c>
      <c r="D1864" s="397" t="s">
        <v>7557</v>
      </c>
      <c r="E1864" s="397"/>
    </row>
    <row r="1865" spans="1:5" hidden="1" x14ac:dyDescent="0.25">
      <c r="A1865" s="397" t="s">
        <v>8092</v>
      </c>
      <c r="B1865" s="397" t="s">
        <v>7673</v>
      </c>
      <c r="C1865" s="397" t="s">
        <v>8093</v>
      </c>
      <c r="D1865" s="397" t="s">
        <v>7557</v>
      </c>
      <c r="E1865" s="397"/>
    </row>
    <row r="1866" spans="1:5" hidden="1" x14ac:dyDescent="0.25">
      <c r="A1866" s="397" t="s">
        <v>8094</v>
      </c>
      <c r="B1866" s="397" t="s">
        <v>7673</v>
      </c>
      <c r="C1866" s="397" t="s">
        <v>8095</v>
      </c>
      <c r="D1866" s="397" t="s">
        <v>7557</v>
      </c>
      <c r="E1866" s="397"/>
    </row>
    <row r="1867" spans="1:5" hidden="1" x14ac:dyDescent="0.25">
      <c r="A1867" s="397" t="s">
        <v>8096</v>
      </c>
      <c r="B1867" s="397" t="s">
        <v>7673</v>
      </c>
      <c r="C1867" s="397" t="s">
        <v>8097</v>
      </c>
      <c r="D1867" s="397" t="s">
        <v>7557</v>
      </c>
      <c r="E1867" s="397"/>
    </row>
    <row r="1868" spans="1:5" hidden="1" x14ac:dyDescent="0.25">
      <c r="A1868" s="397" t="s">
        <v>8098</v>
      </c>
      <c r="B1868" s="397" t="s">
        <v>7673</v>
      </c>
      <c r="C1868" s="397" t="s">
        <v>8099</v>
      </c>
      <c r="D1868" s="397" t="s">
        <v>7557</v>
      </c>
      <c r="E1868" s="397"/>
    </row>
    <row r="1869" spans="1:5" hidden="1" x14ac:dyDescent="0.25">
      <c r="A1869" s="397" t="s">
        <v>8100</v>
      </c>
      <c r="B1869" s="397" t="s">
        <v>7673</v>
      </c>
      <c r="C1869" s="397" t="s">
        <v>8101</v>
      </c>
      <c r="D1869" s="397" t="s">
        <v>7557</v>
      </c>
      <c r="E1869" s="397"/>
    </row>
    <row r="1870" spans="1:5" hidden="1" x14ac:dyDescent="0.25">
      <c r="A1870" s="397" t="s">
        <v>8102</v>
      </c>
      <c r="B1870" s="397" t="s">
        <v>7673</v>
      </c>
      <c r="C1870" s="397" t="s">
        <v>8103</v>
      </c>
      <c r="D1870" s="397" t="s">
        <v>7557</v>
      </c>
      <c r="E1870" s="397"/>
    </row>
    <row r="1871" spans="1:5" hidden="1" x14ac:dyDescent="0.25">
      <c r="A1871" s="397" t="s">
        <v>8104</v>
      </c>
      <c r="B1871" s="397" t="s">
        <v>7673</v>
      </c>
      <c r="C1871" s="397" t="s">
        <v>8105</v>
      </c>
      <c r="D1871" s="397" t="s">
        <v>7557</v>
      </c>
      <c r="E1871" s="397"/>
    </row>
    <row r="1872" spans="1:5" hidden="1" x14ac:dyDescent="0.25">
      <c r="A1872" s="397" t="s">
        <v>8106</v>
      </c>
      <c r="B1872" s="397" t="s">
        <v>7673</v>
      </c>
      <c r="C1872" s="397" t="s">
        <v>8107</v>
      </c>
      <c r="D1872" s="397" t="s">
        <v>7557</v>
      </c>
      <c r="E1872" s="397"/>
    </row>
    <row r="1873" spans="1:5" hidden="1" x14ac:dyDescent="0.25">
      <c r="A1873" s="397" t="s">
        <v>8108</v>
      </c>
      <c r="B1873" s="397" t="s">
        <v>7673</v>
      </c>
      <c r="C1873" s="397" t="s">
        <v>8109</v>
      </c>
      <c r="D1873" s="397" t="s">
        <v>7557</v>
      </c>
      <c r="E1873" s="397"/>
    </row>
    <row r="1874" spans="1:5" hidden="1" x14ac:dyDescent="0.25">
      <c r="A1874" s="397" t="s">
        <v>8110</v>
      </c>
      <c r="B1874" s="397" t="s">
        <v>7673</v>
      </c>
      <c r="C1874" s="397" t="s">
        <v>8111</v>
      </c>
      <c r="D1874" s="397" t="s">
        <v>7557</v>
      </c>
      <c r="E1874" s="397"/>
    </row>
    <row r="1875" spans="1:5" hidden="1" x14ac:dyDescent="0.25">
      <c r="A1875" s="397" t="s">
        <v>8112</v>
      </c>
      <c r="B1875" s="397" t="s">
        <v>7673</v>
      </c>
      <c r="C1875" s="397" t="s">
        <v>8113</v>
      </c>
      <c r="D1875" s="397" t="s">
        <v>7557</v>
      </c>
      <c r="E1875" s="397"/>
    </row>
    <row r="1876" spans="1:5" hidden="1" x14ac:dyDescent="0.25">
      <c r="A1876" s="397" t="s">
        <v>8114</v>
      </c>
      <c r="B1876" s="397" t="s">
        <v>7673</v>
      </c>
      <c r="C1876" s="397" t="s">
        <v>8115</v>
      </c>
      <c r="D1876" s="397" t="s">
        <v>7557</v>
      </c>
      <c r="E1876" s="397"/>
    </row>
    <row r="1877" spans="1:5" hidden="1" x14ac:dyDescent="0.25">
      <c r="A1877" s="397" t="s">
        <v>8116</v>
      </c>
      <c r="B1877" s="397" t="s">
        <v>7673</v>
      </c>
      <c r="C1877" s="397" t="s">
        <v>8117</v>
      </c>
      <c r="D1877" s="397" t="s">
        <v>7557</v>
      </c>
      <c r="E1877" s="397"/>
    </row>
    <row r="1878" spans="1:5" hidden="1" x14ac:dyDescent="0.25">
      <c r="A1878" s="397" t="s">
        <v>8118</v>
      </c>
      <c r="B1878" s="397" t="s">
        <v>7670</v>
      </c>
      <c r="C1878" s="397" t="s">
        <v>8119</v>
      </c>
      <c r="D1878" s="397" t="s">
        <v>7557</v>
      </c>
      <c r="E1878" s="397"/>
    </row>
    <row r="1879" spans="1:5" hidden="1" x14ac:dyDescent="0.25">
      <c r="A1879" s="397" t="s">
        <v>8120</v>
      </c>
      <c r="B1879" s="397" t="s">
        <v>7673</v>
      </c>
      <c r="C1879" s="397" t="s">
        <v>8121</v>
      </c>
      <c r="D1879" s="397" t="s">
        <v>7557</v>
      </c>
      <c r="E1879" s="397"/>
    </row>
    <row r="1880" spans="1:5" hidden="1" x14ac:dyDescent="0.25">
      <c r="A1880" s="397" t="s">
        <v>8122</v>
      </c>
      <c r="B1880" s="397" t="s">
        <v>7670</v>
      </c>
      <c r="C1880" s="397" t="s">
        <v>8123</v>
      </c>
      <c r="D1880" s="397"/>
      <c r="E1880" s="397"/>
    </row>
    <row r="1881" spans="1:5" hidden="1" x14ac:dyDescent="0.25">
      <c r="A1881" s="397" t="s">
        <v>16110</v>
      </c>
      <c r="B1881" s="397" t="s">
        <v>7673</v>
      </c>
      <c r="C1881" s="408" t="s">
        <v>16111</v>
      </c>
      <c r="D1881" s="397" t="s">
        <v>7557</v>
      </c>
      <c r="E1881" s="397"/>
    </row>
    <row r="1882" spans="1:5" hidden="1" x14ac:dyDescent="0.25">
      <c r="A1882" s="397" t="s">
        <v>8124</v>
      </c>
      <c r="B1882" s="397" t="s">
        <v>7673</v>
      </c>
      <c r="C1882" s="397" t="s">
        <v>8125</v>
      </c>
      <c r="D1882" s="397" t="s">
        <v>13641</v>
      </c>
      <c r="E1882" s="397" t="s">
        <v>6488</v>
      </c>
    </row>
    <row r="1883" spans="1:5" hidden="1" x14ac:dyDescent="0.25">
      <c r="A1883" s="397" t="s">
        <v>13863</v>
      </c>
      <c r="B1883" s="397" t="s">
        <v>13776</v>
      </c>
      <c r="C1883" s="397" t="s">
        <v>13864</v>
      </c>
      <c r="D1883" s="397" t="s">
        <v>13641</v>
      </c>
      <c r="E1883" s="397" t="s">
        <v>6488</v>
      </c>
    </row>
    <row r="1884" spans="1:5" hidden="1" x14ac:dyDescent="0.25">
      <c r="A1884" s="397" t="s">
        <v>13865</v>
      </c>
      <c r="B1884" s="397" t="s">
        <v>13785</v>
      </c>
      <c r="C1884" s="397" t="s">
        <v>13866</v>
      </c>
      <c r="D1884" s="397" t="s">
        <v>13641</v>
      </c>
      <c r="E1884" s="397" t="s">
        <v>6488</v>
      </c>
    </row>
    <row r="1885" spans="1:5" hidden="1" x14ac:dyDescent="0.25">
      <c r="A1885" s="397" t="s">
        <v>13867</v>
      </c>
      <c r="B1885" s="397" t="s">
        <v>13785</v>
      </c>
      <c r="C1885" s="397" t="s">
        <v>13868</v>
      </c>
      <c r="D1885" s="397" t="s">
        <v>13641</v>
      </c>
      <c r="E1885" s="397" t="s">
        <v>6488</v>
      </c>
    </row>
    <row r="1886" spans="1:5" hidden="1" x14ac:dyDescent="0.25">
      <c r="A1886" s="397" t="s">
        <v>13869</v>
      </c>
      <c r="B1886" s="397" t="s">
        <v>13785</v>
      </c>
      <c r="C1886" s="397" t="s">
        <v>13870</v>
      </c>
      <c r="D1886" s="397" t="s">
        <v>13641</v>
      </c>
      <c r="E1886" s="397" t="s">
        <v>6488</v>
      </c>
    </row>
    <row r="1887" spans="1:5" hidden="1" x14ac:dyDescent="0.25">
      <c r="A1887" s="397" t="s">
        <v>13871</v>
      </c>
      <c r="B1887" s="397" t="s">
        <v>13785</v>
      </c>
      <c r="C1887" s="397" t="s">
        <v>13872</v>
      </c>
      <c r="D1887" s="397" t="s">
        <v>13641</v>
      </c>
      <c r="E1887" s="397" t="s">
        <v>6488</v>
      </c>
    </row>
    <row r="1888" spans="1:5" hidden="1" x14ac:dyDescent="0.25">
      <c r="A1888" s="397" t="s">
        <v>13873</v>
      </c>
      <c r="B1888" s="397" t="s">
        <v>13785</v>
      </c>
      <c r="C1888" s="397" t="s">
        <v>13874</v>
      </c>
      <c r="D1888" s="397" t="s">
        <v>13641</v>
      </c>
      <c r="E1888" s="397" t="s">
        <v>6488</v>
      </c>
    </row>
    <row r="1889" spans="1:5" hidden="1" x14ac:dyDescent="0.25">
      <c r="A1889" s="397" t="s">
        <v>13875</v>
      </c>
      <c r="B1889" s="397" t="s">
        <v>13785</v>
      </c>
      <c r="C1889" s="397" t="s">
        <v>13876</v>
      </c>
      <c r="D1889" s="397" t="s">
        <v>13641</v>
      </c>
      <c r="E1889" s="397" t="s">
        <v>6488</v>
      </c>
    </row>
    <row r="1890" spans="1:5" hidden="1" x14ac:dyDescent="0.25">
      <c r="A1890" s="397" t="s">
        <v>13877</v>
      </c>
      <c r="B1890" s="397" t="s">
        <v>13785</v>
      </c>
      <c r="C1890" s="397" t="s">
        <v>13878</v>
      </c>
      <c r="D1890" s="397" t="s">
        <v>13641</v>
      </c>
      <c r="E1890" s="397" t="s">
        <v>6488</v>
      </c>
    </row>
    <row r="1891" spans="1:5" hidden="1" x14ac:dyDescent="0.25">
      <c r="A1891" s="397" t="s">
        <v>13879</v>
      </c>
      <c r="B1891" s="397" t="s">
        <v>13779</v>
      </c>
      <c r="C1891" s="397" t="s">
        <v>13880</v>
      </c>
      <c r="D1891" s="397" t="s">
        <v>7557</v>
      </c>
      <c r="E1891" s="397"/>
    </row>
    <row r="1892" spans="1:5" hidden="1" x14ac:dyDescent="0.25">
      <c r="A1892" s="397" t="s">
        <v>8126</v>
      </c>
      <c r="B1892" s="397" t="s">
        <v>7673</v>
      </c>
      <c r="C1892" s="397" t="s">
        <v>8127</v>
      </c>
      <c r="D1892" s="397" t="s">
        <v>7557</v>
      </c>
      <c r="E1892" s="397"/>
    </row>
    <row r="1893" spans="1:5" hidden="1" x14ac:dyDescent="0.25">
      <c r="A1893" s="397" t="s">
        <v>8128</v>
      </c>
      <c r="B1893" s="397" t="s">
        <v>7673</v>
      </c>
      <c r="C1893" s="397" t="s">
        <v>8129</v>
      </c>
      <c r="D1893" s="397" t="s">
        <v>7557</v>
      </c>
      <c r="E1893" s="397"/>
    </row>
    <row r="1894" spans="1:5" hidden="1" x14ac:dyDescent="0.25">
      <c r="A1894" s="397" t="s">
        <v>8130</v>
      </c>
      <c r="B1894" s="397" t="s">
        <v>7673</v>
      </c>
      <c r="C1894" s="397" t="s">
        <v>8131</v>
      </c>
      <c r="D1894" s="397" t="s">
        <v>7557</v>
      </c>
      <c r="E1894" s="397"/>
    </row>
    <row r="1895" spans="1:5" hidden="1" x14ac:dyDescent="0.25">
      <c r="A1895" s="397" t="s">
        <v>8132</v>
      </c>
      <c r="B1895" s="397" t="s">
        <v>7673</v>
      </c>
      <c r="C1895" s="397" t="s">
        <v>8133</v>
      </c>
      <c r="D1895" s="397" t="s">
        <v>7557</v>
      </c>
      <c r="E1895" s="397"/>
    </row>
    <row r="1896" spans="1:5" hidden="1" x14ac:dyDescent="0.25">
      <c r="A1896" s="397" t="s">
        <v>8134</v>
      </c>
      <c r="B1896" s="397" t="s">
        <v>7670</v>
      </c>
      <c r="C1896" s="397" t="s">
        <v>8135</v>
      </c>
      <c r="D1896" s="397" t="s">
        <v>7557</v>
      </c>
      <c r="E1896" s="397"/>
    </row>
    <row r="1897" spans="1:5" hidden="1" x14ac:dyDescent="0.25">
      <c r="A1897" s="397" t="s">
        <v>8136</v>
      </c>
      <c r="B1897" s="397" t="s">
        <v>7673</v>
      </c>
      <c r="C1897" s="397" t="s">
        <v>8137</v>
      </c>
      <c r="D1897" s="397" t="s">
        <v>7557</v>
      </c>
      <c r="E1897" s="397"/>
    </row>
    <row r="1898" spans="1:5" hidden="1" x14ac:dyDescent="0.25">
      <c r="A1898" s="397" t="s">
        <v>8138</v>
      </c>
      <c r="B1898" s="397" t="s">
        <v>7673</v>
      </c>
      <c r="C1898" s="397" t="s">
        <v>8139</v>
      </c>
      <c r="D1898" s="397" t="s">
        <v>7557</v>
      </c>
      <c r="E1898" s="397"/>
    </row>
    <row r="1899" spans="1:5" hidden="1" x14ac:dyDescent="0.25">
      <c r="A1899" s="397" t="s">
        <v>8140</v>
      </c>
      <c r="B1899" s="397" t="s">
        <v>7670</v>
      </c>
      <c r="C1899" s="397" t="s">
        <v>8141</v>
      </c>
      <c r="D1899" s="397" t="s">
        <v>7557</v>
      </c>
      <c r="E1899" s="397"/>
    </row>
    <row r="1900" spans="1:5" hidden="1" x14ac:dyDescent="0.25">
      <c r="A1900" s="397" t="s">
        <v>8142</v>
      </c>
      <c r="B1900" s="397" t="s">
        <v>7670</v>
      </c>
      <c r="C1900" s="397" t="s">
        <v>8143</v>
      </c>
      <c r="D1900" s="397" t="s">
        <v>7557</v>
      </c>
      <c r="E1900" s="397"/>
    </row>
    <row r="1901" spans="1:5" hidden="1" x14ac:dyDescent="0.25">
      <c r="A1901" s="397" t="s">
        <v>8144</v>
      </c>
      <c r="B1901" s="397" t="s">
        <v>7673</v>
      </c>
      <c r="C1901" s="397" t="s">
        <v>8145</v>
      </c>
      <c r="D1901" s="397" t="s">
        <v>7557</v>
      </c>
      <c r="E1901" s="397"/>
    </row>
    <row r="1902" spans="1:5" hidden="1" x14ac:dyDescent="0.25">
      <c r="A1902" s="397" t="s">
        <v>8146</v>
      </c>
      <c r="B1902" s="397" t="s">
        <v>7673</v>
      </c>
      <c r="C1902" s="397" t="s">
        <v>8147</v>
      </c>
      <c r="D1902" s="397" t="s">
        <v>7557</v>
      </c>
      <c r="E1902" s="397"/>
    </row>
    <row r="1903" spans="1:5" hidden="1" x14ac:dyDescent="0.25">
      <c r="A1903" s="397" t="s">
        <v>8148</v>
      </c>
      <c r="B1903" s="397" t="s">
        <v>7673</v>
      </c>
      <c r="C1903" s="397" t="s">
        <v>8149</v>
      </c>
      <c r="D1903" s="397" t="s">
        <v>7557</v>
      </c>
      <c r="E1903" s="397"/>
    </row>
    <row r="1904" spans="1:5" hidden="1" x14ac:dyDescent="0.25">
      <c r="A1904" s="397" t="s">
        <v>8150</v>
      </c>
      <c r="B1904" s="397" t="s">
        <v>7673</v>
      </c>
      <c r="C1904" s="397" t="s">
        <v>8151</v>
      </c>
      <c r="D1904" s="397" t="s">
        <v>7557</v>
      </c>
      <c r="E1904" s="397"/>
    </row>
    <row r="1905" spans="1:5" hidden="1" x14ac:dyDescent="0.25">
      <c r="A1905" s="397" t="s">
        <v>8152</v>
      </c>
      <c r="B1905" s="397" t="s">
        <v>7673</v>
      </c>
      <c r="C1905" s="397" t="s">
        <v>8153</v>
      </c>
      <c r="D1905" s="397" t="s">
        <v>7557</v>
      </c>
      <c r="E1905" s="397"/>
    </row>
    <row r="1906" spans="1:5" hidden="1" x14ac:dyDescent="0.25">
      <c r="A1906" s="397" t="s">
        <v>8154</v>
      </c>
      <c r="B1906" s="397" t="s">
        <v>7673</v>
      </c>
      <c r="C1906" s="397" t="s">
        <v>8155</v>
      </c>
      <c r="D1906" s="397" t="s">
        <v>7557</v>
      </c>
      <c r="E1906" s="397"/>
    </row>
    <row r="1907" spans="1:5" hidden="1" x14ac:dyDescent="0.25">
      <c r="A1907" s="397" t="s">
        <v>8156</v>
      </c>
      <c r="B1907" s="397" t="s">
        <v>7673</v>
      </c>
      <c r="C1907" s="397" t="s">
        <v>8157</v>
      </c>
      <c r="D1907" s="397" t="s">
        <v>7557</v>
      </c>
      <c r="E1907" s="397"/>
    </row>
    <row r="1908" spans="1:5" hidden="1" x14ac:dyDescent="0.25">
      <c r="A1908" s="397" t="s">
        <v>8158</v>
      </c>
      <c r="B1908" s="397" t="s">
        <v>7673</v>
      </c>
      <c r="C1908" s="397" t="s">
        <v>8159</v>
      </c>
      <c r="D1908" s="397" t="s">
        <v>7557</v>
      </c>
      <c r="E1908" s="397"/>
    </row>
    <row r="1909" spans="1:5" hidden="1" x14ac:dyDescent="0.25">
      <c r="A1909" s="397" t="s">
        <v>8160</v>
      </c>
      <c r="B1909" s="397" t="s">
        <v>7673</v>
      </c>
      <c r="C1909" s="397" t="s">
        <v>8161</v>
      </c>
      <c r="D1909" s="397" t="s">
        <v>7557</v>
      </c>
      <c r="E1909" s="397"/>
    </row>
    <row r="1910" spans="1:5" hidden="1" x14ac:dyDescent="0.25">
      <c r="A1910" s="397" t="s">
        <v>8162</v>
      </c>
      <c r="B1910" s="397" t="s">
        <v>7673</v>
      </c>
      <c r="C1910" s="397" t="s">
        <v>8163</v>
      </c>
      <c r="D1910" s="397" t="s">
        <v>7557</v>
      </c>
      <c r="E1910" s="397"/>
    </row>
    <row r="1911" spans="1:5" hidden="1" x14ac:dyDescent="0.25">
      <c r="A1911" s="397" t="s">
        <v>8164</v>
      </c>
      <c r="B1911" s="397" t="s">
        <v>7673</v>
      </c>
      <c r="C1911" s="397" t="s">
        <v>8165</v>
      </c>
      <c r="D1911" s="397" t="s">
        <v>7557</v>
      </c>
      <c r="E1911" s="397"/>
    </row>
    <row r="1912" spans="1:5" hidden="1" x14ac:dyDescent="0.25">
      <c r="A1912" s="397" t="s">
        <v>8166</v>
      </c>
      <c r="B1912" s="397" t="s">
        <v>7673</v>
      </c>
      <c r="C1912" s="397" t="s">
        <v>8167</v>
      </c>
      <c r="D1912" s="397" t="s">
        <v>7557</v>
      </c>
      <c r="E1912" s="397"/>
    </row>
    <row r="1913" spans="1:5" hidden="1" x14ac:dyDescent="0.25">
      <c r="A1913" s="397" t="s">
        <v>8168</v>
      </c>
      <c r="B1913" s="397" t="s">
        <v>7673</v>
      </c>
      <c r="C1913" s="397" t="s">
        <v>8169</v>
      </c>
      <c r="D1913" s="397" t="s">
        <v>7557</v>
      </c>
      <c r="E1913" s="397"/>
    </row>
    <row r="1914" spans="1:5" hidden="1" x14ac:dyDescent="0.25">
      <c r="A1914" s="397" t="s">
        <v>8170</v>
      </c>
      <c r="B1914" s="397" t="s">
        <v>7673</v>
      </c>
      <c r="C1914" s="397" t="s">
        <v>8171</v>
      </c>
      <c r="D1914" s="397" t="s">
        <v>7557</v>
      </c>
      <c r="E1914" s="397"/>
    </row>
    <row r="1915" spans="1:5" hidden="1" x14ac:dyDescent="0.25">
      <c r="A1915" s="397" t="s">
        <v>8172</v>
      </c>
      <c r="B1915" s="397" t="s">
        <v>7673</v>
      </c>
      <c r="C1915" s="397" t="s">
        <v>8173</v>
      </c>
      <c r="D1915" s="397" t="s">
        <v>7557</v>
      </c>
      <c r="E1915" s="397"/>
    </row>
    <row r="1916" spans="1:5" hidden="1" x14ac:dyDescent="0.25">
      <c r="A1916" s="397" t="s">
        <v>8174</v>
      </c>
      <c r="B1916" s="397" t="s">
        <v>7673</v>
      </c>
      <c r="C1916" s="397" t="s">
        <v>8175</v>
      </c>
      <c r="D1916" s="397" t="s">
        <v>7557</v>
      </c>
      <c r="E1916" s="397"/>
    </row>
    <row r="1917" spans="1:5" hidden="1" x14ac:dyDescent="0.25">
      <c r="A1917" s="397" t="s">
        <v>8176</v>
      </c>
      <c r="B1917" s="397" t="s">
        <v>7673</v>
      </c>
      <c r="C1917" s="397" t="s">
        <v>8177</v>
      </c>
      <c r="D1917" s="397" t="s">
        <v>7557</v>
      </c>
      <c r="E1917" s="397"/>
    </row>
    <row r="1918" spans="1:5" hidden="1" x14ac:dyDescent="0.25">
      <c r="A1918" s="397" t="s">
        <v>8178</v>
      </c>
      <c r="B1918" s="397" t="s">
        <v>7673</v>
      </c>
      <c r="C1918" s="397" t="s">
        <v>8179</v>
      </c>
      <c r="D1918" s="397" t="s">
        <v>7557</v>
      </c>
      <c r="E1918" s="397"/>
    </row>
    <row r="1919" spans="1:5" hidden="1" x14ac:dyDescent="0.25">
      <c r="A1919" s="397" t="s">
        <v>8180</v>
      </c>
      <c r="B1919" s="397" t="s">
        <v>7673</v>
      </c>
      <c r="C1919" s="397" t="s">
        <v>8181</v>
      </c>
      <c r="D1919" s="397" t="s">
        <v>7557</v>
      </c>
      <c r="E1919" s="397"/>
    </row>
    <row r="1920" spans="1:5" hidden="1" x14ac:dyDescent="0.25">
      <c r="A1920" s="397" t="s">
        <v>8182</v>
      </c>
      <c r="B1920" s="397" t="s">
        <v>7673</v>
      </c>
      <c r="C1920" s="397" t="s">
        <v>8183</v>
      </c>
      <c r="D1920" s="397" t="s">
        <v>7557</v>
      </c>
      <c r="E1920" s="397"/>
    </row>
    <row r="1921" spans="1:5" hidden="1" x14ac:dyDescent="0.25">
      <c r="A1921" s="397" t="s">
        <v>8184</v>
      </c>
      <c r="B1921" s="397" t="s">
        <v>7673</v>
      </c>
      <c r="C1921" s="397" t="s">
        <v>8185</v>
      </c>
      <c r="D1921" s="397" t="s">
        <v>7557</v>
      </c>
      <c r="E1921" s="397"/>
    </row>
    <row r="1922" spans="1:5" hidden="1" x14ac:dyDescent="0.25">
      <c r="A1922" s="397" t="s">
        <v>8186</v>
      </c>
      <c r="B1922" s="397" t="s">
        <v>7673</v>
      </c>
      <c r="C1922" s="397" t="s">
        <v>8187</v>
      </c>
      <c r="D1922" s="397" t="s">
        <v>7557</v>
      </c>
      <c r="E1922" s="397"/>
    </row>
    <row r="1923" spans="1:5" hidden="1" x14ac:dyDescent="0.25">
      <c r="A1923" s="397" t="s">
        <v>8188</v>
      </c>
      <c r="B1923" s="397" t="s">
        <v>7755</v>
      </c>
      <c r="C1923" s="397" t="s">
        <v>8189</v>
      </c>
      <c r="D1923" s="397" t="s">
        <v>7557</v>
      </c>
      <c r="E1923" s="397"/>
    </row>
    <row r="1924" spans="1:5" hidden="1" x14ac:dyDescent="0.25">
      <c r="A1924" s="397" t="s">
        <v>8190</v>
      </c>
      <c r="B1924" s="397" t="s">
        <v>7673</v>
      </c>
      <c r="C1924" s="397" t="s">
        <v>8191</v>
      </c>
      <c r="D1924" s="397" t="s">
        <v>7557</v>
      </c>
      <c r="E1924" s="397"/>
    </row>
    <row r="1925" spans="1:5" hidden="1" x14ac:dyDescent="0.25">
      <c r="A1925" s="397" t="s">
        <v>8192</v>
      </c>
      <c r="B1925" s="397" t="s">
        <v>7673</v>
      </c>
      <c r="C1925" s="397" t="s">
        <v>8193</v>
      </c>
      <c r="D1925" s="397" t="s">
        <v>7557</v>
      </c>
      <c r="E1925" s="397"/>
    </row>
    <row r="1926" spans="1:5" hidden="1" x14ac:dyDescent="0.25">
      <c r="A1926" s="397" t="s">
        <v>8194</v>
      </c>
      <c r="B1926" s="397" t="s">
        <v>7673</v>
      </c>
      <c r="C1926" s="397" t="s">
        <v>8195</v>
      </c>
      <c r="D1926" s="397" t="s">
        <v>7557</v>
      </c>
      <c r="E1926" s="397"/>
    </row>
    <row r="1927" spans="1:5" hidden="1" x14ac:dyDescent="0.25">
      <c r="A1927" s="397" t="s">
        <v>8196</v>
      </c>
      <c r="B1927" s="397" t="s">
        <v>7673</v>
      </c>
      <c r="C1927" s="397" t="s">
        <v>8197</v>
      </c>
      <c r="D1927" s="397" t="s">
        <v>7557</v>
      </c>
      <c r="E1927" s="397"/>
    </row>
    <row r="1928" spans="1:5" hidden="1" x14ac:dyDescent="0.25">
      <c r="A1928" s="397" t="s">
        <v>8198</v>
      </c>
      <c r="B1928" s="397" t="s">
        <v>7673</v>
      </c>
      <c r="C1928" s="397" t="s">
        <v>8199</v>
      </c>
      <c r="D1928" s="397" t="s">
        <v>7557</v>
      </c>
      <c r="E1928" s="397"/>
    </row>
    <row r="1929" spans="1:5" hidden="1" x14ac:dyDescent="0.25">
      <c r="A1929" s="397" t="s">
        <v>8200</v>
      </c>
      <c r="B1929" s="397" t="s">
        <v>7670</v>
      </c>
      <c r="C1929" s="397" t="s">
        <v>8201</v>
      </c>
      <c r="D1929" s="397" t="s">
        <v>7557</v>
      </c>
      <c r="E1929" s="397"/>
    </row>
    <row r="1930" spans="1:5" hidden="1" x14ac:dyDescent="0.25">
      <c r="A1930" s="397" t="s">
        <v>8202</v>
      </c>
      <c r="B1930" s="397" t="s">
        <v>7673</v>
      </c>
      <c r="C1930" s="397" t="s">
        <v>8203</v>
      </c>
      <c r="D1930" s="397" t="s">
        <v>7557</v>
      </c>
      <c r="E1930" s="397"/>
    </row>
    <row r="1931" spans="1:5" hidden="1" x14ac:dyDescent="0.25">
      <c r="A1931" s="397" t="s">
        <v>8204</v>
      </c>
      <c r="B1931" s="397" t="s">
        <v>7673</v>
      </c>
      <c r="C1931" s="397" t="s">
        <v>8205</v>
      </c>
      <c r="D1931" s="397" t="s">
        <v>7557</v>
      </c>
      <c r="E1931" s="397"/>
    </row>
    <row r="1932" spans="1:5" hidden="1" x14ac:dyDescent="0.25">
      <c r="A1932" s="397" t="s">
        <v>8206</v>
      </c>
      <c r="B1932" s="397" t="s">
        <v>7673</v>
      </c>
      <c r="C1932" s="397" t="s">
        <v>8207</v>
      </c>
      <c r="D1932" s="397" t="s">
        <v>7557</v>
      </c>
      <c r="E1932" s="397"/>
    </row>
    <row r="1933" spans="1:5" ht="21" hidden="1" x14ac:dyDescent="0.25">
      <c r="A1933" s="397" t="s">
        <v>8208</v>
      </c>
      <c r="B1933" s="397" t="s">
        <v>7673</v>
      </c>
      <c r="C1933" s="398" t="s">
        <v>8209</v>
      </c>
      <c r="D1933" s="397" t="s">
        <v>7557</v>
      </c>
      <c r="E1933" s="397"/>
    </row>
    <row r="1934" spans="1:5" hidden="1" x14ac:dyDescent="0.25">
      <c r="A1934" s="397" t="s">
        <v>8210</v>
      </c>
      <c r="B1934" s="397" t="s">
        <v>7673</v>
      </c>
      <c r="C1934" s="397" t="s">
        <v>8211</v>
      </c>
      <c r="D1934" s="397" t="s">
        <v>7557</v>
      </c>
      <c r="E1934" s="397"/>
    </row>
    <row r="1935" spans="1:5" hidden="1" x14ac:dyDescent="0.25">
      <c r="A1935" s="397" t="s">
        <v>8212</v>
      </c>
      <c r="B1935" s="397" t="s">
        <v>7673</v>
      </c>
      <c r="C1935" s="397" t="s">
        <v>8213</v>
      </c>
      <c r="D1935" s="397" t="s">
        <v>7557</v>
      </c>
      <c r="E1935" s="397"/>
    </row>
    <row r="1936" spans="1:5" hidden="1" x14ac:dyDescent="0.25">
      <c r="A1936" s="397" t="s">
        <v>8214</v>
      </c>
      <c r="B1936" s="397" t="s">
        <v>7673</v>
      </c>
      <c r="C1936" s="397" t="s">
        <v>8215</v>
      </c>
      <c r="D1936" s="397" t="s">
        <v>7557</v>
      </c>
      <c r="E1936" s="397"/>
    </row>
    <row r="1937" spans="1:5" hidden="1" x14ac:dyDescent="0.25">
      <c r="A1937" s="397" t="s">
        <v>8216</v>
      </c>
      <c r="B1937" s="397" t="s">
        <v>7673</v>
      </c>
      <c r="C1937" s="397" t="s">
        <v>8217</v>
      </c>
      <c r="D1937" s="397" t="s">
        <v>7557</v>
      </c>
      <c r="E1937" s="397"/>
    </row>
    <row r="1938" spans="1:5" hidden="1" x14ac:dyDescent="0.25">
      <c r="A1938" s="397" t="s">
        <v>8218</v>
      </c>
      <c r="B1938" s="397" t="s">
        <v>7670</v>
      </c>
      <c r="C1938" s="397" t="s">
        <v>8219</v>
      </c>
      <c r="D1938" s="397" t="s">
        <v>7557</v>
      </c>
      <c r="E1938" s="397"/>
    </row>
    <row r="1939" spans="1:5" hidden="1" x14ac:dyDescent="0.25">
      <c r="A1939" s="397" t="s">
        <v>8220</v>
      </c>
      <c r="B1939" s="397" t="s">
        <v>7670</v>
      </c>
      <c r="C1939" s="397" t="s">
        <v>8221</v>
      </c>
      <c r="D1939" s="397" t="s">
        <v>7557</v>
      </c>
      <c r="E1939" s="397"/>
    </row>
    <row r="1940" spans="1:5" hidden="1" x14ac:dyDescent="0.25">
      <c r="A1940" s="397" t="s">
        <v>8222</v>
      </c>
      <c r="B1940" s="397" t="s">
        <v>7673</v>
      </c>
      <c r="C1940" s="397" t="s">
        <v>8223</v>
      </c>
      <c r="D1940" s="397" t="s">
        <v>7557</v>
      </c>
      <c r="E1940" s="397"/>
    </row>
    <row r="1941" spans="1:5" hidden="1" x14ac:dyDescent="0.25">
      <c r="A1941" s="397" t="s">
        <v>8224</v>
      </c>
      <c r="B1941" s="397" t="s">
        <v>7673</v>
      </c>
      <c r="C1941" s="397" t="s">
        <v>8225</v>
      </c>
      <c r="D1941" s="397" t="s">
        <v>7557</v>
      </c>
      <c r="E1941" s="397"/>
    </row>
    <row r="1942" spans="1:5" hidden="1" x14ac:dyDescent="0.25">
      <c r="A1942" s="397" t="s">
        <v>8226</v>
      </c>
      <c r="B1942" s="397" t="s">
        <v>7673</v>
      </c>
      <c r="C1942" s="397" t="s">
        <v>8227</v>
      </c>
      <c r="D1942" s="397" t="s">
        <v>7557</v>
      </c>
      <c r="E1942" s="397"/>
    </row>
    <row r="1943" spans="1:5" hidden="1" x14ac:dyDescent="0.25">
      <c r="A1943" s="397" t="s">
        <v>8228</v>
      </c>
      <c r="B1943" s="397" t="s">
        <v>7673</v>
      </c>
      <c r="C1943" s="397" t="s">
        <v>8229</v>
      </c>
      <c r="D1943" s="397" t="s">
        <v>7557</v>
      </c>
      <c r="E1943" s="397"/>
    </row>
    <row r="1944" spans="1:5" hidden="1" x14ac:dyDescent="0.25">
      <c r="A1944" s="397" t="s">
        <v>8230</v>
      </c>
      <c r="B1944" s="397" t="s">
        <v>7673</v>
      </c>
      <c r="C1944" s="397" t="s">
        <v>8231</v>
      </c>
      <c r="D1944" s="397" t="s">
        <v>7557</v>
      </c>
      <c r="E1944" s="397"/>
    </row>
    <row r="1945" spans="1:5" hidden="1" x14ac:dyDescent="0.25">
      <c r="A1945" s="397" t="s">
        <v>8232</v>
      </c>
      <c r="B1945" s="397" t="s">
        <v>7673</v>
      </c>
      <c r="C1945" s="397" t="s">
        <v>8233</v>
      </c>
      <c r="D1945" s="397" t="s">
        <v>7557</v>
      </c>
      <c r="E1945" s="397"/>
    </row>
    <row r="1946" spans="1:5" hidden="1" x14ac:dyDescent="0.25">
      <c r="A1946" s="397" t="s">
        <v>8234</v>
      </c>
      <c r="B1946" s="397" t="s">
        <v>7673</v>
      </c>
      <c r="C1946" s="397" t="s">
        <v>8235</v>
      </c>
      <c r="D1946" s="397" t="s">
        <v>7557</v>
      </c>
      <c r="E1946" s="397"/>
    </row>
    <row r="1947" spans="1:5" hidden="1" x14ac:dyDescent="0.25">
      <c r="A1947" s="397" t="s">
        <v>8236</v>
      </c>
      <c r="B1947" s="397" t="s">
        <v>7673</v>
      </c>
      <c r="C1947" s="397" t="s">
        <v>8237</v>
      </c>
      <c r="D1947" s="397" t="s">
        <v>7557</v>
      </c>
      <c r="E1947" s="397"/>
    </row>
    <row r="1948" spans="1:5" hidden="1" x14ac:dyDescent="0.25">
      <c r="A1948" s="397" t="s">
        <v>8238</v>
      </c>
      <c r="B1948" s="397" t="s">
        <v>7673</v>
      </c>
      <c r="C1948" s="397" t="s">
        <v>8239</v>
      </c>
      <c r="D1948" s="397" t="s">
        <v>7557</v>
      </c>
      <c r="E1948" s="397"/>
    </row>
    <row r="1949" spans="1:5" hidden="1" x14ac:dyDescent="0.25">
      <c r="A1949" s="397" t="s">
        <v>8240</v>
      </c>
      <c r="B1949" s="397" t="s">
        <v>7673</v>
      </c>
      <c r="C1949" s="397" t="s">
        <v>8241</v>
      </c>
      <c r="D1949" s="397" t="s">
        <v>7557</v>
      </c>
      <c r="E1949" s="397"/>
    </row>
    <row r="1950" spans="1:5" hidden="1" x14ac:dyDescent="0.25">
      <c r="A1950" s="397" t="s">
        <v>8242</v>
      </c>
      <c r="B1950" s="397" t="s">
        <v>7673</v>
      </c>
      <c r="C1950" s="397" t="s">
        <v>8243</v>
      </c>
      <c r="D1950" s="397" t="s">
        <v>7557</v>
      </c>
      <c r="E1950" s="397"/>
    </row>
    <row r="1951" spans="1:5" hidden="1" x14ac:dyDescent="0.25">
      <c r="A1951" s="397" t="s">
        <v>8244</v>
      </c>
      <c r="B1951" s="397" t="s">
        <v>7673</v>
      </c>
      <c r="C1951" s="397" t="s">
        <v>8245</v>
      </c>
      <c r="D1951" s="397" t="s">
        <v>13641</v>
      </c>
      <c r="E1951" s="397" t="s">
        <v>6488</v>
      </c>
    </row>
    <row r="1952" spans="1:5" hidden="1" x14ac:dyDescent="0.25">
      <c r="A1952" s="397" t="s">
        <v>13881</v>
      </c>
      <c r="B1952" s="397" t="s">
        <v>13785</v>
      </c>
      <c r="C1952" s="397" t="s">
        <v>13882</v>
      </c>
      <c r="D1952" s="397" t="s">
        <v>13641</v>
      </c>
      <c r="E1952" s="397" t="s">
        <v>6488</v>
      </c>
    </row>
    <row r="1953" spans="1:5" hidden="1" x14ac:dyDescent="0.25">
      <c r="A1953" s="397" t="s">
        <v>13883</v>
      </c>
      <c r="B1953" s="397" t="s">
        <v>13785</v>
      </c>
      <c r="C1953" s="397" t="s">
        <v>13884</v>
      </c>
      <c r="D1953" s="397" t="s">
        <v>13641</v>
      </c>
      <c r="E1953" s="397" t="s">
        <v>6488</v>
      </c>
    </row>
    <row r="1954" spans="1:5" hidden="1" x14ac:dyDescent="0.25">
      <c r="A1954" s="397" t="s">
        <v>13885</v>
      </c>
      <c r="B1954" s="397" t="s">
        <v>13776</v>
      </c>
      <c r="C1954" s="397" t="s">
        <v>13886</v>
      </c>
      <c r="D1954" s="397" t="s">
        <v>13641</v>
      </c>
      <c r="E1954" s="397" t="s">
        <v>6488</v>
      </c>
    </row>
    <row r="1955" spans="1:5" hidden="1" x14ac:dyDescent="0.25">
      <c r="A1955" s="397" t="s">
        <v>13887</v>
      </c>
      <c r="B1955" s="397" t="s">
        <v>13785</v>
      </c>
      <c r="C1955" s="397" t="s">
        <v>13888</v>
      </c>
      <c r="D1955" s="397" t="s">
        <v>13641</v>
      </c>
      <c r="E1955" s="397" t="s">
        <v>6488</v>
      </c>
    </row>
    <row r="1956" spans="1:5" hidden="1" x14ac:dyDescent="0.25">
      <c r="A1956" s="397" t="s">
        <v>13889</v>
      </c>
      <c r="B1956" s="397" t="s">
        <v>13785</v>
      </c>
      <c r="C1956" s="397" t="s">
        <v>13890</v>
      </c>
      <c r="D1956" s="397" t="s">
        <v>13641</v>
      </c>
      <c r="E1956" s="397" t="s">
        <v>6488</v>
      </c>
    </row>
    <row r="1957" spans="1:5" hidden="1" x14ac:dyDescent="0.25">
      <c r="A1957" s="397" t="s">
        <v>13891</v>
      </c>
      <c r="B1957" s="397" t="s">
        <v>13785</v>
      </c>
      <c r="C1957" s="397" t="s">
        <v>13892</v>
      </c>
      <c r="D1957" s="397" t="s">
        <v>7557</v>
      </c>
      <c r="E1957" s="397"/>
    </row>
    <row r="1958" spans="1:5" hidden="1" x14ac:dyDescent="0.25">
      <c r="A1958" s="397" t="s">
        <v>8246</v>
      </c>
      <c r="B1958" s="397" t="s">
        <v>7673</v>
      </c>
      <c r="C1958" s="397" t="s">
        <v>8247</v>
      </c>
      <c r="D1958" s="397" t="s">
        <v>7557</v>
      </c>
      <c r="E1958" s="397"/>
    </row>
    <row r="1959" spans="1:5" hidden="1" x14ac:dyDescent="0.25">
      <c r="A1959" s="397" t="s">
        <v>8248</v>
      </c>
      <c r="B1959" s="397" t="s">
        <v>7673</v>
      </c>
      <c r="C1959" s="397" t="s">
        <v>8249</v>
      </c>
      <c r="D1959" s="397" t="s">
        <v>7557</v>
      </c>
      <c r="E1959" s="397"/>
    </row>
    <row r="1960" spans="1:5" hidden="1" x14ac:dyDescent="0.25">
      <c r="A1960" s="397" t="s">
        <v>8250</v>
      </c>
      <c r="B1960" s="397" t="s">
        <v>7755</v>
      </c>
      <c r="C1960" s="397" t="s">
        <v>8251</v>
      </c>
      <c r="D1960" s="397" t="s">
        <v>7557</v>
      </c>
      <c r="E1960" s="397"/>
    </row>
    <row r="1961" spans="1:5" hidden="1" x14ac:dyDescent="0.25">
      <c r="A1961" s="397" t="s">
        <v>8252</v>
      </c>
      <c r="B1961" s="397" t="s">
        <v>7673</v>
      </c>
      <c r="C1961" s="397" t="s">
        <v>8253</v>
      </c>
      <c r="D1961" s="397" t="s">
        <v>13641</v>
      </c>
      <c r="E1961" s="397" t="s">
        <v>6488</v>
      </c>
    </row>
    <row r="1962" spans="1:5" hidden="1" x14ac:dyDescent="0.25">
      <c r="A1962" s="397" t="s">
        <v>13893</v>
      </c>
      <c r="B1962" s="397" t="s">
        <v>13785</v>
      </c>
      <c r="C1962" s="397" t="s">
        <v>13894</v>
      </c>
      <c r="D1962" s="397" t="s">
        <v>13641</v>
      </c>
      <c r="E1962" s="397" t="s">
        <v>6488</v>
      </c>
    </row>
    <row r="1963" spans="1:5" hidden="1" x14ac:dyDescent="0.25">
      <c r="A1963" s="397" t="s">
        <v>13895</v>
      </c>
      <c r="B1963" s="397" t="s">
        <v>13785</v>
      </c>
      <c r="C1963" s="397" t="s">
        <v>13896</v>
      </c>
      <c r="D1963" s="397" t="s">
        <v>13641</v>
      </c>
      <c r="E1963" s="397" t="s">
        <v>6488</v>
      </c>
    </row>
    <row r="1964" spans="1:5" hidden="1" x14ac:dyDescent="0.25">
      <c r="A1964" s="397" t="s">
        <v>13897</v>
      </c>
      <c r="B1964" s="397" t="s">
        <v>13776</v>
      </c>
      <c r="C1964" s="397" t="s">
        <v>13898</v>
      </c>
      <c r="D1964" s="397" t="s">
        <v>13641</v>
      </c>
      <c r="E1964" s="397" t="s">
        <v>6488</v>
      </c>
    </row>
    <row r="1965" spans="1:5" hidden="1" x14ac:dyDescent="0.25">
      <c r="A1965" s="397" t="s">
        <v>13899</v>
      </c>
      <c r="B1965" s="397" t="s">
        <v>13792</v>
      </c>
      <c r="C1965" s="397" t="s">
        <v>13900</v>
      </c>
      <c r="D1965" s="397" t="s">
        <v>13641</v>
      </c>
      <c r="E1965" s="397" t="s">
        <v>6488</v>
      </c>
    </row>
    <row r="1966" spans="1:5" hidden="1" x14ac:dyDescent="0.25">
      <c r="A1966" s="397" t="s">
        <v>13901</v>
      </c>
      <c r="B1966" s="397" t="s">
        <v>13785</v>
      </c>
      <c r="C1966" s="397" t="s">
        <v>13902</v>
      </c>
      <c r="D1966" s="397" t="s">
        <v>13641</v>
      </c>
      <c r="E1966" s="397" t="s">
        <v>6488</v>
      </c>
    </row>
    <row r="1967" spans="1:5" hidden="1" x14ac:dyDescent="0.25">
      <c r="A1967" s="397" t="s">
        <v>13903</v>
      </c>
      <c r="B1967" s="397" t="s">
        <v>13785</v>
      </c>
      <c r="C1967" s="397" t="s">
        <v>13904</v>
      </c>
      <c r="D1967" s="397" t="s">
        <v>7557</v>
      </c>
      <c r="E1967" s="397"/>
    </row>
    <row r="1968" spans="1:5" ht="21" hidden="1" x14ac:dyDescent="0.25">
      <c r="A1968" s="397" t="s">
        <v>8254</v>
      </c>
      <c r="B1968" s="397" t="s">
        <v>7673</v>
      </c>
      <c r="C1968" s="398" t="s">
        <v>8255</v>
      </c>
      <c r="D1968" s="397" t="s">
        <v>13641</v>
      </c>
      <c r="E1968" s="397" t="s">
        <v>6488</v>
      </c>
    </row>
    <row r="1969" spans="1:5" hidden="1" x14ac:dyDescent="0.25">
      <c r="A1969" s="397" t="s">
        <v>13905</v>
      </c>
      <c r="B1969" s="397" t="s">
        <v>13785</v>
      </c>
      <c r="C1969" s="397" t="s">
        <v>13906</v>
      </c>
      <c r="D1969" s="397" t="s">
        <v>7557</v>
      </c>
      <c r="E1969" s="397"/>
    </row>
    <row r="1970" spans="1:5" hidden="1" x14ac:dyDescent="0.25">
      <c r="A1970" s="397" t="s">
        <v>8256</v>
      </c>
      <c r="B1970" s="397" t="s">
        <v>7673</v>
      </c>
      <c r="C1970" s="397" t="s">
        <v>8257</v>
      </c>
      <c r="D1970" s="397" t="s">
        <v>7557</v>
      </c>
      <c r="E1970" s="397"/>
    </row>
    <row r="1971" spans="1:5" hidden="1" x14ac:dyDescent="0.25">
      <c r="A1971" s="397" t="s">
        <v>8258</v>
      </c>
      <c r="B1971" s="397" t="s">
        <v>7755</v>
      </c>
      <c r="C1971" s="397" t="s">
        <v>8259</v>
      </c>
      <c r="D1971" s="397" t="s">
        <v>7557</v>
      </c>
      <c r="E1971" s="397"/>
    </row>
    <row r="1972" spans="1:5" ht="21" hidden="1" x14ac:dyDescent="0.25">
      <c r="A1972" s="397" t="s">
        <v>8260</v>
      </c>
      <c r="B1972" s="397" t="s">
        <v>7673</v>
      </c>
      <c r="C1972" s="398" t="s">
        <v>8261</v>
      </c>
      <c r="D1972" s="397" t="s">
        <v>7557</v>
      </c>
      <c r="E1972" s="397"/>
    </row>
    <row r="1973" spans="1:5" hidden="1" x14ac:dyDescent="0.25">
      <c r="A1973" s="397" t="s">
        <v>8262</v>
      </c>
      <c r="B1973" s="397" t="s">
        <v>7673</v>
      </c>
      <c r="C1973" s="397" t="s">
        <v>8263</v>
      </c>
      <c r="D1973" s="397" t="s">
        <v>13641</v>
      </c>
      <c r="E1973" s="397" t="s">
        <v>6488</v>
      </c>
    </row>
    <row r="1974" spans="1:5" hidden="1" x14ac:dyDescent="0.25">
      <c r="A1974" s="397" t="s">
        <v>13907</v>
      </c>
      <c r="B1974" s="397" t="s">
        <v>13785</v>
      </c>
      <c r="C1974" s="397" t="s">
        <v>13908</v>
      </c>
      <c r="D1974" s="397" t="s">
        <v>13641</v>
      </c>
      <c r="E1974" s="397" t="s">
        <v>6488</v>
      </c>
    </row>
    <row r="1975" spans="1:5" hidden="1" x14ac:dyDescent="0.25">
      <c r="A1975" s="397" t="s">
        <v>13909</v>
      </c>
      <c r="B1975" s="397" t="s">
        <v>13785</v>
      </c>
      <c r="C1975" s="397" t="s">
        <v>13910</v>
      </c>
      <c r="D1975" s="397" t="s">
        <v>7557</v>
      </c>
      <c r="E1975" s="397"/>
    </row>
    <row r="1976" spans="1:5" ht="21" hidden="1" x14ac:dyDescent="0.25">
      <c r="A1976" s="397" t="s">
        <v>8264</v>
      </c>
      <c r="B1976" s="397" t="s">
        <v>7673</v>
      </c>
      <c r="C1976" s="398" t="s">
        <v>8265</v>
      </c>
      <c r="D1976" s="397"/>
      <c r="E1976" s="397"/>
    </row>
    <row r="1977" spans="1:5" hidden="1" x14ac:dyDescent="0.25">
      <c r="A1977" s="397" t="s">
        <v>16108</v>
      </c>
      <c r="B1977" s="397" t="s">
        <v>7673</v>
      </c>
      <c r="C1977" s="398" t="s">
        <v>16109</v>
      </c>
      <c r="D1977" s="397" t="s">
        <v>7557</v>
      </c>
      <c r="E1977" s="397"/>
    </row>
    <row r="1978" spans="1:5" hidden="1" x14ac:dyDescent="0.25">
      <c r="A1978" s="397" t="s">
        <v>8266</v>
      </c>
      <c r="B1978" s="397" t="s">
        <v>7673</v>
      </c>
      <c r="C1978" s="397" t="s">
        <v>8267</v>
      </c>
      <c r="D1978" s="397" t="s">
        <v>7557</v>
      </c>
      <c r="E1978" s="397"/>
    </row>
    <row r="1979" spans="1:5" hidden="1" x14ac:dyDescent="0.25">
      <c r="A1979" s="397" t="s">
        <v>8268</v>
      </c>
      <c r="B1979" s="397" t="s">
        <v>7673</v>
      </c>
      <c r="C1979" s="397" t="s">
        <v>8269</v>
      </c>
      <c r="D1979" s="397" t="s">
        <v>7557</v>
      </c>
      <c r="E1979" s="397"/>
    </row>
    <row r="1980" spans="1:5" ht="21" hidden="1" x14ac:dyDescent="0.25">
      <c r="A1980" s="397" t="s">
        <v>8270</v>
      </c>
      <c r="B1980" s="397" t="s">
        <v>7673</v>
      </c>
      <c r="C1980" s="398" t="s">
        <v>8271</v>
      </c>
      <c r="D1980" s="397" t="s">
        <v>7557</v>
      </c>
      <c r="E1980" s="397"/>
    </row>
    <row r="1981" spans="1:5" hidden="1" x14ac:dyDescent="0.25">
      <c r="A1981" s="397" t="s">
        <v>8272</v>
      </c>
      <c r="B1981" s="397" t="s">
        <v>7673</v>
      </c>
      <c r="C1981" s="397" t="s">
        <v>8273</v>
      </c>
      <c r="D1981" s="397" t="s">
        <v>13641</v>
      </c>
      <c r="E1981" s="397" t="s">
        <v>6488</v>
      </c>
    </row>
    <row r="1982" spans="1:5" hidden="1" x14ac:dyDescent="0.25">
      <c r="A1982" s="397" t="s">
        <v>13911</v>
      </c>
      <c r="B1982" s="397" t="s">
        <v>13785</v>
      </c>
      <c r="C1982" s="397" t="s">
        <v>13912</v>
      </c>
      <c r="D1982" s="397" t="s">
        <v>13641</v>
      </c>
      <c r="E1982" s="397" t="s">
        <v>6488</v>
      </c>
    </row>
    <row r="1983" spans="1:5" hidden="1" x14ac:dyDescent="0.25">
      <c r="A1983" s="397" t="s">
        <v>13913</v>
      </c>
      <c r="B1983" s="397" t="s">
        <v>13785</v>
      </c>
      <c r="C1983" s="397" t="s">
        <v>13914</v>
      </c>
      <c r="D1983" s="397" t="s">
        <v>7557</v>
      </c>
      <c r="E1983" s="397"/>
    </row>
    <row r="1984" spans="1:5" ht="21" hidden="1" x14ac:dyDescent="0.25">
      <c r="A1984" s="397" t="s">
        <v>8274</v>
      </c>
      <c r="B1984" s="397" t="s">
        <v>7673</v>
      </c>
      <c r="C1984" s="398" t="s">
        <v>8275</v>
      </c>
      <c r="D1984" s="397" t="s">
        <v>7557</v>
      </c>
      <c r="E1984" s="397"/>
    </row>
    <row r="1985" spans="1:5" hidden="1" x14ac:dyDescent="0.25">
      <c r="A1985" s="397" t="s">
        <v>8276</v>
      </c>
      <c r="B1985" s="397" t="s">
        <v>7670</v>
      </c>
      <c r="C1985" s="397" t="s">
        <v>8277</v>
      </c>
      <c r="D1985" s="397" t="s">
        <v>7557</v>
      </c>
      <c r="E1985" s="397"/>
    </row>
    <row r="1986" spans="1:5" hidden="1" x14ac:dyDescent="0.25">
      <c r="A1986" s="397" t="s">
        <v>8278</v>
      </c>
      <c r="B1986" s="397" t="s">
        <v>7673</v>
      </c>
      <c r="C1986" s="397" t="s">
        <v>8279</v>
      </c>
      <c r="D1986" s="397" t="s">
        <v>7557</v>
      </c>
      <c r="E1986" s="397"/>
    </row>
    <row r="1987" spans="1:5" ht="21" hidden="1" x14ac:dyDescent="0.25">
      <c r="A1987" s="397" t="s">
        <v>8280</v>
      </c>
      <c r="B1987" s="397" t="s">
        <v>7673</v>
      </c>
      <c r="C1987" s="398" t="s">
        <v>8281</v>
      </c>
      <c r="D1987" s="397" t="s">
        <v>7557</v>
      </c>
      <c r="E1987" s="397"/>
    </row>
    <row r="1988" spans="1:5" hidden="1" x14ac:dyDescent="0.25">
      <c r="A1988" s="397" t="s">
        <v>8282</v>
      </c>
      <c r="B1988" s="397" t="s">
        <v>7673</v>
      </c>
      <c r="C1988" s="397" t="s">
        <v>8283</v>
      </c>
      <c r="D1988" s="397" t="s">
        <v>7557</v>
      </c>
      <c r="E1988" s="397"/>
    </row>
    <row r="1989" spans="1:5" hidden="1" x14ac:dyDescent="0.25">
      <c r="A1989" s="397" t="s">
        <v>8284</v>
      </c>
      <c r="B1989" s="397" t="s">
        <v>7670</v>
      </c>
      <c r="C1989" s="397" t="s">
        <v>8285</v>
      </c>
      <c r="D1989" s="397" t="s">
        <v>7557</v>
      </c>
      <c r="E1989" s="397"/>
    </row>
    <row r="1990" spans="1:5" hidden="1" x14ac:dyDescent="0.25">
      <c r="A1990" s="397" t="s">
        <v>8286</v>
      </c>
      <c r="B1990" s="397" t="s">
        <v>7673</v>
      </c>
      <c r="C1990" s="397" t="s">
        <v>8287</v>
      </c>
      <c r="D1990" s="397" t="s">
        <v>7557</v>
      </c>
      <c r="E1990" s="397"/>
    </row>
    <row r="1991" spans="1:5" hidden="1" x14ac:dyDescent="0.25">
      <c r="A1991" s="397" t="s">
        <v>8288</v>
      </c>
      <c r="B1991" s="397" t="s">
        <v>7673</v>
      </c>
      <c r="C1991" s="397" t="s">
        <v>8289</v>
      </c>
      <c r="D1991" s="397" t="s">
        <v>13641</v>
      </c>
      <c r="E1991" s="397" t="s">
        <v>6488</v>
      </c>
    </row>
    <row r="1992" spans="1:5" hidden="1" x14ac:dyDescent="0.25">
      <c r="A1992" s="397" t="s">
        <v>13915</v>
      </c>
      <c r="B1992" s="397" t="s">
        <v>13776</v>
      </c>
      <c r="C1992" s="397" t="s">
        <v>13916</v>
      </c>
      <c r="D1992" s="397" t="s">
        <v>13641</v>
      </c>
      <c r="E1992" s="397" t="s">
        <v>6488</v>
      </c>
    </row>
    <row r="1993" spans="1:5" hidden="1" x14ac:dyDescent="0.25">
      <c r="A1993" s="397" t="s">
        <v>13917</v>
      </c>
      <c r="B1993" s="397" t="s">
        <v>13785</v>
      </c>
      <c r="C1993" s="397" t="s">
        <v>13918</v>
      </c>
      <c r="D1993" s="397" t="s">
        <v>7557</v>
      </c>
      <c r="E1993" s="397"/>
    </row>
    <row r="1994" spans="1:5" ht="21" hidden="1" x14ac:dyDescent="0.25">
      <c r="A1994" s="397" t="s">
        <v>8290</v>
      </c>
      <c r="B1994" s="397" t="s">
        <v>7670</v>
      </c>
      <c r="C1994" s="398" t="s">
        <v>8291</v>
      </c>
      <c r="D1994" s="397" t="s">
        <v>7557</v>
      </c>
      <c r="E1994" s="397"/>
    </row>
    <row r="1995" spans="1:5" hidden="1" x14ac:dyDescent="0.25">
      <c r="A1995" s="397" t="s">
        <v>8292</v>
      </c>
      <c r="B1995" s="397" t="s">
        <v>7673</v>
      </c>
      <c r="C1995" s="397" t="s">
        <v>8293</v>
      </c>
      <c r="D1995" s="397" t="s">
        <v>13641</v>
      </c>
      <c r="E1995" s="397" t="s">
        <v>6488</v>
      </c>
    </row>
    <row r="1996" spans="1:5" hidden="1" x14ac:dyDescent="0.25">
      <c r="A1996" s="397" t="s">
        <v>13919</v>
      </c>
      <c r="B1996" s="397" t="s">
        <v>13785</v>
      </c>
      <c r="C1996" s="397" t="s">
        <v>13920</v>
      </c>
      <c r="D1996" s="397" t="s">
        <v>13641</v>
      </c>
      <c r="E1996" s="397" t="s">
        <v>6488</v>
      </c>
    </row>
    <row r="1997" spans="1:5" hidden="1" x14ac:dyDescent="0.25">
      <c r="A1997" s="397" t="s">
        <v>13921</v>
      </c>
      <c r="B1997" s="397" t="s">
        <v>13776</v>
      </c>
      <c r="C1997" s="397" t="s">
        <v>13922</v>
      </c>
      <c r="D1997" s="397" t="s">
        <v>7557</v>
      </c>
      <c r="E1997" s="397"/>
    </row>
    <row r="1998" spans="1:5" hidden="1" x14ac:dyDescent="0.25">
      <c r="A1998" s="397" t="s">
        <v>8294</v>
      </c>
      <c r="B1998" s="397" t="s">
        <v>7673</v>
      </c>
      <c r="C1998" s="397" t="s">
        <v>8295</v>
      </c>
      <c r="D1998" s="397" t="s">
        <v>13641</v>
      </c>
      <c r="E1998" s="397" t="s">
        <v>6488</v>
      </c>
    </row>
    <row r="1999" spans="1:5" hidden="1" x14ac:dyDescent="0.25">
      <c r="A1999" s="397" t="s">
        <v>13923</v>
      </c>
      <c r="B1999" s="397" t="s">
        <v>13785</v>
      </c>
      <c r="C1999" s="397" t="s">
        <v>13924</v>
      </c>
      <c r="D1999" s="397" t="s">
        <v>7557</v>
      </c>
      <c r="E1999" s="397"/>
    </row>
    <row r="2000" spans="1:5" hidden="1" x14ac:dyDescent="0.25">
      <c r="A2000" s="397" t="s">
        <v>8296</v>
      </c>
      <c r="B2000" s="397" t="s">
        <v>7684</v>
      </c>
      <c r="C2000" s="397" t="s">
        <v>8297</v>
      </c>
      <c r="D2000" s="397" t="s">
        <v>7557</v>
      </c>
      <c r="E2000" s="397"/>
    </row>
    <row r="2001" spans="1:5" hidden="1" x14ac:dyDescent="0.25">
      <c r="A2001" s="397" t="s">
        <v>8298</v>
      </c>
      <c r="B2001" s="397" t="s">
        <v>7684</v>
      </c>
      <c r="C2001" s="397" t="s">
        <v>8299</v>
      </c>
      <c r="D2001" s="397" t="s">
        <v>7557</v>
      </c>
      <c r="E2001" s="397"/>
    </row>
    <row r="2002" spans="1:5" hidden="1" x14ac:dyDescent="0.25">
      <c r="A2002" s="397" t="s">
        <v>8300</v>
      </c>
      <c r="B2002" s="397" t="s">
        <v>7673</v>
      </c>
      <c r="C2002" s="397" t="s">
        <v>8301</v>
      </c>
      <c r="D2002" s="397" t="s">
        <v>7557</v>
      </c>
      <c r="E2002" s="397"/>
    </row>
    <row r="2003" spans="1:5" hidden="1" x14ac:dyDescent="0.25">
      <c r="A2003" s="397" t="s">
        <v>8302</v>
      </c>
      <c r="B2003" s="397" t="s">
        <v>7684</v>
      </c>
      <c r="C2003" s="397" t="s">
        <v>8303</v>
      </c>
      <c r="D2003" s="397" t="s">
        <v>7557</v>
      </c>
      <c r="E2003" s="397"/>
    </row>
    <row r="2004" spans="1:5" hidden="1" x14ac:dyDescent="0.25">
      <c r="A2004" s="397" t="s">
        <v>8304</v>
      </c>
      <c r="B2004" s="397" t="s">
        <v>7684</v>
      </c>
      <c r="C2004" s="397" t="s">
        <v>8305</v>
      </c>
      <c r="D2004" s="397" t="s">
        <v>7557</v>
      </c>
      <c r="E2004" s="397"/>
    </row>
    <row r="2005" spans="1:5" hidden="1" x14ac:dyDescent="0.25">
      <c r="A2005" s="397" t="s">
        <v>8306</v>
      </c>
      <c r="B2005" s="397" t="s">
        <v>7670</v>
      </c>
      <c r="C2005" s="397" t="s">
        <v>8307</v>
      </c>
      <c r="D2005" s="397" t="s">
        <v>7557</v>
      </c>
      <c r="E2005" s="397"/>
    </row>
    <row r="2006" spans="1:5" ht="21" hidden="1" x14ac:dyDescent="0.25">
      <c r="A2006" s="397" t="s">
        <v>8308</v>
      </c>
      <c r="B2006" s="397" t="s">
        <v>7670</v>
      </c>
      <c r="C2006" s="398" t="s">
        <v>8309</v>
      </c>
      <c r="D2006" s="397" t="s">
        <v>7557</v>
      </c>
      <c r="E2006" s="397"/>
    </row>
    <row r="2007" spans="1:5" hidden="1" x14ac:dyDescent="0.25">
      <c r="A2007" s="397" t="s">
        <v>8310</v>
      </c>
      <c r="B2007" s="397" t="s">
        <v>7673</v>
      </c>
      <c r="C2007" s="397" t="s">
        <v>8311</v>
      </c>
      <c r="D2007" s="397" t="s">
        <v>7557</v>
      </c>
      <c r="E2007" s="397"/>
    </row>
    <row r="2008" spans="1:5" hidden="1" x14ac:dyDescent="0.25">
      <c r="A2008" s="397" t="s">
        <v>8312</v>
      </c>
      <c r="B2008" s="397" t="s">
        <v>7673</v>
      </c>
      <c r="C2008" s="397" t="s">
        <v>8313</v>
      </c>
      <c r="D2008" s="397" t="s">
        <v>7557</v>
      </c>
      <c r="E2008" s="397"/>
    </row>
    <row r="2009" spans="1:5" hidden="1" x14ac:dyDescent="0.25">
      <c r="A2009" s="397" t="s">
        <v>8314</v>
      </c>
      <c r="B2009" s="397" t="s">
        <v>7673</v>
      </c>
      <c r="C2009" s="397" t="s">
        <v>8315</v>
      </c>
      <c r="D2009" s="397" t="s">
        <v>13641</v>
      </c>
      <c r="E2009" s="397" t="s">
        <v>6488</v>
      </c>
    </row>
    <row r="2010" spans="1:5" hidden="1" x14ac:dyDescent="0.25">
      <c r="A2010" s="397" t="s">
        <v>13925</v>
      </c>
      <c r="B2010" s="397" t="s">
        <v>13785</v>
      </c>
      <c r="C2010" s="397" t="s">
        <v>13926</v>
      </c>
      <c r="D2010" s="397" t="s">
        <v>13641</v>
      </c>
      <c r="E2010" s="397" t="s">
        <v>6488</v>
      </c>
    </row>
    <row r="2011" spans="1:5" hidden="1" x14ac:dyDescent="0.25">
      <c r="A2011" s="397" t="s">
        <v>13927</v>
      </c>
      <c r="B2011" s="397" t="s">
        <v>13785</v>
      </c>
      <c r="C2011" s="397" t="s">
        <v>13928</v>
      </c>
      <c r="D2011" s="397" t="s">
        <v>13641</v>
      </c>
      <c r="E2011" s="397" t="s">
        <v>6488</v>
      </c>
    </row>
    <row r="2012" spans="1:5" hidden="1" x14ac:dyDescent="0.25">
      <c r="A2012" s="397" t="s">
        <v>13929</v>
      </c>
      <c r="B2012" s="397" t="s">
        <v>13779</v>
      </c>
      <c r="C2012" s="397" t="s">
        <v>13930</v>
      </c>
      <c r="D2012" s="397" t="s">
        <v>13641</v>
      </c>
      <c r="E2012" s="397" t="s">
        <v>6488</v>
      </c>
    </row>
    <row r="2013" spans="1:5" hidden="1" x14ac:dyDescent="0.25">
      <c r="A2013" s="397" t="s">
        <v>13931</v>
      </c>
      <c r="B2013" s="397" t="s">
        <v>13785</v>
      </c>
      <c r="C2013" s="397" t="s">
        <v>13932</v>
      </c>
      <c r="D2013" s="397" t="s">
        <v>7557</v>
      </c>
      <c r="E2013" s="397"/>
    </row>
    <row r="2014" spans="1:5" hidden="1" x14ac:dyDescent="0.25">
      <c r="A2014" s="397" t="s">
        <v>8316</v>
      </c>
      <c r="B2014" s="397" t="s">
        <v>7670</v>
      </c>
      <c r="C2014" s="397" t="s">
        <v>8317</v>
      </c>
      <c r="D2014" s="397" t="s">
        <v>13641</v>
      </c>
      <c r="E2014" s="397" t="s">
        <v>6488</v>
      </c>
    </row>
    <row r="2015" spans="1:5" hidden="1" x14ac:dyDescent="0.25">
      <c r="A2015" s="397" t="s">
        <v>13933</v>
      </c>
      <c r="B2015" s="397" t="s">
        <v>13785</v>
      </c>
      <c r="C2015" s="397" t="s">
        <v>13934</v>
      </c>
      <c r="D2015" s="397" t="s">
        <v>7557</v>
      </c>
      <c r="E2015" s="397"/>
    </row>
    <row r="2016" spans="1:5" ht="21" hidden="1" x14ac:dyDescent="0.25">
      <c r="A2016" s="397" t="s">
        <v>8318</v>
      </c>
      <c r="B2016" s="397" t="s">
        <v>7673</v>
      </c>
      <c r="C2016" s="398" t="s">
        <v>8319</v>
      </c>
      <c r="D2016" s="397" t="s">
        <v>7557</v>
      </c>
      <c r="E2016" s="397"/>
    </row>
    <row r="2017" spans="1:5" hidden="1" x14ac:dyDescent="0.25">
      <c r="A2017" s="397" t="s">
        <v>8320</v>
      </c>
      <c r="B2017" s="397" t="s">
        <v>7684</v>
      </c>
      <c r="C2017" s="397" t="s">
        <v>8321</v>
      </c>
      <c r="D2017" s="397" t="s">
        <v>7557</v>
      </c>
      <c r="E2017" s="397"/>
    </row>
    <row r="2018" spans="1:5" hidden="1" x14ac:dyDescent="0.25">
      <c r="A2018" s="397" t="s">
        <v>8322</v>
      </c>
      <c r="B2018" s="397" t="s">
        <v>7684</v>
      </c>
      <c r="C2018" s="397" t="s">
        <v>8323</v>
      </c>
      <c r="D2018" s="397" t="s">
        <v>7557</v>
      </c>
      <c r="E2018" s="397"/>
    </row>
    <row r="2019" spans="1:5" hidden="1" x14ac:dyDescent="0.25">
      <c r="A2019" s="397" t="s">
        <v>8324</v>
      </c>
      <c r="B2019" s="397" t="s">
        <v>7670</v>
      </c>
      <c r="C2019" s="397" t="s">
        <v>8325</v>
      </c>
      <c r="D2019" s="397" t="s">
        <v>13641</v>
      </c>
      <c r="E2019" s="397" t="s">
        <v>6488</v>
      </c>
    </row>
    <row r="2020" spans="1:5" hidden="1" x14ac:dyDescent="0.25">
      <c r="A2020" s="397" t="s">
        <v>13935</v>
      </c>
      <c r="B2020" s="397" t="s">
        <v>13785</v>
      </c>
      <c r="C2020" s="397" t="s">
        <v>13936</v>
      </c>
      <c r="D2020" s="397" t="s">
        <v>7557</v>
      </c>
      <c r="E2020" s="397"/>
    </row>
    <row r="2021" spans="1:5" hidden="1" x14ac:dyDescent="0.25">
      <c r="A2021" s="397" t="s">
        <v>8326</v>
      </c>
      <c r="B2021" s="397" t="s">
        <v>7673</v>
      </c>
      <c r="C2021" s="397" t="s">
        <v>8327</v>
      </c>
      <c r="D2021" s="397" t="s">
        <v>7557</v>
      </c>
      <c r="E2021" s="397"/>
    </row>
    <row r="2022" spans="1:5" hidden="1" x14ac:dyDescent="0.25">
      <c r="A2022" s="397" t="s">
        <v>8328</v>
      </c>
      <c r="B2022" s="397" t="s">
        <v>7673</v>
      </c>
      <c r="C2022" s="397" t="s">
        <v>8329</v>
      </c>
      <c r="D2022" s="397" t="s">
        <v>7557</v>
      </c>
      <c r="E2022" s="397"/>
    </row>
    <row r="2023" spans="1:5" hidden="1" x14ac:dyDescent="0.25">
      <c r="A2023" s="397" t="s">
        <v>8330</v>
      </c>
      <c r="B2023" s="397" t="s">
        <v>7673</v>
      </c>
      <c r="C2023" s="397" t="s">
        <v>8331</v>
      </c>
      <c r="D2023" s="397" t="s">
        <v>13641</v>
      </c>
      <c r="E2023" s="397" t="s">
        <v>6488</v>
      </c>
    </row>
    <row r="2024" spans="1:5" hidden="1" x14ac:dyDescent="0.25">
      <c r="A2024" s="397" t="s">
        <v>13937</v>
      </c>
      <c r="B2024" s="397" t="s">
        <v>13785</v>
      </c>
      <c r="C2024" s="397" t="s">
        <v>13938</v>
      </c>
      <c r="D2024" s="397" t="s">
        <v>7557</v>
      </c>
      <c r="E2024" s="397"/>
    </row>
    <row r="2025" spans="1:5" hidden="1" x14ac:dyDescent="0.25">
      <c r="A2025" s="397" t="s">
        <v>8332</v>
      </c>
      <c r="B2025" s="397" t="s">
        <v>7670</v>
      </c>
      <c r="C2025" s="397" t="s">
        <v>8333</v>
      </c>
      <c r="D2025" s="397" t="s">
        <v>7557</v>
      </c>
      <c r="E2025" s="397"/>
    </row>
    <row r="2026" spans="1:5" hidden="1" x14ac:dyDescent="0.25">
      <c r="A2026" s="397" t="s">
        <v>8334</v>
      </c>
      <c r="B2026" s="397" t="s">
        <v>7673</v>
      </c>
      <c r="C2026" s="397" t="s">
        <v>8335</v>
      </c>
      <c r="D2026" s="397" t="s">
        <v>7557</v>
      </c>
      <c r="E2026" s="397"/>
    </row>
    <row r="2027" spans="1:5" hidden="1" x14ac:dyDescent="0.25">
      <c r="A2027" s="397" t="s">
        <v>8336</v>
      </c>
      <c r="B2027" s="397" t="s">
        <v>7673</v>
      </c>
      <c r="C2027" s="397" t="s">
        <v>8337</v>
      </c>
      <c r="D2027" s="397" t="s">
        <v>7557</v>
      </c>
      <c r="E2027" s="397"/>
    </row>
    <row r="2028" spans="1:5" hidden="1" x14ac:dyDescent="0.25">
      <c r="A2028" s="397" t="s">
        <v>8338</v>
      </c>
      <c r="B2028" s="397" t="s">
        <v>7673</v>
      </c>
      <c r="C2028" s="397" t="s">
        <v>8339</v>
      </c>
      <c r="D2028" s="397" t="s">
        <v>13641</v>
      </c>
      <c r="E2028" s="397" t="s">
        <v>6488</v>
      </c>
    </row>
    <row r="2029" spans="1:5" hidden="1" x14ac:dyDescent="0.25">
      <c r="A2029" s="397" t="s">
        <v>13939</v>
      </c>
      <c r="B2029" s="397" t="s">
        <v>13779</v>
      </c>
      <c r="C2029" s="397" t="s">
        <v>13940</v>
      </c>
      <c r="D2029" s="397" t="s">
        <v>13641</v>
      </c>
      <c r="E2029" s="397" t="s">
        <v>6488</v>
      </c>
    </row>
    <row r="2030" spans="1:5" hidden="1" x14ac:dyDescent="0.25">
      <c r="A2030" s="397" t="s">
        <v>13941</v>
      </c>
      <c r="B2030" s="397" t="s">
        <v>13785</v>
      </c>
      <c r="C2030" s="397" t="s">
        <v>13942</v>
      </c>
      <c r="D2030" s="397" t="s">
        <v>13641</v>
      </c>
      <c r="E2030" s="397" t="s">
        <v>6488</v>
      </c>
    </row>
    <row r="2031" spans="1:5" hidden="1" x14ac:dyDescent="0.25">
      <c r="A2031" s="397" t="s">
        <v>13943</v>
      </c>
      <c r="B2031" s="397" t="s">
        <v>13785</v>
      </c>
      <c r="C2031" s="397" t="s">
        <v>13944</v>
      </c>
      <c r="D2031" s="397" t="s">
        <v>13641</v>
      </c>
      <c r="E2031" s="397" t="s">
        <v>6488</v>
      </c>
    </row>
    <row r="2032" spans="1:5" hidden="1" x14ac:dyDescent="0.25">
      <c r="A2032" s="397" t="s">
        <v>13945</v>
      </c>
      <c r="B2032" s="397" t="s">
        <v>13785</v>
      </c>
      <c r="C2032" s="397" t="s">
        <v>13946</v>
      </c>
      <c r="D2032" s="397" t="s">
        <v>7557</v>
      </c>
      <c r="E2032" s="397"/>
    </row>
    <row r="2033" spans="1:5" ht="21" hidden="1" x14ac:dyDescent="0.25">
      <c r="A2033" s="397" t="s">
        <v>8340</v>
      </c>
      <c r="B2033" s="397" t="s">
        <v>7673</v>
      </c>
      <c r="C2033" s="398" t="s">
        <v>8341</v>
      </c>
      <c r="D2033" s="397" t="s">
        <v>7557</v>
      </c>
      <c r="E2033" s="397"/>
    </row>
    <row r="2034" spans="1:5" hidden="1" x14ac:dyDescent="0.25">
      <c r="A2034" s="397" t="s">
        <v>8342</v>
      </c>
      <c r="B2034" s="397" t="s">
        <v>7755</v>
      </c>
      <c r="C2034" s="397" t="s">
        <v>8343</v>
      </c>
      <c r="D2034" s="397" t="s">
        <v>7557</v>
      </c>
      <c r="E2034" s="397"/>
    </row>
    <row r="2035" spans="1:5" hidden="1" x14ac:dyDescent="0.25">
      <c r="A2035" s="397" t="s">
        <v>8344</v>
      </c>
      <c r="B2035" s="397" t="s">
        <v>7755</v>
      </c>
      <c r="C2035" s="397" t="s">
        <v>8345</v>
      </c>
      <c r="D2035" s="397" t="s">
        <v>7557</v>
      </c>
      <c r="E2035" s="397"/>
    </row>
    <row r="2036" spans="1:5" hidden="1" x14ac:dyDescent="0.25">
      <c r="A2036" s="397" t="s">
        <v>8346</v>
      </c>
      <c r="B2036" s="397" t="s">
        <v>7673</v>
      </c>
      <c r="C2036" s="397" t="s">
        <v>8347</v>
      </c>
      <c r="D2036" s="397" t="s">
        <v>13641</v>
      </c>
      <c r="E2036" s="397" t="s">
        <v>6488</v>
      </c>
    </row>
    <row r="2037" spans="1:5" hidden="1" x14ac:dyDescent="0.25">
      <c r="A2037" s="397" t="s">
        <v>13947</v>
      </c>
      <c r="B2037" s="397" t="s">
        <v>13785</v>
      </c>
      <c r="C2037" s="397" t="s">
        <v>13948</v>
      </c>
      <c r="D2037" s="397" t="s">
        <v>7557</v>
      </c>
      <c r="E2037" s="397"/>
    </row>
    <row r="2038" spans="1:5" hidden="1" x14ac:dyDescent="0.25">
      <c r="A2038" s="397" t="s">
        <v>8348</v>
      </c>
      <c r="B2038" s="397" t="s">
        <v>7673</v>
      </c>
      <c r="C2038" s="397" t="s">
        <v>8349</v>
      </c>
      <c r="D2038" s="397" t="s">
        <v>7557</v>
      </c>
      <c r="E2038" s="397"/>
    </row>
    <row r="2039" spans="1:5" hidden="1" x14ac:dyDescent="0.25">
      <c r="A2039" s="397" t="s">
        <v>8350</v>
      </c>
      <c r="B2039" s="397" t="s">
        <v>7673</v>
      </c>
      <c r="C2039" s="397" t="s">
        <v>8351</v>
      </c>
      <c r="D2039" s="397" t="s">
        <v>13641</v>
      </c>
      <c r="E2039" s="397" t="s">
        <v>6488</v>
      </c>
    </row>
    <row r="2040" spans="1:5" hidden="1" x14ac:dyDescent="0.25">
      <c r="A2040" s="397" t="s">
        <v>13949</v>
      </c>
      <c r="B2040" s="397" t="s">
        <v>13785</v>
      </c>
      <c r="C2040" s="397" t="s">
        <v>13950</v>
      </c>
      <c r="D2040" s="397" t="s">
        <v>13641</v>
      </c>
      <c r="E2040" s="397" t="s">
        <v>6488</v>
      </c>
    </row>
    <row r="2041" spans="1:5" hidden="1" x14ac:dyDescent="0.25">
      <c r="A2041" s="397" t="s">
        <v>13951</v>
      </c>
      <c r="B2041" s="397" t="s">
        <v>13792</v>
      </c>
      <c r="C2041" s="397" t="s">
        <v>13952</v>
      </c>
      <c r="D2041" s="397" t="s">
        <v>13641</v>
      </c>
      <c r="E2041" s="397" t="s">
        <v>6488</v>
      </c>
    </row>
    <row r="2042" spans="1:5" hidden="1" x14ac:dyDescent="0.25">
      <c r="A2042" s="397" t="s">
        <v>13953</v>
      </c>
      <c r="B2042" s="397" t="s">
        <v>13776</v>
      </c>
      <c r="C2042" s="397" t="s">
        <v>13954</v>
      </c>
      <c r="D2042" s="397" t="s">
        <v>7557</v>
      </c>
      <c r="E2042" s="397"/>
    </row>
    <row r="2043" spans="1:5" ht="21" hidden="1" x14ac:dyDescent="0.25">
      <c r="A2043" s="397" t="s">
        <v>8352</v>
      </c>
      <c r="B2043" s="397" t="s">
        <v>7673</v>
      </c>
      <c r="C2043" s="398" t="s">
        <v>8353</v>
      </c>
      <c r="D2043" s="397" t="s">
        <v>7557</v>
      </c>
      <c r="E2043" s="397"/>
    </row>
    <row r="2044" spans="1:5" hidden="1" x14ac:dyDescent="0.25">
      <c r="A2044" s="397" t="s">
        <v>8354</v>
      </c>
      <c r="B2044" s="397" t="s">
        <v>7755</v>
      </c>
      <c r="C2044" s="397" t="s">
        <v>8355</v>
      </c>
      <c r="D2044" s="397" t="s">
        <v>7557</v>
      </c>
      <c r="E2044" s="397"/>
    </row>
    <row r="2045" spans="1:5" hidden="1" x14ac:dyDescent="0.25">
      <c r="A2045" s="397" t="s">
        <v>8356</v>
      </c>
      <c r="B2045" s="397" t="s">
        <v>7673</v>
      </c>
      <c r="C2045" s="397" t="s">
        <v>8357</v>
      </c>
      <c r="D2045" s="397" t="s">
        <v>7557</v>
      </c>
      <c r="E2045" s="397"/>
    </row>
    <row r="2046" spans="1:5" hidden="1" x14ac:dyDescent="0.25">
      <c r="A2046" s="397" t="s">
        <v>8358</v>
      </c>
      <c r="B2046" s="397" t="s">
        <v>7673</v>
      </c>
      <c r="C2046" s="397" t="s">
        <v>8359</v>
      </c>
      <c r="D2046" s="397" t="s">
        <v>7557</v>
      </c>
      <c r="E2046" s="397"/>
    </row>
    <row r="2047" spans="1:5" ht="21" hidden="1" x14ac:dyDescent="0.25">
      <c r="A2047" s="397" t="s">
        <v>8360</v>
      </c>
      <c r="B2047" s="397" t="s">
        <v>7673</v>
      </c>
      <c r="C2047" s="398" t="s">
        <v>8361</v>
      </c>
      <c r="D2047" s="397" t="s">
        <v>7557</v>
      </c>
      <c r="E2047" s="397"/>
    </row>
    <row r="2048" spans="1:5" ht="21" hidden="1" x14ac:dyDescent="0.25">
      <c r="A2048" s="397" t="s">
        <v>8362</v>
      </c>
      <c r="B2048" s="397" t="s">
        <v>7673</v>
      </c>
      <c r="C2048" s="398" t="s">
        <v>8363</v>
      </c>
      <c r="D2048" s="397" t="s">
        <v>7557</v>
      </c>
      <c r="E2048" s="397"/>
    </row>
    <row r="2049" spans="1:5" hidden="1" x14ac:dyDescent="0.25">
      <c r="A2049" s="397" t="s">
        <v>8364</v>
      </c>
      <c r="B2049" s="397" t="s">
        <v>7673</v>
      </c>
      <c r="C2049" s="397" t="s">
        <v>8365</v>
      </c>
      <c r="D2049" s="397" t="s">
        <v>13641</v>
      </c>
      <c r="E2049" s="397" t="s">
        <v>6488</v>
      </c>
    </row>
    <row r="2050" spans="1:5" hidden="1" x14ac:dyDescent="0.25">
      <c r="A2050" s="397" t="s">
        <v>13955</v>
      </c>
      <c r="B2050" s="397" t="s">
        <v>13779</v>
      </c>
      <c r="C2050" s="397" t="s">
        <v>13956</v>
      </c>
      <c r="D2050" s="397" t="s">
        <v>7557</v>
      </c>
      <c r="E2050" s="397"/>
    </row>
    <row r="2051" spans="1:5" ht="21" hidden="1" x14ac:dyDescent="0.25">
      <c r="A2051" s="397" t="s">
        <v>8366</v>
      </c>
      <c r="B2051" s="397" t="s">
        <v>7673</v>
      </c>
      <c r="C2051" s="398" t="s">
        <v>8367</v>
      </c>
      <c r="D2051" s="397" t="s">
        <v>7557</v>
      </c>
      <c r="E2051" s="397"/>
    </row>
    <row r="2052" spans="1:5" hidden="1" x14ac:dyDescent="0.25">
      <c r="A2052" s="397" t="s">
        <v>8368</v>
      </c>
      <c r="B2052" s="397" t="s">
        <v>7673</v>
      </c>
      <c r="C2052" s="397" t="s">
        <v>8369</v>
      </c>
      <c r="D2052" s="397" t="s">
        <v>7557</v>
      </c>
      <c r="E2052" s="397"/>
    </row>
    <row r="2053" spans="1:5" ht="21" hidden="1" x14ac:dyDescent="0.25">
      <c r="A2053" s="397" t="s">
        <v>8370</v>
      </c>
      <c r="B2053" s="397" t="s">
        <v>7673</v>
      </c>
      <c r="C2053" s="398" t="s">
        <v>8371</v>
      </c>
      <c r="D2053" s="397" t="s">
        <v>13641</v>
      </c>
      <c r="E2053" s="397" t="s">
        <v>6488</v>
      </c>
    </row>
    <row r="2054" spans="1:5" hidden="1" x14ac:dyDescent="0.25">
      <c r="A2054" s="397" t="s">
        <v>13957</v>
      </c>
      <c r="B2054" s="397" t="s">
        <v>13776</v>
      </c>
      <c r="C2054" s="397" t="s">
        <v>13958</v>
      </c>
      <c r="D2054" s="397" t="s">
        <v>7557</v>
      </c>
      <c r="E2054" s="397"/>
    </row>
    <row r="2055" spans="1:5" hidden="1" x14ac:dyDescent="0.25">
      <c r="A2055" s="397" t="s">
        <v>8372</v>
      </c>
      <c r="B2055" s="397" t="s">
        <v>7673</v>
      </c>
      <c r="C2055" s="397" t="s">
        <v>8373</v>
      </c>
      <c r="D2055" s="397" t="s">
        <v>7557</v>
      </c>
      <c r="E2055" s="397"/>
    </row>
    <row r="2056" spans="1:5" hidden="1" x14ac:dyDescent="0.25">
      <c r="A2056" s="397" t="s">
        <v>8374</v>
      </c>
      <c r="B2056" s="397" t="s">
        <v>7673</v>
      </c>
      <c r="C2056" s="397" t="s">
        <v>8375</v>
      </c>
      <c r="D2056" s="397" t="s">
        <v>13641</v>
      </c>
      <c r="E2056" s="397" t="s">
        <v>6488</v>
      </c>
    </row>
    <row r="2057" spans="1:5" hidden="1" x14ac:dyDescent="0.25">
      <c r="A2057" s="397" t="s">
        <v>13959</v>
      </c>
      <c r="B2057" s="397" t="s">
        <v>13776</v>
      </c>
      <c r="C2057" s="397" t="s">
        <v>13960</v>
      </c>
      <c r="D2057" s="397" t="s">
        <v>13641</v>
      </c>
      <c r="E2057" s="397" t="s">
        <v>6488</v>
      </c>
    </row>
    <row r="2058" spans="1:5" hidden="1" x14ac:dyDescent="0.25">
      <c r="A2058" s="397" t="s">
        <v>13961</v>
      </c>
      <c r="B2058" s="397" t="s">
        <v>13776</v>
      </c>
      <c r="C2058" s="397" t="s">
        <v>13962</v>
      </c>
      <c r="D2058" s="397" t="s">
        <v>13641</v>
      </c>
      <c r="E2058" s="397" t="s">
        <v>6488</v>
      </c>
    </row>
    <row r="2059" spans="1:5" hidden="1" x14ac:dyDescent="0.25">
      <c r="A2059" s="397" t="s">
        <v>13963</v>
      </c>
      <c r="B2059" s="397" t="s">
        <v>13792</v>
      </c>
      <c r="C2059" s="397" t="s">
        <v>13964</v>
      </c>
      <c r="D2059" s="397" t="s">
        <v>13641</v>
      </c>
      <c r="E2059" s="397" t="s">
        <v>6488</v>
      </c>
    </row>
    <row r="2060" spans="1:5" hidden="1" x14ac:dyDescent="0.25">
      <c r="A2060" s="397" t="s">
        <v>13965</v>
      </c>
      <c r="B2060" s="397" t="s">
        <v>13792</v>
      </c>
      <c r="C2060" s="397" t="s">
        <v>13966</v>
      </c>
      <c r="D2060" s="397" t="s">
        <v>7557</v>
      </c>
      <c r="E2060" s="397"/>
    </row>
    <row r="2061" spans="1:5" hidden="1" x14ac:dyDescent="0.25">
      <c r="A2061" s="397" t="s">
        <v>8376</v>
      </c>
      <c r="B2061" s="397" t="s">
        <v>7673</v>
      </c>
      <c r="C2061" s="397" t="s">
        <v>8377</v>
      </c>
      <c r="D2061" s="397" t="s">
        <v>7557</v>
      </c>
      <c r="E2061" s="397"/>
    </row>
    <row r="2062" spans="1:5" hidden="1" x14ac:dyDescent="0.25">
      <c r="A2062" s="397" t="s">
        <v>8378</v>
      </c>
      <c r="B2062" s="397" t="s">
        <v>7670</v>
      </c>
      <c r="C2062" s="397" t="s">
        <v>8379</v>
      </c>
      <c r="D2062" s="397" t="s">
        <v>13641</v>
      </c>
      <c r="E2062" s="397" t="s">
        <v>6488</v>
      </c>
    </row>
    <row r="2063" spans="1:5" hidden="1" x14ac:dyDescent="0.25">
      <c r="A2063" s="397" t="s">
        <v>13967</v>
      </c>
      <c r="B2063" s="397" t="s">
        <v>13776</v>
      </c>
      <c r="C2063" s="397" t="s">
        <v>13968</v>
      </c>
      <c r="D2063" s="397" t="s">
        <v>13641</v>
      </c>
      <c r="E2063" s="397" t="s">
        <v>6488</v>
      </c>
    </row>
    <row r="2064" spans="1:5" hidden="1" x14ac:dyDescent="0.25">
      <c r="A2064" s="397" t="s">
        <v>13969</v>
      </c>
      <c r="B2064" s="397" t="s">
        <v>13792</v>
      </c>
      <c r="C2064" s="397" t="s">
        <v>13970</v>
      </c>
      <c r="D2064" s="397" t="s">
        <v>13641</v>
      </c>
      <c r="E2064" s="397" t="s">
        <v>6488</v>
      </c>
    </row>
    <row r="2065" spans="1:5" hidden="1" x14ac:dyDescent="0.25">
      <c r="A2065" s="397" t="s">
        <v>13971</v>
      </c>
      <c r="B2065" s="397" t="s">
        <v>13785</v>
      </c>
      <c r="C2065" s="397" t="s">
        <v>13972</v>
      </c>
      <c r="D2065" s="397" t="s">
        <v>13641</v>
      </c>
      <c r="E2065" s="397" t="s">
        <v>6488</v>
      </c>
    </row>
    <row r="2066" spans="1:5" hidden="1" x14ac:dyDescent="0.25">
      <c r="A2066" s="397" t="s">
        <v>13973</v>
      </c>
      <c r="B2066" s="397" t="s">
        <v>13776</v>
      </c>
      <c r="C2066" s="397" t="s">
        <v>13974</v>
      </c>
      <c r="D2066" s="397" t="s">
        <v>7557</v>
      </c>
      <c r="E2066" s="397"/>
    </row>
    <row r="2067" spans="1:5" hidden="1" x14ac:dyDescent="0.25">
      <c r="A2067" s="397" t="s">
        <v>8380</v>
      </c>
      <c r="B2067" s="397" t="s">
        <v>7673</v>
      </c>
      <c r="C2067" s="397" t="s">
        <v>8381</v>
      </c>
      <c r="D2067" s="397" t="s">
        <v>7557</v>
      </c>
      <c r="E2067" s="397"/>
    </row>
    <row r="2068" spans="1:5" hidden="1" x14ac:dyDescent="0.25">
      <c r="A2068" s="397" t="s">
        <v>8382</v>
      </c>
      <c r="B2068" s="397" t="s">
        <v>7670</v>
      </c>
      <c r="C2068" s="397" t="s">
        <v>8383</v>
      </c>
      <c r="D2068" s="397" t="s">
        <v>13641</v>
      </c>
      <c r="E2068" s="397" t="s">
        <v>6488</v>
      </c>
    </row>
    <row r="2069" spans="1:5" hidden="1" x14ac:dyDescent="0.25">
      <c r="A2069" s="397" t="s">
        <v>13975</v>
      </c>
      <c r="B2069" s="397" t="s">
        <v>13785</v>
      </c>
      <c r="C2069" s="397" t="s">
        <v>13976</v>
      </c>
      <c r="D2069" s="397" t="s">
        <v>7557</v>
      </c>
      <c r="E2069" s="397"/>
    </row>
    <row r="2070" spans="1:5" ht="21" hidden="1" x14ac:dyDescent="0.25">
      <c r="A2070" s="397" t="s">
        <v>8384</v>
      </c>
      <c r="B2070" s="397" t="s">
        <v>7673</v>
      </c>
      <c r="C2070" s="398" t="s">
        <v>8385</v>
      </c>
      <c r="D2070" s="397" t="s">
        <v>7557</v>
      </c>
      <c r="E2070" s="397"/>
    </row>
    <row r="2071" spans="1:5" hidden="1" x14ac:dyDescent="0.25">
      <c r="A2071" s="397" t="s">
        <v>8386</v>
      </c>
      <c r="B2071" s="397" t="s">
        <v>7673</v>
      </c>
      <c r="C2071" s="397" t="s">
        <v>8387</v>
      </c>
      <c r="D2071" s="397" t="s">
        <v>7557</v>
      </c>
      <c r="E2071" s="397"/>
    </row>
    <row r="2072" spans="1:5" hidden="1" x14ac:dyDescent="0.25">
      <c r="A2072" s="397" t="s">
        <v>8388</v>
      </c>
      <c r="B2072" s="397" t="s">
        <v>7670</v>
      </c>
      <c r="C2072" s="397" t="s">
        <v>8389</v>
      </c>
      <c r="D2072" s="397" t="s">
        <v>7557</v>
      </c>
      <c r="E2072" s="397"/>
    </row>
    <row r="2073" spans="1:5" hidden="1" x14ac:dyDescent="0.25">
      <c r="A2073" s="397" t="s">
        <v>8390</v>
      </c>
      <c r="B2073" s="397" t="s">
        <v>7670</v>
      </c>
      <c r="C2073" s="397" t="s">
        <v>8391</v>
      </c>
      <c r="D2073" s="397" t="s">
        <v>7557</v>
      </c>
      <c r="E2073" s="397"/>
    </row>
    <row r="2074" spans="1:5" hidden="1" x14ac:dyDescent="0.25">
      <c r="A2074" s="397" t="s">
        <v>8392</v>
      </c>
      <c r="B2074" s="397" t="s">
        <v>7673</v>
      </c>
      <c r="C2074" s="397" t="s">
        <v>8393</v>
      </c>
      <c r="D2074" s="397" t="s">
        <v>7557</v>
      </c>
      <c r="E2074" s="397"/>
    </row>
    <row r="2075" spans="1:5" hidden="1" x14ac:dyDescent="0.25">
      <c r="A2075" s="397" t="s">
        <v>8394</v>
      </c>
      <c r="B2075" s="397" t="s">
        <v>7755</v>
      </c>
      <c r="C2075" s="397" t="s">
        <v>8395</v>
      </c>
      <c r="D2075" s="397" t="s">
        <v>7557</v>
      </c>
      <c r="E2075" s="397"/>
    </row>
    <row r="2076" spans="1:5" hidden="1" x14ac:dyDescent="0.25">
      <c r="A2076" s="397" t="s">
        <v>8396</v>
      </c>
      <c r="B2076" s="397" t="s">
        <v>7673</v>
      </c>
      <c r="C2076" s="397" t="s">
        <v>8397</v>
      </c>
      <c r="D2076" s="397" t="s">
        <v>7557</v>
      </c>
      <c r="E2076" s="397"/>
    </row>
    <row r="2077" spans="1:5" hidden="1" x14ac:dyDescent="0.25">
      <c r="A2077" s="397" t="s">
        <v>8398</v>
      </c>
      <c r="B2077" s="397" t="s">
        <v>7670</v>
      </c>
      <c r="C2077" s="397" t="s">
        <v>8399</v>
      </c>
      <c r="D2077" s="397" t="s">
        <v>7557</v>
      </c>
      <c r="E2077" s="397"/>
    </row>
    <row r="2078" spans="1:5" hidden="1" x14ac:dyDescent="0.25">
      <c r="A2078" s="397" t="s">
        <v>8400</v>
      </c>
      <c r="B2078" s="397" t="s">
        <v>7670</v>
      </c>
      <c r="C2078" s="397" t="s">
        <v>8401</v>
      </c>
      <c r="D2078" s="397" t="s">
        <v>13641</v>
      </c>
      <c r="E2078" s="397" t="s">
        <v>6488</v>
      </c>
    </row>
    <row r="2079" spans="1:5" hidden="1" x14ac:dyDescent="0.25">
      <c r="A2079" s="397" t="s">
        <v>13977</v>
      </c>
      <c r="B2079" s="397" t="s">
        <v>13792</v>
      </c>
      <c r="C2079" s="397" t="s">
        <v>13978</v>
      </c>
      <c r="D2079" s="397" t="s">
        <v>13641</v>
      </c>
      <c r="E2079" s="397" t="s">
        <v>6488</v>
      </c>
    </row>
    <row r="2080" spans="1:5" hidden="1" x14ac:dyDescent="0.25">
      <c r="A2080" s="397" t="s">
        <v>13979</v>
      </c>
      <c r="B2080" s="397" t="s">
        <v>13779</v>
      </c>
      <c r="C2080" s="397" t="s">
        <v>13980</v>
      </c>
      <c r="D2080" s="397" t="s">
        <v>13641</v>
      </c>
      <c r="E2080" s="397" t="s">
        <v>6488</v>
      </c>
    </row>
    <row r="2081" spans="1:5" hidden="1" x14ac:dyDescent="0.25">
      <c r="A2081" s="397" t="s">
        <v>13981</v>
      </c>
      <c r="B2081" s="397" t="s">
        <v>13792</v>
      </c>
      <c r="C2081" s="397" t="s">
        <v>13982</v>
      </c>
      <c r="D2081" s="397" t="s">
        <v>7557</v>
      </c>
      <c r="E2081" s="397"/>
    </row>
    <row r="2082" spans="1:5" hidden="1" x14ac:dyDescent="0.25">
      <c r="A2082" s="397" t="s">
        <v>8402</v>
      </c>
      <c r="B2082" s="397" t="s">
        <v>7673</v>
      </c>
      <c r="C2082" s="397" t="s">
        <v>8403</v>
      </c>
      <c r="D2082" s="397" t="s">
        <v>7557</v>
      </c>
      <c r="E2082" s="397"/>
    </row>
    <row r="2083" spans="1:5" hidden="1" x14ac:dyDescent="0.25">
      <c r="A2083" s="397" t="s">
        <v>8404</v>
      </c>
      <c r="B2083" s="397" t="s">
        <v>7673</v>
      </c>
      <c r="C2083" s="397" t="s">
        <v>8405</v>
      </c>
      <c r="D2083" s="397" t="s">
        <v>7557</v>
      </c>
      <c r="E2083" s="397"/>
    </row>
    <row r="2084" spans="1:5" hidden="1" x14ac:dyDescent="0.25">
      <c r="A2084" s="397" t="s">
        <v>8406</v>
      </c>
      <c r="B2084" s="397" t="s">
        <v>7670</v>
      </c>
      <c r="C2084" s="397" t="s">
        <v>8407</v>
      </c>
      <c r="D2084" s="397" t="s">
        <v>7557</v>
      </c>
      <c r="E2084" s="397"/>
    </row>
    <row r="2085" spans="1:5" hidden="1" x14ac:dyDescent="0.25">
      <c r="A2085" s="397" t="s">
        <v>8408</v>
      </c>
      <c r="B2085" s="397" t="s">
        <v>7673</v>
      </c>
      <c r="C2085" s="397" t="s">
        <v>8409</v>
      </c>
      <c r="D2085" s="397" t="s">
        <v>13641</v>
      </c>
      <c r="E2085" s="397" t="s">
        <v>6488</v>
      </c>
    </row>
    <row r="2086" spans="1:5" hidden="1" x14ac:dyDescent="0.25">
      <c r="A2086" s="397" t="s">
        <v>13983</v>
      </c>
      <c r="B2086" s="397" t="s">
        <v>13792</v>
      </c>
      <c r="C2086" s="397" t="s">
        <v>13984</v>
      </c>
      <c r="D2086" s="397" t="s">
        <v>13641</v>
      </c>
      <c r="E2086" s="397" t="s">
        <v>6488</v>
      </c>
    </row>
    <row r="2087" spans="1:5" hidden="1" x14ac:dyDescent="0.25">
      <c r="A2087" s="397" t="s">
        <v>13985</v>
      </c>
      <c r="B2087" s="397" t="s">
        <v>13785</v>
      </c>
      <c r="C2087" s="397" t="s">
        <v>13986</v>
      </c>
      <c r="D2087" s="397" t="s">
        <v>13641</v>
      </c>
      <c r="E2087" s="397" t="s">
        <v>6488</v>
      </c>
    </row>
    <row r="2088" spans="1:5" hidden="1" x14ac:dyDescent="0.25">
      <c r="A2088" s="397" t="s">
        <v>13987</v>
      </c>
      <c r="B2088" s="397" t="s">
        <v>13785</v>
      </c>
      <c r="C2088" s="397" t="s">
        <v>13988</v>
      </c>
      <c r="D2088" s="397" t="s">
        <v>13641</v>
      </c>
      <c r="E2088" s="397" t="s">
        <v>6488</v>
      </c>
    </row>
    <row r="2089" spans="1:5" hidden="1" x14ac:dyDescent="0.25">
      <c r="A2089" s="397" t="s">
        <v>13989</v>
      </c>
      <c r="B2089" s="397" t="s">
        <v>13785</v>
      </c>
      <c r="C2089" s="397" t="s">
        <v>13990</v>
      </c>
      <c r="D2089" s="397" t="s">
        <v>13641</v>
      </c>
      <c r="E2089" s="397" t="s">
        <v>6488</v>
      </c>
    </row>
    <row r="2090" spans="1:5" hidden="1" x14ac:dyDescent="0.25">
      <c r="A2090" s="397" t="s">
        <v>13991</v>
      </c>
      <c r="B2090" s="397" t="s">
        <v>13779</v>
      </c>
      <c r="C2090" s="397" t="s">
        <v>13992</v>
      </c>
      <c r="D2090" s="397" t="s">
        <v>7557</v>
      </c>
      <c r="E2090" s="397"/>
    </row>
    <row r="2091" spans="1:5" hidden="1" x14ac:dyDescent="0.25">
      <c r="A2091" s="397" t="s">
        <v>8410</v>
      </c>
      <c r="B2091" s="397" t="s">
        <v>7755</v>
      </c>
      <c r="C2091" s="397" t="s">
        <v>8411</v>
      </c>
      <c r="D2091" s="397" t="s">
        <v>7557</v>
      </c>
      <c r="E2091" s="397"/>
    </row>
    <row r="2092" spans="1:5" hidden="1" x14ac:dyDescent="0.25">
      <c r="A2092" s="397" t="s">
        <v>8412</v>
      </c>
      <c r="B2092" s="397" t="s">
        <v>7673</v>
      </c>
      <c r="C2092" s="397" t="s">
        <v>8413</v>
      </c>
      <c r="D2092" s="397" t="s">
        <v>7557</v>
      </c>
      <c r="E2092" s="397"/>
    </row>
    <row r="2093" spans="1:5" hidden="1" x14ac:dyDescent="0.25">
      <c r="A2093" s="397" t="s">
        <v>8414</v>
      </c>
      <c r="B2093" s="397" t="s">
        <v>7673</v>
      </c>
      <c r="C2093" s="397" t="s">
        <v>8415</v>
      </c>
      <c r="D2093" s="397" t="s">
        <v>7557</v>
      </c>
      <c r="E2093" s="397"/>
    </row>
    <row r="2094" spans="1:5" hidden="1" x14ac:dyDescent="0.25">
      <c r="A2094" s="397" t="s">
        <v>8416</v>
      </c>
      <c r="B2094" s="397" t="s">
        <v>7673</v>
      </c>
      <c r="C2094" s="397" t="s">
        <v>8417</v>
      </c>
      <c r="D2094" s="397" t="s">
        <v>7557</v>
      </c>
      <c r="E2094" s="397"/>
    </row>
    <row r="2095" spans="1:5" hidden="1" x14ac:dyDescent="0.25">
      <c r="A2095" s="397" t="s">
        <v>8418</v>
      </c>
      <c r="B2095" s="397" t="s">
        <v>7673</v>
      </c>
      <c r="C2095" s="397" t="s">
        <v>8419</v>
      </c>
      <c r="D2095" s="397" t="s">
        <v>13641</v>
      </c>
      <c r="E2095" s="397" t="s">
        <v>6488</v>
      </c>
    </row>
    <row r="2096" spans="1:5" hidden="1" x14ac:dyDescent="0.25">
      <c r="A2096" s="397" t="s">
        <v>13993</v>
      </c>
      <c r="B2096" s="397" t="s">
        <v>13792</v>
      </c>
      <c r="C2096" s="397" t="s">
        <v>13994</v>
      </c>
      <c r="D2096" s="397" t="s">
        <v>7557</v>
      </c>
      <c r="E2096" s="397"/>
    </row>
    <row r="2097" spans="1:5" hidden="1" x14ac:dyDescent="0.25">
      <c r="A2097" s="397" t="s">
        <v>8420</v>
      </c>
      <c r="B2097" s="397" t="s">
        <v>7673</v>
      </c>
      <c r="C2097" s="397" t="s">
        <v>8421</v>
      </c>
      <c r="D2097" s="397" t="s">
        <v>7557</v>
      </c>
      <c r="E2097" s="397"/>
    </row>
    <row r="2098" spans="1:5" hidden="1" x14ac:dyDescent="0.25">
      <c r="A2098" s="397" t="s">
        <v>8422</v>
      </c>
      <c r="B2098" s="397" t="s">
        <v>7673</v>
      </c>
      <c r="C2098" s="397" t="s">
        <v>8423</v>
      </c>
      <c r="D2098" s="397" t="s">
        <v>7557</v>
      </c>
      <c r="E2098" s="397"/>
    </row>
    <row r="2099" spans="1:5" hidden="1" x14ac:dyDescent="0.25">
      <c r="A2099" s="397" t="s">
        <v>8424</v>
      </c>
      <c r="B2099" s="397" t="s">
        <v>7673</v>
      </c>
      <c r="C2099" s="397" t="s">
        <v>8425</v>
      </c>
      <c r="D2099" s="397" t="s">
        <v>7557</v>
      </c>
      <c r="E2099" s="397"/>
    </row>
    <row r="2100" spans="1:5" hidden="1" x14ac:dyDescent="0.25">
      <c r="A2100" s="397" t="s">
        <v>8426</v>
      </c>
      <c r="B2100" s="397" t="s">
        <v>7673</v>
      </c>
      <c r="C2100" s="397" t="s">
        <v>8427</v>
      </c>
      <c r="D2100" s="397" t="s">
        <v>7557</v>
      </c>
      <c r="E2100" s="397"/>
    </row>
    <row r="2101" spans="1:5" hidden="1" x14ac:dyDescent="0.25">
      <c r="A2101" s="397" t="s">
        <v>8428</v>
      </c>
      <c r="B2101" s="397" t="s">
        <v>7673</v>
      </c>
      <c r="C2101" s="397" t="s">
        <v>8429</v>
      </c>
      <c r="D2101" s="397" t="s">
        <v>7557</v>
      </c>
      <c r="E2101" s="397"/>
    </row>
    <row r="2102" spans="1:5" hidden="1" x14ac:dyDescent="0.25">
      <c r="A2102" s="397" t="s">
        <v>8430</v>
      </c>
      <c r="B2102" s="397" t="s">
        <v>7673</v>
      </c>
      <c r="C2102" s="397" t="s">
        <v>8431</v>
      </c>
      <c r="D2102" s="397" t="s">
        <v>7557</v>
      </c>
      <c r="E2102" s="397"/>
    </row>
    <row r="2103" spans="1:5" hidden="1" x14ac:dyDescent="0.25">
      <c r="A2103" s="397" t="s">
        <v>8432</v>
      </c>
      <c r="B2103" s="397" t="s">
        <v>7670</v>
      </c>
      <c r="C2103" s="397" t="s">
        <v>8433</v>
      </c>
      <c r="D2103" s="397" t="s">
        <v>13641</v>
      </c>
      <c r="E2103" s="397" t="s">
        <v>6488</v>
      </c>
    </row>
    <row r="2104" spans="1:5" hidden="1" x14ac:dyDescent="0.25">
      <c r="A2104" s="397" t="s">
        <v>13995</v>
      </c>
      <c r="B2104" s="397" t="s">
        <v>13785</v>
      </c>
      <c r="C2104" s="397" t="s">
        <v>13996</v>
      </c>
      <c r="D2104" s="397" t="s">
        <v>13641</v>
      </c>
      <c r="E2104" s="397" t="s">
        <v>6488</v>
      </c>
    </row>
    <row r="2105" spans="1:5" hidden="1" x14ac:dyDescent="0.25">
      <c r="A2105" s="397" t="s">
        <v>13997</v>
      </c>
      <c r="B2105" s="397" t="s">
        <v>13785</v>
      </c>
      <c r="C2105" s="397" t="s">
        <v>13998</v>
      </c>
      <c r="D2105" s="397" t="s">
        <v>13641</v>
      </c>
      <c r="E2105" s="397" t="s">
        <v>6488</v>
      </c>
    </row>
    <row r="2106" spans="1:5" hidden="1" x14ac:dyDescent="0.25">
      <c r="A2106" s="397" t="s">
        <v>13999</v>
      </c>
      <c r="B2106" s="397" t="s">
        <v>13785</v>
      </c>
      <c r="C2106" s="397" t="s">
        <v>14000</v>
      </c>
      <c r="D2106" s="397" t="s">
        <v>13641</v>
      </c>
      <c r="E2106" s="397" t="s">
        <v>6488</v>
      </c>
    </row>
    <row r="2107" spans="1:5" hidden="1" x14ac:dyDescent="0.25">
      <c r="A2107" s="397" t="s">
        <v>14001</v>
      </c>
      <c r="B2107" s="397" t="s">
        <v>13785</v>
      </c>
      <c r="C2107" s="397" t="s">
        <v>14002</v>
      </c>
      <c r="D2107" s="397" t="s">
        <v>13641</v>
      </c>
      <c r="E2107" s="397" t="s">
        <v>6488</v>
      </c>
    </row>
    <row r="2108" spans="1:5" hidden="1" x14ac:dyDescent="0.25">
      <c r="A2108" s="397" t="s">
        <v>14003</v>
      </c>
      <c r="B2108" s="397" t="s">
        <v>13785</v>
      </c>
      <c r="C2108" s="397" t="s">
        <v>14004</v>
      </c>
      <c r="D2108" s="397" t="s">
        <v>7557</v>
      </c>
      <c r="E2108" s="397"/>
    </row>
    <row r="2109" spans="1:5" hidden="1" x14ac:dyDescent="0.25">
      <c r="A2109" s="397" t="s">
        <v>8434</v>
      </c>
      <c r="B2109" s="397" t="s">
        <v>7673</v>
      </c>
      <c r="C2109" s="397" t="s">
        <v>8435</v>
      </c>
      <c r="D2109" s="397" t="s">
        <v>7557</v>
      </c>
      <c r="E2109" s="397"/>
    </row>
    <row r="2110" spans="1:5" hidden="1" x14ac:dyDescent="0.25">
      <c r="A2110" s="397" t="s">
        <v>8436</v>
      </c>
      <c r="B2110" s="397" t="s">
        <v>7670</v>
      </c>
      <c r="C2110" s="397" t="s">
        <v>8437</v>
      </c>
      <c r="D2110" s="397" t="s">
        <v>13641</v>
      </c>
      <c r="E2110" s="397" t="s">
        <v>6488</v>
      </c>
    </row>
    <row r="2111" spans="1:5" hidden="1" x14ac:dyDescent="0.25">
      <c r="A2111" s="397" t="s">
        <v>14005</v>
      </c>
      <c r="B2111" s="397" t="s">
        <v>13776</v>
      </c>
      <c r="C2111" s="397" t="s">
        <v>14006</v>
      </c>
      <c r="D2111" s="397" t="s">
        <v>13641</v>
      </c>
      <c r="E2111" s="397" t="s">
        <v>6488</v>
      </c>
    </row>
    <row r="2112" spans="1:5" hidden="1" x14ac:dyDescent="0.25">
      <c r="A2112" s="397" t="s">
        <v>14007</v>
      </c>
      <c r="B2112" s="397" t="s">
        <v>13776</v>
      </c>
      <c r="C2112" s="397" t="s">
        <v>14008</v>
      </c>
      <c r="D2112" s="397" t="s">
        <v>13641</v>
      </c>
      <c r="E2112" s="397" t="s">
        <v>6488</v>
      </c>
    </row>
    <row r="2113" spans="1:5" hidden="1" x14ac:dyDescent="0.25">
      <c r="A2113" s="397" t="s">
        <v>14009</v>
      </c>
      <c r="B2113" s="397" t="s">
        <v>13785</v>
      </c>
      <c r="C2113" s="397" t="s">
        <v>14010</v>
      </c>
      <c r="D2113" s="397" t="s">
        <v>7557</v>
      </c>
      <c r="E2113" s="397"/>
    </row>
    <row r="2114" spans="1:5" hidden="1" x14ac:dyDescent="0.25">
      <c r="A2114" s="397" t="s">
        <v>8438</v>
      </c>
      <c r="B2114" s="397" t="s">
        <v>7673</v>
      </c>
      <c r="C2114" s="397" t="s">
        <v>8439</v>
      </c>
      <c r="D2114" s="397" t="s">
        <v>7557</v>
      </c>
      <c r="E2114" s="397"/>
    </row>
    <row r="2115" spans="1:5" hidden="1" x14ac:dyDescent="0.25">
      <c r="A2115" s="397" t="s">
        <v>8440</v>
      </c>
      <c r="B2115" s="397" t="s">
        <v>7673</v>
      </c>
      <c r="C2115" s="397" t="s">
        <v>8441</v>
      </c>
      <c r="D2115" s="397" t="s">
        <v>7557</v>
      </c>
      <c r="E2115" s="397"/>
    </row>
    <row r="2116" spans="1:5" hidden="1" x14ac:dyDescent="0.25">
      <c r="A2116" s="397" t="s">
        <v>8442</v>
      </c>
      <c r="B2116" s="397" t="s">
        <v>7673</v>
      </c>
      <c r="C2116" s="397" t="s">
        <v>8443</v>
      </c>
      <c r="D2116" s="397" t="s">
        <v>13641</v>
      </c>
      <c r="E2116" s="397" t="s">
        <v>6488</v>
      </c>
    </row>
    <row r="2117" spans="1:5" hidden="1" x14ac:dyDescent="0.25">
      <c r="A2117" s="397" t="s">
        <v>14011</v>
      </c>
      <c r="B2117" s="397" t="s">
        <v>13785</v>
      </c>
      <c r="C2117" s="397" t="s">
        <v>14012</v>
      </c>
      <c r="D2117" s="397" t="s">
        <v>13641</v>
      </c>
      <c r="E2117" s="397" t="s">
        <v>6488</v>
      </c>
    </row>
    <row r="2118" spans="1:5" hidden="1" x14ac:dyDescent="0.25">
      <c r="A2118" s="397" t="s">
        <v>14013</v>
      </c>
      <c r="B2118" s="397" t="s">
        <v>13785</v>
      </c>
      <c r="C2118" s="397" t="s">
        <v>14014</v>
      </c>
      <c r="D2118" s="397" t="s">
        <v>7557</v>
      </c>
      <c r="E2118" s="397"/>
    </row>
    <row r="2119" spans="1:5" hidden="1" x14ac:dyDescent="0.25">
      <c r="A2119" s="397" t="s">
        <v>8444</v>
      </c>
      <c r="B2119" s="397" t="s">
        <v>7670</v>
      </c>
      <c r="C2119" s="397" t="s">
        <v>8433</v>
      </c>
      <c r="D2119" s="397" t="s">
        <v>7557</v>
      </c>
      <c r="E2119" s="397"/>
    </row>
    <row r="2120" spans="1:5" hidden="1" x14ac:dyDescent="0.25">
      <c r="A2120" s="397" t="s">
        <v>8445</v>
      </c>
      <c r="B2120" s="397" t="s">
        <v>7673</v>
      </c>
      <c r="C2120" s="397" t="s">
        <v>8446</v>
      </c>
      <c r="D2120" s="397" t="s">
        <v>13641</v>
      </c>
      <c r="E2120" s="397" t="s">
        <v>6488</v>
      </c>
    </row>
    <row r="2121" spans="1:5" hidden="1" x14ac:dyDescent="0.25">
      <c r="A2121" s="397" t="s">
        <v>14015</v>
      </c>
      <c r="B2121" s="397" t="s">
        <v>13779</v>
      </c>
      <c r="C2121" s="397" t="s">
        <v>14016</v>
      </c>
      <c r="D2121" s="397" t="s">
        <v>13641</v>
      </c>
      <c r="E2121" s="397" t="s">
        <v>6488</v>
      </c>
    </row>
    <row r="2122" spans="1:5" hidden="1" x14ac:dyDescent="0.25">
      <c r="A2122" s="397" t="s">
        <v>14017</v>
      </c>
      <c r="B2122" s="397" t="s">
        <v>13776</v>
      </c>
      <c r="C2122" s="397" t="s">
        <v>14018</v>
      </c>
      <c r="D2122" s="397" t="s">
        <v>7557</v>
      </c>
      <c r="E2122" s="397"/>
    </row>
    <row r="2123" spans="1:5" ht="21" hidden="1" x14ac:dyDescent="0.25">
      <c r="A2123" s="397" t="s">
        <v>8447</v>
      </c>
      <c r="B2123" s="397" t="s">
        <v>7673</v>
      </c>
      <c r="C2123" s="398" t="s">
        <v>8448</v>
      </c>
      <c r="D2123" s="397" t="s">
        <v>7557</v>
      </c>
      <c r="E2123" s="397"/>
    </row>
    <row r="2124" spans="1:5" hidden="1" x14ac:dyDescent="0.25">
      <c r="A2124" s="397" t="s">
        <v>8449</v>
      </c>
      <c r="B2124" s="397" t="s">
        <v>7670</v>
      </c>
      <c r="C2124" s="397" t="s">
        <v>8450</v>
      </c>
      <c r="D2124" s="397" t="s">
        <v>7557</v>
      </c>
      <c r="E2124" s="397"/>
    </row>
    <row r="2125" spans="1:5" hidden="1" x14ac:dyDescent="0.25">
      <c r="A2125" s="397" t="s">
        <v>8451</v>
      </c>
      <c r="B2125" s="397" t="s">
        <v>7673</v>
      </c>
      <c r="C2125" s="397" t="s">
        <v>8452</v>
      </c>
      <c r="D2125" s="397" t="s">
        <v>13641</v>
      </c>
      <c r="E2125" s="397" t="s">
        <v>6488</v>
      </c>
    </row>
    <row r="2126" spans="1:5" hidden="1" x14ac:dyDescent="0.25">
      <c r="A2126" s="397" t="s">
        <v>14019</v>
      </c>
      <c r="B2126" s="397" t="s">
        <v>13785</v>
      </c>
      <c r="C2126" s="397" t="s">
        <v>14020</v>
      </c>
      <c r="D2126" s="397" t="s">
        <v>13641</v>
      </c>
      <c r="E2126" s="397" t="s">
        <v>6488</v>
      </c>
    </row>
    <row r="2127" spans="1:5" hidden="1" x14ac:dyDescent="0.25">
      <c r="A2127" s="397" t="s">
        <v>14021</v>
      </c>
      <c r="B2127" s="397" t="s">
        <v>13785</v>
      </c>
      <c r="C2127" s="397" t="s">
        <v>14022</v>
      </c>
      <c r="D2127" s="397" t="s">
        <v>7557</v>
      </c>
      <c r="E2127" s="397"/>
    </row>
    <row r="2128" spans="1:5" hidden="1" x14ac:dyDescent="0.25">
      <c r="A2128" s="397" t="s">
        <v>8453</v>
      </c>
      <c r="B2128" s="397" t="s">
        <v>7673</v>
      </c>
      <c r="C2128" s="397" t="s">
        <v>8454</v>
      </c>
      <c r="D2128" s="397" t="s">
        <v>13641</v>
      </c>
      <c r="E2128" s="397" t="s">
        <v>6488</v>
      </c>
    </row>
    <row r="2129" spans="1:5" hidden="1" x14ac:dyDescent="0.25">
      <c r="A2129" s="397" t="s">
        <v>14023</v>
      </c>
      <c r="B2129" s="397" t="s">
        <v>13792</v>
      </c>
      <c r="C2129" s="397" t="s">
        <v>14024</v>
      </c>
      <c r="D2129" s="397" t="s">
        <v>7557</v>
      </c>
      <c r="E2129" s="397"/>
    </row>
    <row r="2130" spans="1:5" hidden="1" x14ac:dyDescent="0.25">
      <c r="A2130" s="397" t="s">
        <v>8455</v>
      </c>
      <c r="B2130" s="397" t="s">
        <v>7673</v>
      </c>
      <c r="C2130" s="397" t="s">
        <v>8456</v>
      </c>
      <c r="D2130" s="397" t="s">
        <v>7557</v>
      </c>
      <c r="E2130" s="397"/>
    </row>
    <row r="2131" spans="1:5" hidden="1" x14ac:dyDescent="0.25">
      <c r="A2131" s="397" t="s">
        <v>8457</v>
      </c>
      <c r="B2131" s="397" t="s">
        <v>7670</v>
      </c>
      <c r="C2131" s="397" t="s">
        <v>8458</v>
      </c>
      <c r="D2131" s="397" t="s">
        <v>7557</v>
      </c>
      <c r="E2131" s="397"/>
    </row>
    <row r="2132" spans="1:5" hidden="1" x14ac:dyDescent="0.25">
      <c r="A2132" s="397" t="s">
        <v>8459</v>
      </c>
      <c r="B2132" s="397" t="s">
        <v>7673</v>
      </c>
      <c r="C2132" s="397" t="s">
        <v>8460</v>
      </c>
      <c r="D2132" s="397" t="s">
        <v>7557</v>
      </c>
      <c r="E2132" s="397"/>
    </row>
    <row r="2133" spans="1:5" hidden="1" x14ac:dyDescent="0.25">
      <c r="A2133" s="397" t="s">
        <v>8461</v>
      </c>
      <c r="B2133" s="397" t="s">
        <v>7673</v>
      </c>
      <c r="C2133" s="397" t="s">
        <v>8462</v>
      </c>
      <c r="D2133" s="397" t="s">
        <v>13641</v>
      </c>
      <c r="E2133" s="397" t="s">
        <v>6488</v>
      </c>
    </row>
    <row r="2134" spans="1:5" hidden="1" x14ac:dyDescent="0.25">
      <c r="A2134" s="397" t="s">
        <v>14025</v>
      </c>
      <c r="B2134" s="397" t="s">
        <v>13776</v>
      </c>
      <c r="C2134" s="397" t="s">
        <v>14026</v>
      </c>
      <c r="D2134" s="397" t="s">
        <v>13641</v>
      </c>
      <c r="E2134" s="397" t="s">
        <v>6488</v>
      </c>
    </row>
    <row r="2135" spans="1:5" hidden="1" x14ac:dyDescent="0.25">
      <c r="A2135" s="397" t="s">
        <v>14027</v>
      </c>
      <c r="B2135" s="397" t="s">
        <v>13776</v>
      </c>
      <c r="C2135" s="397" t="s">
        <v>14028</v>
      </c>
      <c r="D2135" s="397" t="s">
        <v>13641</v>
      </c>
      <c r="E2135" s="397" t="s">
        <v>6488</v>
      </c>
    </row>
    <row r="2136" spans="1:5" hidden="1" x14ac:dyDescent="0.25">
      <c r="A2136" s="397" t="s">
        <v>14029</v>
      </c>
      <c r="B2136" s="397" t="s">
        <v>13785</v>
      </c>
      <c r="C2136" s="397" t="s">
        <v>14030</v>
      </c>
      <c r="D2136" s="397" t="s">
        <v>13641</v>
      </c>
      <c r="E2136" s="397" t="s">
        <v>6488</v>
      </c>
    </row>
    <row r="2137" spans="1:5" hidden="1" x14ac:dyDescent="0.25">
      <c r="A2137" s="397" t="s">
        <v>14031</v>
      </c>
      <c r="B2137" s="397" t="s">
        <v>13785</v>
      </c>
      <c r="C2137" s="397" t="s">
        <v>14032</v>
      </c>
      <c r="D2137" s="397" t="s">
        <v>7557</v>
      </c>
      <c r="E2137" s="397"/>
    </row>
    <row r="2138" spans="1:5" ht="21" hidden="1" x14ac:dyDescent="0.25">
      <c r="A2138" s="397" t="s">
        <v>8463</v>
      </c>
      <c r="B2138" s="397" t="s">
        <v>7673</v>
      </c>
      <c r="C2138" s="398" t="s">
        <v>8464</v>
      </c>
      <c r="D2138" s="397" t="s">
        <v>7557</v>
      </c>
      <c r="E2138" s="397"/>
    </row>
    <row r="2139" spans="1:5" hidden="1" x14ac:dyDescent="0.25">
      <c r="A2139" s="397" t="s">
        <v>8465</v>
      </c>
      <c r="B2139" s="397" t="s">
        <v>7670</v>
      </c>
      <c r="C2139" s="397" t="s">
        <v>8466</v>
      </c>
      <c r="D2139" s="397" t="s">
        <v>7557</v>
      </c>
      <c r="E2139" s="397"/>
    </row>
    <row r="2140" spans="1:5" hidden="1" x14ac:dyDescent="0.25">
      <c r="A2140" s="397" t="s">
        <v>8467</v>
      </c>
      <c r="B2140" s="397" t="s">
        <v>7673</v>
      </c>
      <c r="C2140" s="397" t="s">
        <v>8468</v>
      </c>
      <c r="D2140" s="397" t="s">
        <v>7557</v>
      </c>
      <c r="E2140" s="397"/>
    </row>
    <row r="2141" spans="1:5" hidden="1" x14ac:dyDescent="0.25">
      <c r="A2141" s="397" t="s">
        <v>8469</v>
      </c>
      <c r="B2141" s="397" t="s">
        <v>7673</v>
      </c>
      <c r="C2141" s="397" t="s">
        <v>8470</v>
      </c>
      <c r="D2141" s="397" t="s">
        <v>13641</v>
      </c>
      <c r="E2141" s="397" t="s">
        <v>6488</v>
      </c>
    </row>
    <row r="2142" spans="1:5" hidden="1" x14ac:dyDescent="0.25">
      <c r="A2142" s="397" t="s">
        <v>14033</v>
      </c>
      <c r="B2142" s="397" t="s">
        <v>13785</v>
      </c>
      <c r="C2142" s="397" t="s">
        <v>14034</v>
      </c>
      <c r="D2142" s="397" t="s">
        <v>13641</v>
      </c>
      <c r="E2142" s="397" t="s">
        <v>6488</v>
      </c>
    </row>
    <row r="2143" spans="1:5" hidden="1" x14ac:dyDescent="0.25">
      <c r="A2143" s="397" t="s">
        <v>14035</v>
      </c>
      <c r="B2143" s="397" t="s">
        <v>13785</v>
      </c>
      <c r="C2143" s="397" t="s">
        <v>14036</v>
      </c>
      <c r="D2143" s="397" t="s">
        <v>13641</v>
      </c>
      <c r="E2143" s="397" t="s">
        <v>6488</v>
      </c>
    </row>
    <row r="2144" spans="1:5" hidden="1" x14ac:dyDescent="0.25">
      <c r="A2144" s="397" t="s">
        <v>14037</v>
      </c>
      <c r="B2144" s="397" t="s">
        <v>13785</v>
      </c>
      <c r="C2144" s="397" t="s">
        <v>14038</v>
      </c>
      <c r="D2144" s="397" t="s">
        <v>13641</v>
      </c>
      <c r="E2144" s="397" t="s">
        <v>6488</v>
      </c>
    </row>
    <row r="2145" spans="1:5" hidden="1" x14ac:dyDescent="0.25">
      <c r="A2145" s="397" t="s">
        <v>14039</v>
      </c>
      <c r="B2145" s="397" t="s">
        <v>13785</v>
      </c>
      <c r="C2145" s="397" t="s">
        <v>14040</v>
      </c>
      <c r="D2145" s="397" t="s">
        <v>13641</v>
      </c>
      <c r="E2145" s="397" t="s">
        <v>6488</v>
      </c>
    </row>
    <row r="2146" spans="1:5" hidden="1" x14ac:dyDescent="0.25">
      <c r="A2146" s="397" t="s">
        <v>14041</v>
      </c>
      <c r="B2146" s="397" t="s">
        <v>13785</v>
      </c>
      <c r="C2146" s="397" t="s">
        <v>14042</v>
      </c>
      <c r="D2146" s="397" t="s">
        <v>13641</v>
      </c>
      <c r="E2146" s="397" t="s">
        <v>6488</v>
      </c>
    </row>
    <row r="2147" spans="1:5" hidden="1" x14ac:dyDescent="0.25">
      <c r="A2147" s="397" t="s">
        <v>14043</v>
      </c>
      <c r="B2147" s="397" t="s">
        <v>13785</v>
      </c>
      <c r="C2147" s="397" t="s">
        <v>14044</v>
      </c>
      <c r="D2147" s="397" t="s">
        <v>13641</v>
      </c>
      <c r="E2147" s="397" t="s">
        <v>6488</v>
      </c>
    </row>
    <row r="2148" spans="1:5" hidden="1" x14ac:dyDescent="0.25">
      <c r="A2148" s="397" t="s">
        <v>14045</v>
      </c>
      <c r="B2148" s="397" t="s">
        <v>13785</v>
      </c>
      <c r="C2148" s="397" t="s">
        <v>14046</v>
      </c>
      <c r="D2148" s="397" t="s">
        <v>7557</v>
      </c>
      <c r="E2148" s="397"/>
    </row>
    <row r="2149" spans="1:5" hidden="1" x14ac:dyDescent="0.25">
      <c r="A2149" s="397" t="s">
        <v>8471</v>
      </c>
      <c r="B2149" s="397" t="s">
        <v>7673</v>
      </c>
      <c r="C2149" s="397" t="s">
        <v>8472</v>
      </c>
      <c r="D2149" s="397" t="s">
        <v>13641</v>
      </c>
      <c r="E2149" s="397" t="s">
        <v>6488</v>
      </c>
    </row>
    <row r="2150" spans="1:5" hidden="1" x14ac:dyDescent="0.25">
      <c r="A2150" s="397" t="s">
        <v>14047</v>
      </c>
      <c r="B2150" s="397" t="s">
        <v>13792</v>
      </c>
      <c r="C2150" s="397" t="s">
        <v>14048</v>
      </c>
      <c r="D2150" s="397" t="s">
        <v>13641</v>
      </c>
      <c r="E2150" s="397" t="s">
        <v>6488</v>
      </c>
    </row>
    <row r="2151" spans="1:5" hidden="1" x14ac:dyDescent="0.25">
      <c r="A2151" s="397" t="s">
        <v>14049</v>
      </c>
      <c r="B2151" s="397" t="s">
        <v>13785</v>
      </c>
      <c r="C2151" s="397" t="s">
        <v>14050</v>
      </c>
      <c r="D2151" s="397" t="s">
        <v>13641</v>
      </c>
      <c r="E2151" s="397" t="s">
        <v>6488</v>
      </c>
    </row>
    <row r="2152" spans="1:5" hidden="1" x14ac:dyDescent="0.25">
      <c r="A2152" s="397" t="s">
        <v>14051</v>
      </c>
      <c r="B2152" s="397" t="s">
        <v>13776</v>
      </c>
      <c r="C2152" s="397" t="s">
        <v>14052</v>
      </c>
      <c r="D2152" s="397" t="s">
        <v>13641</v>
      </c>
      <c r="E2152" s="397" t="s">
        <v>6488</v>
      </c>
    </row>
    <row r="2153" spans="1:5" hidden="1" x14ac:dyDescent="0.25">
      <c r="A2153" s="397" t="s">
        <v>14053</v>
      </c>
      <c r="B2153" s="397" t="s">
        <v>13785</v>
      </c>
      <c r="C2153" s="397" t="s">
        <v>14054</v>
      </c>
      <c r="D2153" s="397" t="s">
        <v>13641</v>
      </c>
      <c r="E2153" s="397" t="s">
        <v>6488</v>
      </c>
    </row>
    <row r="2154" spans="1:5" hidden="1" x14ac:dyDescent="0.25">
      <c r="A2154" s="397" t="s">
        <v>14055</v>
      </c>
      <c r="B2154" s="397" t="s">
        <v>13785</v>
      </c>
      <c r="C2154" s="397" t="s">
        <v>14056</v>
      </c>
      <c r="D2154" s="397" t="s">
        <v>13641</v>
      </c>
      <c r="E2154" s="397" t="s">
        <v>6488</v>
      </c>
    </row>
    <row r="2155" spans="1:5" hidden="1" x14ac:dyDescent="0.25">
      <c r="A2155" s="397" t="s">
        <v>14057</v>
      </c>
      <c r="B2155" s="397" t="s">
        <v>13776</v>
      </c>
      <c r="C2155" s="397" t="s">
        <v>14058</v>
      </c>
      <c r="D2155" s="397" t="s">
        <v>13641</v>
      </c>
      <c r="E2155" s="397" t="s">
        <v>6488</v>
      </c>
    </row>
    <row r="2156" spans="1:5" hidden="1" x14ac:dyDescent="0.25">
      <c r="A2156" s="397" t="s">
        <v>14059</v>
      </c>
      <c r="B2156" s="397" t="s">
        <v>13779</v>
      </c>
      <c r="C2156" s="397" t="s">
        <v>14060</v>
      </c>
      <c r="D2156" s="397" t="s">
        <v>13641</v>
      </c>
      <c r="E2156" s="397" t="s">
        <v>6488</v>
      </c>
    </row>
    <row r="2157" spans="1:5" hidden="1" x14ac:dyDescent="0.25">
      <c r="A2157" s="397" t="s">
        <v>14061</v>
      </c>
      <c r="B2157" s="397" t="s">
        <v>13776</v>
      </c>
      <c r="C2157" s="397" t="s">
        <v>14062</v>
      </c>
      <c r="D2157" s="397" t="s">
        <v>7557</v>
      </c>
      <c r="E2157" s="397"/>
    </row>
    <row r="2158" spans="1:5" hidden="1" x14ac:dyDescent="0.25">
      <c r="A2158" s="397" t="s">
        <v>8473</v>
      </c>
      <c r="B2158" s="397" t="s">
        <v>7673</v>
      </c>
      <c r="C2158" s="397" t="s">
        <v>8474</v>
      </c>
      <c r="D2158" s="397" t="s">
        <v>7557</v>
      </c>
      <c r="E2158" s="397"/>
    </row>
    <row r="2159" spans="1:5" hidden="1" x14ac:dyDescent="0.25">
      <c r="A2159" s="397" t="s">
        <v>8475</v>
      </c>
      <c r="B2159" s="397" t="s">
        <v>7673</v>
      </c>
      <c r="C2159" s="397" t="s">
        <v>8476</v>
      </c>
      <c r="D2159" s="397" t="s">
        <v>13641</v>
      </c>
      <c r="E2159" s="397" t="s">
        <v>6488</v>
      </c>
    </row>
    <row r="2160" spans="1:5" hidden="1" x14ac:dyDescent="0.25">
      <c r="A2160" s="397" t="s">
        <v>14063</v>
      </c>
      <c r="B2160" s="397" t="s">
        <v>13776</v>
      </c>
      <c r="C2160" s="397" t="s">
        <v>14064</v>
      </c>
      <c r="D2160" s="397" t="s">
        <v>13641</v>
      </c>
      <c r="E2160" s="397" t="s">
        <v>6488</v>
      </c>
    </row>
    <row r="2161" spans="1:5" hidden="1" x14ac:dyDescent="0.25">
      <c r="A2161" s="397" t="s">
        <v>14065</v>
      </c>
      <c r="B2161" s="397" t="s">
        <v>13792</v>
      </c>
      <c r="C2161" s="397" t="s">
        <v>14066</v>
      </c>
      <c r="D2161" s="397" t="s">
        <v>13641</v>
      </c>
      <c r="E2161" s="397" t="s">
        <v>6488</v>
      </c>
    </row>
    <row r="2162" spans="1:5" hidden="1" x14ac:dyDescent="0.25">
      <c r="A2162" s="397" t="s">
        <v>14067</v>
      </c>
      <c r="B2162" s="397" t="s">
        <v>13792</v>
      </c>
      <c r="C2162" s="397" t="s">
        <v>14068</v>
      </c>
      <c r="D2162" s="397" t="s">
        <v>7557</v>
      </c>
      <c r="E2162" s="397"/>
    </row>
    <row r="2163" spans="1:5" hidden="1" x14ac:dyDescent="0.25">
      <c r="A2163" s="397" t="s">
        <v>8477</v>
      </c>
      <c r="B2163" s="397" t="s">
        <v>7673</v>
      </c>
      <c r="C2163" s="397" t="s">
        <v>8478</v>
      </c>
      <c r="D2163" s="397" t="s">
        <v>13641</v>
      </c>
      <c r="E2163" s="397" t="s">
        <v>6488</v>
      </c>
    </row>
    <row r="2164" spans="1:5" hidden="1" x14ac:dyDescent="0.25">
      <c r="A2164" s="397" t="s">
        <v>14069</v>
      </c>
      <c r="B2164" s="397" t="s">
        <v>13779</v>
      </c>
      <c r="C2164" s="397" t="s">
        <v>14070</v>
      </c>
      <c r="D2164" s="397" t="s">
        <v>13641</v>
      </c>
      <c r="E2164" s="397" t="s">
        <v>6488</v>
      </c>
    </row>
    <row r="2165" spans="1:5" hidden="1" x14ac:dyDescent="0.25">
      <c r="A2165" s="397" t="s">
        <v>14071</v>
      </c>
      <c r="B2165" s="397" t="s">
        <v>13779</v>
      </c>
      <c r="C2165" s="397" t="s">
        <v>14072</v>
      </c>
      <c r="D2165" s="397" t="s">
        <v>7557</v>
      </c>
      <c r="E2165" s="397"/>
    </row>
    <row r="2166" spans="1:5" hidden="1" x14ac:dyDescent="0.25">
      <c r="A2166" s="397" t="s">
        <v>8479</v>
      </c>
      <c r="B2166" s="397" t="s">
        <v>7673</v>
      </c>
      <c r="C2166" s="397" t="s">
        <v>8480</v>
      </c>
      <c r="D2166" s="397" t="s">
        <v>7557</v>
      </c>
      <c r="E2166" s="397"/>
    </row>
    <row r="2167" spans="1:5" ht="21" hidden="1" x14ac:dyDescent="0.25">
      <c r="A2167" s="397" t="s">
        <v>8481</v>
      </c>
      <c r="B2167" s="397" t="s">
        <v>7670</v>
      </c>
      <c r="C2167" s="398" t="s">
        <v>8482</v>
      </c>
      <c r="D2167" s="397" t="s">
        <v>13641</v>
      </c>
      <c r="E2167" s="397" t="s">
        <v>6488</v>
      </c>
    </row>
    <row r="2168" spans="1:5" hidden="1" x14ac:dyDescent="0.25">
      <c r="A2168" s="397" t="s">
        <v>14073</v>
      </c>
      <c r="B2168" s="397" t="s">
        <v>13779</v>
      </c>
      <c r="C2168" s="397" t="s">
        <v>14074</v>
      </c>
      <c r="D2168" s="397" t="s">
        <v>7557</v>
      </c>
      <c r="E2168" s="397"/>
    </row>
    <row r="2169" spans="1:5" hidden="1" x14ac:dyDescent="0.25">
      <c r="A2169" s="397" t="s">
        <v>8483</v>
      </c>
      <c r="B2169" s="397" t="s">
        <v>7673</v>
      </c>
      <c r="C2169" s="397" t="s">
        <v>8484</v>
      </c>
      <c r="D2169" s="397" t="s">
        <v>7557</v>
      </c>
      <c r="E2169" s="397"/>
    </row>
    <row r="2170" spans="1:5" hidden="1" x14ac:dyDescent="0.25">
      <c r="A2170" s="397" t="s">
        <v>8485</v>
      </c>
      <c r="B2170" s="397" t="s">
        <v>7673</v>
      </c>
      <c r="C2170" s="397" t="s">
        <v>8486</v>
      </c>
      <c r="D2170" s="397" t="s">
        <v>13641</v>
      </c>
      <c r="E2170" s="397" t="s">
        <v>6488</v>
      </c>
    </row>
    <row r="2171" spans="1:5" hidden="1" x14ac:dyDescent="0.25">
      <c r="A2171" s="397" t="s">
        <v>14075</v>
      </c>
      <c r="B2171" s="397" t="s">
        <v>13785</v>
      </c>
      <c r="C2171" s="397" t="s">
        <v>14076</v>
      </c>
      <c r="D2171" s="397" t="s">
        <v>13641</v>
      </c>
      <c r="E2171" s="397" t="s">
        <v>6488</v>
      </c>
    </row>
    <row r="2172" spans="1:5" hidden="1" x14ac:dyDescent="0.25">
      <c r="A2172" s="397" t="s">
        <v>14077</v>
      </c>
      <c r="B2172" s="397" t="s">
        <v>13785</v>
      </c>
      <c r="C2172" s="397" t="s">
        <v>14078</v>
      </c>
      <c r="D2172" s="397" t="s">
        <v>7557</v>
      </c>
      <c r="E2172" s="397"/>
    </row>
    <row r="2173" spans="1:5" hidden="1" x14ac:dyDescent="0.25">
      <c r="A2173" s="397" t="s">
        <v>8487</v>
      </c>
      <c r="B2173" s="397" t="s">
        <v>7670</v>
      </c>
      <c r="C2173" s="397" t="s">
        <v>8488</v>
      </c>
      <c r="D2173" s="397" t="s">
        <v>7557</v>
      </c>
      <c r="E2173" s="397"/>
    </row>
    <row r="2174" spans="1:5" hidden="1" x14ac:dyDescent="0.25">
      <c r="A2174" s="397" t="s">
        <v>8489</v>
      </c>
      <c r="B2174" s="397" t="s">
        <v>7673</v>
      </c>
      <c r="C2174" s="397" t="s">
        <v>8490</v>
      </c>
      <c r="D2174" s="397" t="s">
        <v>7557</v>
      </c>
      <c r="E2174" s="397"/>
    </row>
    <row r="2175" spans="1:5" hidden="1" x14ac:dyDescent="0.25">
      <c r="A2175" s="397" t="s">
        <v>8491</v>
      </c>
      <c r="B2175" s="397" t="s">
        <v>7670</v>
      </c>
      <c r="C2175" s="397" t="s">
        <v>8492</v>
      </c>
      <c r="D2175" s="397" t="s">
        <v>13641</v>
      </c>
      <c r="E2175" s="397" t="s">
        <v>6488</v>
      </c>
    </row>
    <row r="2176" spans="1:5" hidden="1" x14ac:dyDescent="0.25">
      <c r="A2176" s="397" t="s">
        <v>14079</v>
      </c>
      <c r="B2176" s="397" t="s">
        <v>13779</v>
      </c>
      <c r="C2176" s="397" t="s">
        <v>14080</v>
      </c>
      <c r="D2176" s="397" t="s">
        <v>7557</v>
      </c>
      <c r="E2176" s="397"/>
    </row>
    <row r="2177" spans="1:5" hidden="1" x14ac:dyDescent="0.25">
      <c r="A2177" s="397" t="s">
        <v>8493</v>
      </c>
      <c r="B2177" s="397" t="s">
        <v>7670</v>
      </c>
      <c r="C2177" s="397" t="s">
        <v>8494</v>
      </c>
      <c r="D2177" s="397" t="s">
        <v>7557</v>
      </c>
      <c r="E2177" s="397"/>
    </row>
    <row r="2178" spans="1:5" hidden="1" x14ac:dyDescent="0.25">
      <c r="A2178" s="397" t="s">
        <v>8495</v>
      </c>
      <c r="B2178" s="397" t="s">
        <v>7673</v>
      </c>
      <c r="C2178" s="397" t="s">
        <v>8496</v>
      </c>
      <c r="D2178" s="397" t="s">
        <v>7557</v>
      </c>
      <c r="E2178" s="397"/>
    </row>
    <row r="2179" spans="1:5" hidden="1" x14ac:dyDescent="0.25">
      <c r="A2179" s="397" t="s">
        <v>8497</v>
      </c>
      <c r="B2179" s="397" t="s">
        <v>7673</v>
      </c>
      <c r="C2179" s="397" t="s">
        <v>8498</v>
      </c>
      <c r="D2179" s="397" t="s">
        <v>7557</v>
      </c>
      <c r="E2179" s="397"/>
    </row>
    <row r="2180" spans="1:5" hidden="1" x14ac:dyDescent="0.25">
      <c r="A2180" s="397" t="s">
        <v>8499</v>
      </c>
      <c r="B2180" s="397" t="s">
        <v>7673</v>
      </c>
      <c r="C2180" s="397" t="s">
        <v>8500</v>
      </c>
      <c r="D2180" s="397" t="s">
        <v>13641</v>
      </c>
      <c r="E2180" s="397" t="s">
        <v>6488</v>
      </c>
    </row>
    <row r="2181" spans="1:5" hidden="1" x14ac:dyDescent="0.25">
      <c r="A2181" s="397" t="s">
        <v>14081</v>
      </c>
      <c r="B2181" s="397" t="s">
        <v>13792</v>
      </c>
      <c r="C2181" s="397" t="s">
        <v>14082</v>
      </c>
      <c r="D2181" s="397" t="s">
        <v>13641</v>
      </c>
      <c r="E2181" s="397" t="s">
        <v>6488</v>
      </c>
    </row>
    <row r="2182" spans="1:5" hidden="1" x14ac:dyDescent="0.25">
      <c r="A2182" s="397" t="s">
        <v>14083</v>
      </c>
      <c r="B2182" s="397" t="s">
        <v>13792</v>
      </c>
      <c r="C2182" s="397" t="s">
        <v>14084</v>
      </c>
      <c r="D2182" s="397" t="s">
        <v>13641</v>
      </c>
      <c r="E2182" s="397" t="s">
        <v>6488</v>
      </c>
    </row>
    <row r="2183" spans="1:5" hidden="1" x14ac:dyDescent="0.25">
      <c r="A2183" s="397" t="s">
        <v>14085</v>
      </c>
      <c r="B2183" s="397" t="s">
        <v>13792</v>
      </c>
      <c r="C2183" s="397" t="s">
        <v>14086</v>
      </c>
      <c r="D2183" s="397" t="s">
        <v>7557</v>
      </c>
      <c r="E2183" s="397"/>
    </row>
    <row r="2184" spans="1:5" hidden="1" x14ac:dyDescent="0.25">
      <c r="A2184" s="397" t="s">
        <v>8501</v>
      </c>
      <c r="B2184" s="397" t="s">
        <v>7673</v>
      </c>
      <c r="C2184" s="397" t="s">
        <v>8502</v>
      </c>
      <c r="D2184" s="397" t="s">
        <v>13641</v>
      </c>
      <c r="E2184" s="397" t="s">
        <v>6488</v>
      </c>
    </row>
    <row r="2185" spans="1:5" hidden="1" x14ac:dyDescent="0.25">
      <c r="A2185" s="397" t="s">
        <v>14087</v>
      </c>
      <c r="B2185" s="397" t="s">
        <v>13785</v>
      </c>
      <c r="C2185" s="397" t="s">
        <v>14088</v>
      </c>
      <c r="D2185" s="397" t="s">
        <v>7557</v>
      </c>
      <c r="E2185" s="397"/>
    </row>
    <row r="2186" spans="1:5" hidden="1" x14ac:dyDescent="0.25">
      <c r="A2186" s="397" t="s">
        <v>8503</v>
      </c>
      <c r="B2186" s="397" t="s">
        <v>7673</v>
      </c>
      <c r="C2186" s="397" t="s">
        <v>8504</v>
      </c>
      <c r="D2186" s="397" t="s">
        <v>7557</v>
      </c>
      <c r="E2186" s="397"/>
    </row>
    <row r="2187" spans="1:5" hidden="1" x14ac:dyDescent="0.25">
      <c r="A2187" s="397" t="s">
        <v>8505</v>
      </c>
      <c r="B2187" s="397" t="s">
        <v>7673</v>
      </c>
      <c r="C2187" s="397" t="s">
        <v>8506</v>
      </c>
      <c r="D2187" s="397" t="s">
        <v>7557</v>
      </c>
      <c r="E2187" s="397"/>
    </row>
    <row r="2188" spans="1:5" hidden="1" x14ac:dyDescent="0.25">
      <c r="A2188" s="397" t="s">
        <v>8507</v>
      </c>
      <c r="B2188" s="397" t="s">
        <v>7673</v>
      </c>
      <c r="C2188" s="397" t="s">
        <v>8508</v>
      </c>
      <c r="D2188" s="397" t="s">
        <v>7557</v>
      </c>
      <c r="E2188" s="397"/>
    </row>
    <row r="2189" spans="1:5" hidden="1" x14ac:dyDescent="0.25">
      <c r="A2189" s="397" t="s">
        <v>8509</v>
      </c>
      <c r="B2189" s="397" t="s">
        <v>7673</v>
      </c>
      <c r="C2189" s="397" t="s">
        <v>8510</v>
      </c>
      <c r="D2189" s="397" t="s">
        <v>13641</v>
      </c>
      <c r="E2189" s="397" t="s">
        <v>6488</v>
      </c>
    </row>
    <row r="2190" spans="1:5" hidden="1" x14ac:dyDescent="0.25">
      <c r="A2190" s="397" t="s">
        <v>14089</v>
      </c>
      <c r="B2190" s="397" t="s">
        <v>13785</v>
      </c>
      <c r="C2190" s="397" t="s">
        <v>14090</v>
      </c>
      <c r="D2190" s="397" t="s">
        <v>13641</v>
      </c>
      <c r="E2190" s="397" t="s">
        <v>6488</v>
      </c>
    </row>
    <row r="2191" spans="1:5" hidden="1" x14ac:dyDescent="0.25">
      <c r="A2191" s="397" t="s">
        <v>14091</v>
      </c>
      <c r="B2191" s="397" t="s">
        <v>13785</v>
      </c>
      <c r="C2191" s="397" t="s">
        <v>14092</v>
      </c>
      <c r="D2191" s="397" t="s">
        <v>13641</v>
      </c>
      <c r="E2191" s="397" t="s">
        <v>6488</v>
      </c>
    </row>
    <row r="2192" spans="1:5" hidden="1" x14ac:dyDescent="0.25">
      <c r="A2192" s="397" t="s">
        <v>14093</v>
      </c>
      <c r="B2192" s="397" t="s">
        <v>13785</v>
      </c>
      <c r="C2192" s="397" t="s">
        <v>14094</v>
      </c>
      <c r="D2192" s="397" t="s">
        <v>7557</v>
      </c>
      <c r="E2192" s="397"/>
    </row>
    <row r="2193" spans="1:5" hidden="1" x14ac:dyDescent="0.25">
      <c r="A2193" s="397" t="s">
        <v>8511</v>
      </c>
      <c r="B2193" s="397" t="s">
        <v>7670</v>
      </c>
      <c r="C2193" s="397" t="s">
        <v>8512</v>
      </c>
      <c r="D2193" s="397" t="s">
        <v>7557</v>
      </c>
      <c r="E2193" s="397"/>
    </row>
    <row r="2194" spans="1:5" ht="21" hidden="1" x14ac:dyDescent="0.25">
      <c r="A2194" s="397" t="s">
        <v>8513</v>
      </c>
      <c r="B2194" s="397" t="s">
        <v>7673</v>
      </c>
      <c r="C2194" s="398" t="s">
        <v>8514</v>
      </c>
      <c r="D2194" s="397" t="s">
        <v>7557</v>
      </c>
      <c r="E2194" s="397"/>
    </row>
    <row r="2195" spans="1:5" hidden="1" x14ac:dyDescent="0.25">
      <c r="A2195" s="397" t="s">
        <v>8515</v>
      </c>
      <c r="B2195" s="397" t="s">
        <v>7670</v>
      </c>
      <c r="C2195" s="397" t="s">
        <v>8516</v>
      </c>
      <c r="D2195" s="397" t="s">
        <v>7557</v>
      </c>
      <c r="E2195" s="397"/>
    </row>
    <row r="2196" spans="1:5" hidden="1" x14ac:dyDescent="0.25">
      <c r="A2196" s="397" t="s">
        <v>8517</v>
      </c>
      <c r="B2196" s="397" t="s">
        <v>7673</v>
      </c>
      <c r="C2196" s="397" t="s">
        <v>8518</v>
      </c>
      <c r="D2196" s="397" t="s">
        <v>7557</v>
      </c>
      <c r="E2196" s="397"/>
    </row>
    <row r="2197" spans="1:5" hidden="1" x14ac:dyDescent="0.25">
      <c r="A2197" s="397" t="s">
        <v>8519</v>
      </c>
      <c r="B2197" s="397" t="s">
        <v>7673</v>
      </c>
      <c r="C2197" s="397" t="s">
        <v>8520</v>
      </c>
      <c r="D2197" s="397" t="s">
        <v>7557</v>
      </c>
      <c r="E2197" s="397"/>
    </row>
    <row r="2198" spans="1:5" hidden="1" x14ac:dyDescent="0.25">
      <c r="A2198" s="397" t="s">
        <v>8521</v>
      </c>
      <c r="B2198" s="397" t="s">
        <v>7673</v>
      </c>
      <c r="C2198" s="397" t="s">
        <v>8522</v>
      </c>
      <c r="D2198" s="397" t="s">
        <v>13641</v>
      </c>
      <c r="E2198" s="397" t="s">
        <v>6488</v>
      </c>
    </row>
    <row r="2199" spans="1:5" hidden="1" x14ac:dyDescent="0.25">
      <c r="A2199" s="397" t="s">
        <v>14095</v>
      </c>
      <c r="B2199" s="397" t="s">
        <v>13792</v>
      </c>
      <c r="C2199" s="397" t="s">
        <v>14096</v>
      </c>
      <c r="D2199" s="397" t="s">
        <v>13641</v>
      </c>
      <c r="E2199" s="397" t="s">
        <v>6488</v>
      </c>
    </row>
    <row r="2200" spans="1:5" hidden="1" x14ac:dyDescent="0.25">
      <c r="A2200" s="397" t="s">
        <v>14097</v>
      </c>
      <c r="B2200" s="397" t="s">
        <v>13779</v>
      </c>
      <c r="C2200" s="397" t="s">
        <v>14098</v>
      </c>
      <c r="D2200" s="397" t="s">
        <v>13641</v>
      </c>
      <c r="E2200" s="397" t="s">
        <v>6488</v>
      </c>
    </row>
    <row r="2201" spans="1:5" hidden="1" x14ac:dyDescent="0.25">
      <c r="A2201" s="397" t="s">
        <v>14099</v>
      </c>
      <c r="B2201" s="397" t="s">
        <v>13785</v>
      </c>
      <c r="C2201" s="397" t="s">
        <v>14100</v>
      </c>
      <c r="D2201" s="397" t="s">
        <v>13641</v>
      </c>
      <c r="E2201" s="397" t="s">
        <v>6488</v>
      </c>
    </row>
    <row r="2202" spans="1:5" hidden="1" x14ac:dyDescent="0.25">
      <c r="A2202" s="397" t="s">
        <v>14101</v>
      </c>
      <c r="B2202" s="397" t="s">
        <v>13785</v>
      </c>
      <c r="C2202" s="397" t="s">
        <v>14102</v>
      </c>
      <c r="D2202" s="397" t="s">
        <v>7557</v>
      </c>
      <c r="E2202" s="397"/>
    </row>
    <row r="2203" spans="1:5" hidden="1" x14ac:dyDescent="0.25">
      <c r="A2203" s="397" t="s">
        <v>8523</v>
      </c>
      <c r="B2203" s="397" t="s">
        <v>7673</v>
      </c>
      <c r="C2203" s="397" t="s">
        <v>8524</v>
      </c>
      <c r="D2203" s="397" t="s">
        <v>7557</v>
      </c>
      <c r="E2203" s="397"/>
    </row>
    <row r="2204" spans="1:5" hidden="1" x14ac:dyDescent="0.25">
      <c r="A2204" s="397" t="s">
        <v>8525</v>
      </c>
      <c r="B2204" s="397" t="s">
        <v>7673</v>
      </c>
      <c r="C2204" s="397" t="s">
        <v>8526</v>
      </c>
      <c r="D2204" s="397" t="s">
        <v>7557</v>
      </c>
      <c r="E2204" s="397"/>
    </row>
    <row r="2205" spans="1:5" hidden="1" x14ac:dyDescent="0.25">
      <c r="A2205" s="397" t="s">
        <v>8527</v>
      </c>
      <c r="B2205" s="397" t="s">
        <v>7673</v>
      </c>
      <c r="C2205" s="397" t="s">
        <v>8528</v>
      </c>
      <c r="D2205" s="397" t="s">
        <v>7557</v>
      </c>
      <c r="E2205" s="397"/>
    </row>
    <row r="2206" spans="1:5" hidden="1" x14ac:dyDescent="0.25">
      <c r="A2206" s="397" t="s">
        <v>8529</v>
      </c>
      <c r="B2206" s="397" t="s">
        <v>7673</v>
      </c>
      <c r="C2206" s="397" t="s">
        <v>8530</v>
      </c>
      <c r="D2206" s="397" t="s">
        <v>7557</v>
      </c>
      <c r="E2206" s="397"/>
    </row>
    <row r="2207" spans="1:5" hidden="1" x14ac:dyDescent="0.25">
      <c r="A2207" s="397" t="s">
        <v>8531</v>
      </c>
      <c r="B2207" s="397" t="s">
        <v>7673</v>
      </c>
      <c r="C2207" s="397" t="s">
        <v>8532</v>
      </c>
      <c r="D2207" s="397" t="s">
        <v>13641</v>
      </c>
      <c r="E2207" s="397" t="s">
        <v>6488</v>
      </c>
    </row>
    <row r="2208" spans="1:5" hidden="1" x14ac:dyDescent="0.25">
      <c r="A2208" s="397" t="s">
        <v>14103</v>
      </c>
      <c r="B2208" s="397" t="s">
        <v>13785</v>
      </c>
      <c r="C2208" s="397" t="s">
        <v>14104</v>
      </c>
      <c r="D2208" s="397" t="s">
        <v>13641</v>
      </c>
      <c r="E2208" s="397" t="s">
        <v>6488</v>
      </c>
    </row>
    <row r="2209" spans="1:5" hidden="1" x14ac:dyDescent="0.25">
      <c r="A2209" s="397" t="s">
        <v>14105</v>
      </c>
      <c r="B2209" s="397" t="s">
        <v>13785</v>
      </c>
      <c r="C2209" s="397" t="s">
        <v>14106</v>
      </c>
      <c r="D2209" s="397" t="s">
        <v>7557</v>
      </c>
      <c r="E2209" s="397"/>
    </row>
    <row r="2210" spans="1:5" hidden="1" x14ac:dyDescent="0.25">
      <c r="A2210" s="397" t="s">
        <v>8533</v>
      </c>
      <c r="B2210" s="397" t="s">
        <v>7670</v>
      </c>
      <c r="C2210" s="397" t="s">
        <v>8534</v>
      </c>
      <c r="D2210" s="397" t="s">
        <v>7557</v>
      </c>
      <c r="E2210" s="397"/>
    </row>
    <row r="2211" spans="1:5" hidden="1" x14ac:dyDescent="0.25">
      <c r="A2211" s="397" t="s">
        <v>8535</v>
      </c>
      <c r="B2211" s="397" t="s">
        <v>7670</v>
      </c>
      <c r="C2211" s="397" t="s">
        <v>8536</v>
      </c>
      <c r="D2211" s="397" t="s">
        <v>13641</v>
      </c>
      <c r="E2211" s="397" t="s">
        <v>6488</v>
      </c>
    </row>
    <row r="2212" spans="1:5" hidden="1" x14ac:dyDescent="0.25">
      <c r="A2212" s="397" t="s">
        <v>14107</v>
      </c>
      <c r="B2212" s="397" t="s">
        <v>13785</v>
      </c>
      <c r="C2212" s="397" t="s">
        <v>14108</v>
      </c>
      <c r="D2212" s="397" t="s">
        <v>7557</v>
      </c>
      <c r="E2212" s="397"/>
    </row>
    <row r="2213" spans="1:5" hidden="1" x14ac:dyDescent="0.25">
      <c r="A2213" s="397" t="s">
        <v>8537</v>
      </c>
      <c r="B2213" s="397" t="s">
        <v>7673</v>
      </c>
      <c r="C2213" s="397" t="s">
        <v>8538</v>
      </c>
      <c r="D2213" s="397" t="s">
        <v>7557</v>
      </c>
      <c r="E2213" s="397"/>
    </row>
    <row r="2214" spans="1:5" hidden="1" x14ac:dyDescent="0.25">
      <c r="A2214" s="397" t="s">
        <v>8539</v>
      </c>
      <c r="B2214" s="397" t="s">
        <v>7670</v>
      </c>
      <c r="C2214" s="397" t="s">
        <v>8540</v>
      </c>
      <c r="D2214" s="397" t="s">
        <v>7557</v>
      </c>
      <c r="E2214" s="397"/>
    </row>
    <row r="2215" spans="1:5" hidden="1" x14ac:dyDescent="0.25">
      <c r="A2215" s="397" t="s">
        <v>8541</v>
      </c>
      <c r="B2215" s="397" t="s">
        <v>7673</v>
      </c>
      <c r="C2215" s="397" t="s">
        <v>8542</v>
      </c>
      <c r="D2215" s="397" t="s">
        <v>7557</v>
      </c>
      <c r="E2215" s="397"/>
    </row>
    <row r="2216" spans="1:5" hidden="1" x14ac:dyDescent="0.25">
      <c r="A2216" s="397" t="s">
        <v>8543</v>
      </c>
      <c r="B2216" s="397" t="s">
        <v>7673</v>
      </c>
      <c r="C2216" s="397" t="s">
        <v>8544</v>
      </c>
      <c r="D2216" s="397" t="s">
        <v>13641</v>
      </c>
      <c r="E2216" s="397" t="s">
        <v>6488</v>
      </c>
    </row>
    <row r="2217" spans="1:5" hidden="1" x14ac:dyDescent="0.25">
      <c r="A2217" s="397" t="s">
        <v>14109</v>
      </c>
      <c r="B2217" s="397" t="s">
        <v>13792</v>
      </c>
      <c r="C2217" s="397" t="s">
        <v>14110</v>
      </c>
      <c r="D2217" s="397" t="s">
        <v>13641</v>
      </c>
      <c r="E2217" s="397" t="s">
        <v>6488</v>
      </c>
    </row>
    <row r="2218" spans="1:5" hidden="1" x14ac:dyDescent="0.25">
      <c r="A2218" s="397" t="s">
        <v>14111</v>
      </c>
      <c r="B2218" s="397" t="s">
        <v>13792</v>
      </c>
      <c r="C2218" s="397" t="s">
        <v>14112</v>
      </c>
      <c r="D2218" s="397" t="s">
        <v>13641</v>
      </c>
      <c r="E2218" s="397" t="s">
        <v>6488</v>
      </c>
    </row>
    <row r="2219" spans="1:5" hidden="1" x14ac:dyDescent="0.25">
      <c r="A2219" s="397" t="s">
        <v>14113</v>
      </c>
      <c r="B2219" s="397" t="s">
        <v>13792</v>
      </c>
      <c r="C2219" s="397" t="s">
        <v>14114</v>
      </c>
      <c r="D2219" s="397" t="s">
        <v>7557</v>
      </c>
      <c r="E2219" s="397"/>
    </row>
    <row r="2220" spans="1:5" hidden="1" x14ac:dyDescent="0.25">
      <c r="A2220" s="397" t="s">
        <v>8545</v>
      </c>
      <c r="B2220" s="397" t="s">
        <v>7673</v>
      </c>
      <c r="C2220" s="397" t="s">
        <v>8546</v>
      </c>
      <c r="D2220" s="397" t="s">
        <v>7557</v>
      </c>
      <c r="E2220" s="397"/>
    </row>
    <row r="2221" spans="1:5" hidden="1" x14ac:dyDescent="0.25">
      <c r="A2221" s="397" t="s">
        <v>8547</v>
      </c>
      <c r="B2221" s="397" t="s">
        <v>7670</v>
      </c>
      <c r="C2221" s="397" t="s">
        <v>8548</v>
      </c>
      <c r="D2221" s="397" t="s">
        <v>7557</v>
      </c>
      <c r="E2221" s="397"/>
    </row>
    <row r="2222" spans="1:5" hidden="1" x14ac:dyDescent="0.25">
      <c r="A2222" s="397" t="s">
        <v>8549</v>
      </c>
      <c r="B2222" s="397" t="s">
        <v>7673</v>
      </c>
      <c r="C2222" s="397" t="s">
        <v>8550</v>
      </c>
      <c r="D2222" s="397" t="s">
        <v>13641</v>
      </c>
      <c r="E2222" s="397" t="s">
        <v>6488</v>
      </c>
    </row>
    <row r="2223" spans="1:5" hidden="1" x14ac:dyDescent="0.25">
      <c r="A2223" s="397" t="s">
        <v>14115</v>
      </c>
      <c r="B2223" s="397" t="s">
        <v>13785</v>
      </c>
      <c r="C2223" s="397" t="s">
        <v>14116</v>
      </c>
      <c r="D2223" s="397" t="s">
        <v>13641</v>
      </c>
      <c r="E2223" s="397" t="s">
        <v>6488</v>
      </c>
    </row>
    <row r="2224" spans="1:5" hidden="1" x14ac:dyDescent="0.25">
      <c r="A2224" s="397" t="s">
        <v>14117</v>
      </c>
      <c r="B2224" s="397" t="s">
        <v>13785</v>
      </c>
      <c r="C2224" s="397" t="s">
        <v>14118</v>
      </c>
      <c r="D2224" s="397" t="s">
        <v>13641</v>
      </c>
      <c r="E2224" s="397" t="s">
        <v>6488</v>
      </c>
    </row>
    <row r="2225" spans="1:5" hidden="1" x14ac:dyDescent="0.25">
      <c r="A2225" s="397" t="s">
        <v>14119</v>
      </c>
      <c r="B2225" s="397" t="s">
        <v>13792</v>
      </c>
      <c r="C2225" s="397" t="s">
        <v>14120</v>
      </c>
      <c r="D2225" s="397" t="s">
        <v>7557</v>
      </c>
      <c r="E2225" s="397"/>
    </row>
    <row r="2226" spans="1:5" hidden="1" x14ac:dyDescent="0.25">
      <c r="A2226" s="397" t="s">
        <v>8551</v>
      </c>
      <c r="B2226" s="397" t="s">
        <v>7670</v>
      </c>
      <c r="C2226" s="397" t="s">
        <v>8552</v>
      </c>
      <c r="D2226" s="397" t="s">
        <v>7557</v>
      </c>
      <c r="E2226" s="397"/>
    </row>
    <row r="2227" spans="1:5" hidden="1" x14ac:dyDescent="0.25">
      <c r="A2227" s="397" t="s">
        <v>8553</v>
      </c>
      <c r="B2227" s="397" t="s">
        <v>7673</v>
      </c>
      <c r="C2227" s="397" t="s">
        <v>8554</v>
      </c>
      <c r="D2227" s="397" t="s">
        <v>13641</v>
      </c>
      <c r="E2227" s="397" t="s">
        <v>6488</v>
      </c>
    </row>
    <row r="2228" spans="1:5" hidden="1" x14ac:dyDescent="0.25">
      <c r="A2228" s="397" t="s">
        <v>14121</v>
      </c>
      <c r="B2228" s="397" t="s">
        <v>13785</v>
      </c>
      <c r="C2228" s="397" t="s">
        <v>14122</v>
      </c>
      <c r="D2228" s="397" t="s">
        <v>13641</v>
      </c>
      <c r="E2228" s="397" t="s">
        <v>6488</v>
      </c>
    </row>
    <row r="2229" spans="1:5" hidden="1" x14ac:dyDescent="0.25">
      <c r="A2229" s="397" t="s">
        <v>14123</v>
      </c>
      <c r="B2229" s="397" t="s">
        <v>13785</v>
      </c>
      <c r="C2229" s="397" t="s">
        <v>14124</v>
      </c>
      <c r="D2229" s="397" t="s">
        <v>13641</v>
      </c>
      <c r="E2229" s="397" t="s">
        <v>6488</v>
      </c>
    </row>
    <row r="2230" spans="1:5" hidden="1" x14ac:dyDescent="0.25">
      <c r="A2230" s="397" t="s">
        <v>14125</v>
      </c>
      <c r="B2230" s="397" t="s">
        <v>13785</v>
      </c>
      <c r="C2230" s="397" t="s">
        <v>14126</v>
      </c>
      <c r="D2230" s="397" t="s">
        <v>13641</v>
      </c>
      <c r="E2230" s="397" t="s">
        <v>6488</v>
      </c>
    </row>
    <row r="2231" spans="1:5" hidden="1" x14ac:dyDescent="0.25">
      <c r="A2231" s="397" t="s">
        <v>14127</v>
      </c>
      <c r="B2231" s="397" t="s">
        <v>13785</v>
      </c>
      <c r="C2231" s="397" t="s">
        <v>14128</v>
      </c>
      <c r="D2231" s="397" t="s">
        <v>7557</v>
      </c>
      <c r="E2231" s="397"/>
    </row>
    <row r="2232" spans="1:5" hidden="1" x14ac:dyDescent="0.25">
      <c r="A2232" s="397" t="s">
        <v>8555</v>
      </c>
      <c r="B2232" s="397" t="s">
        <v>7670</v>
      </c>
      <c r="C2232" s="397" t="s">
        <v>8556</v>
      </c>
      <c r="D2232" s="397" t="s">
        <v>7557</v>
      </c>
      <c r="E2232" s="397"/>
    </row>
    <row r="2233" spans="1:5" hidden="1" x14ac:dyDescent="0.25">
      <c r="A2233" s="397" t="s">
        <v>8557</v>
      </c>
      <c r="B2233" s="397" t="s">
        <v>7673</v>
      </c>
      <c r="C2233" s="397" t="s">
        <v>8558</v>
      </c>
      <c r="D2233" s="397" t="s">
        <v>7557</v>
      </c>
      <c r="E2233" s="397"/>
    </row>
    <row r="2234" spans="1:5" hidden="1" x14ac:dyDescent="0.25">
      <c r="A2234" s="397" t="s">
        <v>8559</v>
      </c>
      <c r="B2234" s="397" t="s">
        <v>7673</v>
      </c>
      <c r="C2234" s="397" t="s">
        <v>8560</v>
      </c>
      <c r="D2234" s="397" t="s">
        <v>7557</v>
      </c>
      <c r="E2234" s="397"/>
    </row>
    <row r="2235" spans="1:5" hidden="1" x14ac:dyDescent="0.25">
      <c r="A2235" s="397" t="s">
        <v>8561</v>
      </c>
      <c r="B2235" s="397" t="s">
        <v>7673</v>
      </c>
      <c r="C2235" s="397" t="s">
        <v>8562</v>
      </c>
      <c r="D2235" s="397" t="s">
        <v>7557</v>
      </c>
      <c r="E2235" s="397"/>
    </row>
    <row r="2236" spans="1:5" hidden="1" x14ac:dyDescent="0.25">
      <c r="A2236" s="397" t="s">
        <v>8563</v>
      </c>
      <c r="B2236" s="397" t="s">
        <v>7673</v>
      </c>
      <c r="C2236" s="397" t="s">
        <v>16170</v>
      </c>
      <c r="D2236" s="397" t="s">
        <v>13641</v>
      </c>
      <c r="E2236" s="397" t="s">
        <v>6488</v>
      </c>
    </row>
    <row r="2237" spans="1:5" hidden="1" x14ac:dyDescent="0.25">
      <c r="A2237" s="397" t="s">
        <v>14129</v>
      </c>
      <c r="B2237" s="397" t="s">
        <v>13785</v>
      </c>
      <c r="C2237" s="397" t="s">
        <v>14130</v>
      </c>
      <c r="D2237" s="397" t="s">
        <v>13641</v>
      </c>
      <c r="E2237" s="397" t="s">
        <v>6488</v>
      </c>
    </row>
    <row r="2238" spans="1:5" hidden="1" x14ac:dyDescent="0.25">
      <c r="A2238" s="397" t="s">
        <v>14131</v>
      </c>
      <c r="B2238" s="397" t="s">
        <v>13779</v>
      </c>
      <c r="C2238" s="397" t="s">
        <v>14132</v>
      </c>
      <c r="D2238" s="397" t="s">
        <v>13641</v>
      </c>
      <c r="E2238" s="397" t="s">
        <v>6488</v>
      </c>
    </row>
    <row r="2239" spans="1:5" hidden="1" x14ac:dyDescent="0.25">
      <c r="A2239" s="397" t="s">
        <v>14133</v>
      </c>
      <c r="B2239" s="397" t="s">
        <v>13792</v>
      </c>
      <c r="C2239" s="397" t="s">
        <v>14134</v>
      </c>
      <c r="D2239" s="397" t="s">
        <v>13641</v>
      </c>
      <c r="E2239" s="397" t="s">
        <v>6488</v>
      </c>
    </row>
    <row r="2240" spans="1:5" hidden="1" x14ac:dyDescent="0.25">
      <c r="A2240" s="397" t="s">
        <v>14135</v>
      </c>
      <c r="B2240" s="397" t="s">
        <v>13785</v>
      </c>
      <c r="C2240" s="397" t="s">
        <v>14136</v>
      </c>
      <c r="D2240" s="397" t="s">
        <v>13641</v>
      </c>
      <c r="E2240" s="397" t="s">
        <v>6488</v>
      </c>
    </row>
    <row r="2241" spans="1:5" hidden="1" x14ac:dyDescent="0.25">
      <c r="A2241" s="397" t="s">
        <v>14137</v>
      </c>
      <c r="B2241" s="397" t="s">
        <v>13785</v>
      </c>
      <c r="C2241" s="397" t="s">
        <v>14138</v>
      </c>
      <c r="D2241" s="397" t="s">
        <v>13641</v>
      </c>
      <c r="E2241" s="397" t="s">
        <v>6488</v>
      </c>
    </row>
    <row r="2242" spans="1:5" hidden="1" x14ac:dyDescent="0.25">
      <c r="A2242" s="397" t="s">
        <v>14139</v>
      </c>
      <c r="B2242" s="397" t="s">
        <v>13785</v>
      </c>
      <c r="C2242" s="397" t="s">
        <v>14140</v>
      </c>
      <c r="D2242" s="397" t="s">
        <v>13641</v>
      </c>
      <c r="E2242" s="397" t="s">
        <v>6488</v>
      </c>
    </row>
    <row r="2243" spans="1:5" hidden="1" x14ac:dyDescent="0.25">
      <c r="A2243" s="397" t="s">
        <v>14141</v>
      </c>
      <c r="B2243" s="397" t="s">
        <v>13785</v>
      </c>
      <c r="C2243" s="397" t="s">
        <v>14142</v>
      </c>
      <c r="D2243" s="397" t="s">
        <v>13641</v>
      </c>
      <c r="E2243" s="397" t="s">
        <v>6488</v>
      </c>
    </row>
    <row r="2244" spans="1:5" hidden="1" x14ac:dyDescent="0.25">
      <c r="A2244" s="397" t="s">
        <v>14143</v>
      </c>
      <c r="B2244" s="397" t="s">
        <v>13785</v>
      </c>
      <c r="C2244" s="397" t="s">
        <v>14144</v>
      </c>
      <c r="D2244" s="397" t="s">
        <v>7557</v>
      </c>
      <c r="E2244" s="397"/>
    </row>
    <row r="2245" spans="1:5" ht="21" hidden="1" x14ac:dyDescent="0.25">
      <c r="A2245" s="397" t="s">
        <v>8564</v>
      </c>
      <c r="B2245" s="397" t="s">
        <v>7670</v>
      </c>
      <c r="C2245" s="398" t="s">
        <v>8565</v>
      </c>
      <c r="D2245" s="397" t="s">
        <v>7557</v>
      </c>
      <c r="E2245" s="397"/>
    </row>
    <row r="2246" spans="1:5" hidden="1" x14ac:dyDescent="0.25">
      <c r="A2246" s="397" t="s">
        <v>8566</v>
      </c>
      <c r="B2246" s="397" t="s">
        <v>7673</v>
      </c>
      <c r="C2246" s="397" t="s">
        <v>8567</v>
      </c>
      <c r="D2246" s="397" t="s">
        <v>7557</v>
      </c>
      <c r="E2246" s="397"/>
    </row>
    <row r="2247" spans="1:5" hidden="1" x14ac:dyDescent="0.25">
      <c r="A2247" s="397" t="s">
        <v>8568</v>
      </c>
      <c r="B2247" s="397" t="s">
        <v>7673</v>
      </c>
      <c r="C2247" s="397" t="s">
        <v>8569</v>
      </c>
      <c r="D2247" s="397" t="s">
        <v>7557</v>
      </c>
      <c r="E2247" s="397"/>
    </row>
    <row r="2248" spans="1:5" hidden="1" x14ac:dyDescent="0.25">
      <c r="A2248" s="397" t="s">
        <v>8570</v>
      </c>
      <c r="B2248" s="397" t="s">
        <v>7670</v>
      </c>
      <c r="C2248" s="397" t="s">
        <v>8571</v>
      </c>
      <c r="D2248" s="397" t="s">
        <v>7557</v>
      </c>
      <c r="E2248" s="397"/>
    </row>
    <row r="2249" spans="1:5" hidden="1" x14ac:dyDescent="0.25">
      <c r="A2249" s="397" t="s">
        <v>8572</v>
      </c>
      <c r="B2249" s="397" t="s">
        <v>7673</v>
      </c>
      <c r="C2249" s="397" t="s">
        <v>8573</v>
      </c>
      <c r="D2249" s="397" t="s">
        <v>7557</v>
      </c>
      <c r="E2249" s="397"/>
    </row>
    <row r="2250" spans="1:5" hidden="1" x14ac:dyDescent="0.25">
      <c r="A2250" s="397" t="s">
        <v>8574</v>
      </c>
      <c r="B2250" s="397" t="s">
        <v>7673</v>
      </c>
      <c r="C2250" s="397" t="s">
        <v>8575</v>
      </c>
      <c r="D2250" s="397" t="s">
        <v>7557</v>
      </c>
      <c r="E2250" s="397"/>
    </row>
    <row r="2251" spans="1:5" hidden="1" x14ac:dyDescent="0.25">
      <c r="A2251" s="397" t="s">
        <v>8576</v>
      </c>
      <c r="B2251" s="397" t="s">
        <v>7670</v>
      </c>
      <c r="C2251" s="397" t="s">
        <v>8577</v>
      </c>
      <c r="D2251" s="397" t="s">
        <v>13641</v>
      </c>
      <c r="E2251" s="397" t="s">
        <v>6488</v>
      </c>
    </row>
    <row r="2252" spans="1:5" hidden="1" x14ac:dyDescent="0.25">
      <c r="A2252" s="397" t="s">
        <v>14145</v>
      </c>
      <c r="B2252" s="397" t="s">
        <v>13785</v>
      </c>
      <c r="C2252" s="397" t="s">
        <v>14146</v>
      </c>
      <c r="D2252" s="397" t="s">
        <v>7557</v>
      </c>
      <c r="E2252" s="397"/>
    </row>
    <row r="2253" spans="1:5" hidden="1" x14ac:dyDescent="0.25">
      <c r="A2253" s="397" t="s">
        <v>8578</v>
      </c>
      <c r="B2253" s="397" t="s">
        <v>7673</v>
      </c>
      <c r="C2253" s="397" t="s">
        <v>8579</v>
      </c>
      <c r="D2253" s="397" t="s">
        <v>7557</v>
      </c>
      <c r="E2253" s="397"/>
    </row>
    <row r="2254" spans="1:5" hidden="1" x14ac:dyDescent="0.25">
      <c r="A2254" s="397" t="s">
        <v>8580</v>
      </c>
      <c r="B2254" s="397" t="s">
        <v>7673</v>
      </c>
      <c r="C2254" s="397" t="s">
        <v>8581</v>
      </c>
      <c r="D2254" s="397" t="s">
        <v>7557</v>
      </c>
      <c r="E2254" s="397"/>
    </row>
    <row r="2255" spans="1:5" ht="21" hidden="1" x14ac:dyDescent="0.25">
      <c r="A2255" s="397" t="s">
        <v>8582</v>
      </c>
      <c r="B2255" s="397" t="s">
        <v>7670</v>
      </c>
      <c r="C2255" s="398" t="s">
        <v>8583</v>
      </c>
      <c r="D2255" s="397" t="s">
        <v>7557</v>
      </c>
      <c r="E2255" s="397"/>
    </row>
    <row r="2256" spans="1:5" hidden="1" x14ac:dyDescent="0.25">
      <c r="A2256" s="397" t="s">
        <v>8584</v>
      </c>
      <c r="B2256" s="397" t="s">
        <v>7670</v>
      </c>
      <c r="C2256" s="397" t="s">
        <v>8585</v>
      </c>
      <c r="D2256" s="397" t="s">
        <v>7557</v>
      </c>
      <c r="E2256" s="397"/>
    </row>
    <row r="2257" spans="1:5" hidden="1" x14ac:dyDescent="0.25">
      <c r="A2257" s="397" t="s">
        <v>8586</v>
      </c>
      <c r="B2257" s="397" t="s">
        <v>7670</v>
      </c>
      <c r="C2257" s="397" t="s">
        <v>8587</v>
      </c>
      <c r="D2257" s="397" t="s">
        <v>7557</v>
      </c>
      <c r="E2257" s="397"/>
    </row>
    <row r="2258" spans="1:5" hidden="1" x14ac:dyDescent="0.25">
      <c r="A2258" s="397" t="s">
        <v>8588</v>
      </c>
      <c r="B2258" s="397" t="s">
        <v>7673</v>
      </c>
      <c r="C2258" s="397" t="s">
        <v>8589</v>
      </c>
      <c r="D2258" s="397" t="s">
        <v>13641</v>
      </c>
      <c r="E2258" s="397" t="s">
        <v>6488</v>
      </c>
    </row>
    <row r="2259" spans="1:5" hidden="1" x14ac:dyDescent="0.25">
      <c r="A2259" s="397" t="s">
        <v>14147</v>
      </c>
      <c r="B2259" s="397" t="s">
        <v>13785</v>
      </c>
      <c r="C2259" s="397" t="s">
        <v>14148</v>
      </c>
      <c r="D2259" s="397" t="s">
        <v>13641</v>
      </c>
      <c r="E2259" s="397" t="s">
        <v>6488</v>
      </c>
    </row>
    <row r="2260" spans="1:5" hidden="1" x14ac:dyDescent="0.25">
      <c r="A2260" s="397" t="s">
        <v>14149</v>
      </c>
      <c r="B2260" s="397" t="s">
        <v>13785</v>
      </c>
      <c r="C2260" s="397" t="s">
        <v>14150</v>
      </c>
      <c r="D2260" s="397" t="s">
        <v>7557</v>
      </c>
      <c r="E2260" s="397"/>
    </row>
    <row r="2261" spans="1:5" hidden="1" x14ac:dyDescent="0.25">
      <c r="A2261" s="397" t="s">
        <v>8590</v>
      </c>
      <c r="B2261" s="397" t="s">
        <v>7673</v>
      </c>
      <c r="C2261" s="397" t="s">
        <v>8591</v>
      </c>
      <c r="D2261" s="397" t="s">
        <v>7557</v>
      </c>
      <c r="E2261" s="397"/>
    </row>
    <row r="2262" spans="1:5" hidden="1" x14ac:dyDescent="0.25">
      <c r="A2262" s="397" t="s">
        <v>8592</v>
      </c>
      <c r="B2262" s="397" t="s">
        <v>7670</v>
      </c>
      <c r="C2262" s="397" t="s">
        <v>8593</v>
      </c>
      <c r="D2262" s="397" t="s">
        <v>7557</v>
      </c>
      <c r="E2262" s="397"/>
    </row>
    <row r="2263" spans="1:5" hidden="1" x14ac:dyDescent="0.25">
      <c r="A2263" s="397" t="s">
        <v>8594</v>
      </c>
      <c r="B2263" s="397" t="s">
        <v>7670</v>
      </c>
      <c r="C2263" s="397" t="s">
        <v>8595</v>
      </c>
      <c r="D2263" s="397" t="s">
        <v>7557</v>
      </c>
      <c r="E2263" s="397"/>
    </row>
    <row r="2264" spans="1:5" hidden="1" x14ac:dyDescent="0.25">
      <c r="A2264" s="397" t="s">
        <v>8596</v>
      </c>
      <c r="B2264" s="397" t="s">
        <v>7673</v>
      </c>
      <c r="C2264" s="397" t="s">
        <v>8597</v>
      </c>
      <c r="D2264" s="397" t="s">
        <v>13641</v>
      </c>
      <c r="E2264" s="397" t="s">
        <v>6488</v>
      </c>
    </row>
    <row r="2265" spans="1:5" hidden="1" x14ac:dyDescent="0.25">
      <c r="A2265" s="397" t="s">
        <v>14151</v>
      </c>
      <c r="B2265" s="397" t="s">
        <v>13785</v>
      </c>
      <c r="C2265" s="397" t="s">
        <v>14152</v>
      </c>
      <c r="D2265" s="397" t="s">
        <v>13641</v>
      </c>
      <c r="E2265" s="397" t="s">
        <v>6488</v>
      </c>
    </row>
    <row r="2266" spans="1:5" hidden="1" x14ac:dyDescent="0.25">
      <c r="A2266" s="397" t="s">
        <v>14153</v>
      </c>
      <c r="B2266" s="397" t="s">
        <v>13785</v>
      </c>
      <c r="C2266" s="397" t="s">
        <v>14154</v>
      </c>
      <c r="D2266" s="397" t="s">
        <v>13641</v>
      </c>
      <c r="E2266" s="397" t="s">
        <v>6488</v>
      </c>
    </row>
    <row r="2267" spans="1:5" hidden="1" x14ac:dyDescent="0.25">
      <c r="A2267" s="397" t="s">
        <v>14155</v>
      </c>
      <c r="B2267" s="397" t="s">
        <v>13779</v>
      </c>
      <c r="C2267" s="397" t="s">
        <v>14156</v>
      </c>
      <c r="D2267" s="397" t="s">
        <v>13641</v>
      </c>
      <c r="E2267" s="397" t="s">
        <v>6488</v>
      </c>
    </row>
    <row r="2268" spans="1:5" hidden="1" x14ac:dyDescent="0.25">
      <c r="A2268" s="397" t="s">
        <v>14157</v>
      </c>
      <c r="B2268" s="397" t="s">
        <v>13785</v>
      </c>
      <c r="C2268" s="397" t="s">
        <v>14158</v>
      </c>
      <c r="D2268" s="397" t="s">
        <v>7557</v>
      </c>
      <c r="E2268" s="397"/>
    </row>
    <row r="2269" spans="1:5" hidden="1" x14ac:dyDescent="0.25">
      <c r="A2269" s="397" t="s">
        <v>8598</v>
      </c>
      <c r="B2269" s="397" t="s">
        <v>7670</v>
      </c>
      <c r="C2269" s="397" t="s">
        <v>8599</v>
      </c>
      <c r="D2269" s="397" t="s">
        <v>7557</v>
      </c>
      <c r="E2269" s="397"/>
    </row>
    <row r="2270" spans="1:5" hidden="1" x14ac:dyDescent="0.25">
      <c r="A2270" s="397" t="s">
        <v>8600</v>
      </c>
      <c r="B2270" s="397" t="s">
        <v>7673</v>
      </c>
      <c r="C2270" s="397" t="s">
        <v>8601</v>
      </c>
      <c r="D2270" s="397" t="s">
        <v>7557</v>
      </c>
      <c r="E2270" s="397"/>
    </row>
    <row r="2271" spans="1:5" hidden="1" x14ac:dyDescent="0.25">
      <c r="A2271" s="397" t="s">
        <v>8602</v>
      </c>
      <c r="B2271" s="397" t="s">
        <v>7673</v>
      </c>
      <c r="C2271" s="397" t="s">
        <v>8603</v>
      </c>
      <c r="D2271" s="397" t="s">
        <v>13641</v>
      </c>
      <c r="E2271" s="397" t="s">
        <v>6488</v>
      </c>
    </row>
    <row r="2272" spans="1:5" hidden="1" x14ac:dyDescent="0.25">
      <c r="A2272" s="397" t="s">
        <v>14159</v>
      </c>
      <c r="B2272" s="397" t="s">
        <v>13785</v>
      </c>
      <c r="C2272" s="397" t="s">
        <v>14160</v>
      </c>
      <c r="D2272" s="397" t="s">
        <v>13641</v>
      </c>
      <c r="E2272" s="397" t="s">
        <v>6488</v>
      </c>
    </row>
    <row r="2273" spans="1:5" hidden="1" x14ac:dyDescent="0.25">
      <c r="A2273" s="397" t="s">
        <v>14161</v>
      </c>
      <c r="B2273" s="397" t="s">
        <v>13785</v>
      </c>
      <c r="C2273" s="397" t="s">
        <v>14162</v>
      </c>
      <c r="D2273" s="397" t="s">
        <v>13641</v>
      </c>
      <c r="E2273" s="397" t="s">
        <v>6488</v>
      </c>
    </row>
    <row r="2274" spans="1:5" hidden="1" x14ac:dyDescent="0.25">
      <c r="A2274" s="397" t="s">
        <v>14163</v>
      </c>
      <c r="B2274" s="397" t="s">
        <v>13776</v>
      </c>
      <c r="C2274" s="397" t="s">
        <v>14164</v>
      </c>
      <c r="D2274" s="397" t="s">
        <v>13641</v>
      </c>
      <c r="E2274" s="397" t="s">
        <v>6488</v>
      </c>
    </row>
    <row r="2275" spans="1:5" hidden="1" x14ac:dyDescent="0.25">
      <c r="A2275" s="397" t="s">
        <v>14165</v>
      </c>
      <c r="B2275" s="397" t="s">
        <v>13776</v>
      </c>
      <c r="C2275" s="397" t="s">
        <v>14166</v>
      </c>
      <c r="D2275" s="397" t="s">
        <v>7557</v>
      </c>
      <c r="E2275" s="397"/>
    </row>
    <row r="2276" spans="1:5" hidden="1" x14ac:dyDescent="0.25">
      <c r="A2276" s="397" t="s">
        <v>8604</v>
      </c>
      <c r="B2276" s="397" t="s">
        <v>7673</v>
      </c>
      <c r="C2276" s="397" t="s">
        <v>8605</v>
      </c>
      <c r="D2276" s="397" t="s">
        <v>7557</v>
      </c>
      <c r="E2276" s="397"/>
    </row>
    <row r="2277" spans="1:5" hidden="1" x14ac:dyDescent="0.25">
      <c r="A2277" s="397" t="s">
        <v>8606</v>
      </c>
      <c r="B2277" s="397" t="s">
        <v>7673</v>
      </c>
      <c r="C2277" s="397" t="s">
        <v>8607</v>
      </c>
      <c r="D2277" s="397" t="s">
        <v>13641</v>
      </c>
      <c r="E2277" s="397" t="s">
        <v>6488</v>
      </c>
    </row>
    <row r="2278" spans="1:5" hidden="1" x14ac:dyDescent="0.25">
      <c r="A2278" s="397" t="s">
        <v>14167</v>
      </c>
      <c r="B2278" s="397" t="s">
        <v>13785</v>
      </c>
      <c r="C2278" s="397" t="s">
        <v>14168</v>
      </c>
      <c r="D2278" s="397" t="s">
        <v>13641</v>
      </c>
      <c r="E2278" s="397" t="s">
        <v>6488</v>
      </c>
    </row>
    <row r="2279" spans="1:5" hidden="1" x14ac:dyDescent="0.25">
      <c r="A2279" s="397" t="s">
        <v>14169</v>
      </c>
      <c r="B2279" s="397" t="s">
        <v>13785</v>
      </c>
      <c r="C2279" s="397" t="s">
        <v>14170</v>
      </c>
      <c r="D2279" s="397" t="s">
        <v>13641</v>
      </c>
      <c r="E2279" s="397" t="s">
        <v>6488</v>
      </c>
    </row>
    <row r="2280" spans="1:5" hidden="1" x14ac:dyDescent="0.25">
      <c r="A2280" s="397" t="s">
        <v>14171</v>
      </c>
      <c r="B2280" s="397" t="s">
        <v>13785</v>
      </c>
      <c r="C2280" s="397" t="s">
        <v>14172</v>
      </c>
      <c r="D2280" s="397" t="s">
        <v>13641</v>
      </c>
      <c r="E2280" s="397" t="s">
        <v>6488</v>
      </c>
    </row>
    <row r="2281" spans="1:5" hidden="1" x14ac:dyDescent="0.25">
      <c r="A2281" s="397" t="s">
        <v>14173</v>
      </c>
      <c r="B2281" s="397" t="s">
        <v>13785</v>
      </c>
      <c r="C2281" s="397" t="s">
        <v>14174</v>
      </c>
      <c r="D2281" s="397" t="s">
        <v>7557</v>
      </c>
      <c r="E2281" s="397"/>
    </row>
    <row r="2282" spans="1:5" hidden="1" x14ac:dyDescent="0.25">
      <c r="A2282" s="397" t="s">
        <v>8608</v>
      </c>
      <c r="B2282" s="397" t="s">
        <v>7673</v>
      </c>
      <c r="C2282" s="397" t="s">
        <v>8609</v>
      </c>
      <c r="D2282" s="397" t="s">
        <v>7557</v>
      </c>
      <c r="E2282" s="397"/>
    </row>
    <row r="2283" spans="1:5" hidden="1" x14ac:dyDescent="0.25">
      <c r="A2283" s="397" t="s">
        <v>8610</v>
      </c>
      <c r="B2283" s="397" t="s">
        <v>7670</v>
      </c>
      <c r="C2283" s="397" t="s">
        <v>8611</v>
      </c>
      <c r="D2283" s="397" t="s">
        <v>7557</v>
      </c>
      <c r="E2283" s="397"/>
    </row>
    <row r="2284" spans="1:5" hidden="1" x14ac:dyDescent="0.25">
      <c r="A2284" s="397" t="s">
        <v>8612</v>
      </c>
      <c r="B2284" s="397" t="s">
        <v>7673</v>
      </c>
      <c r="C2284" s="397" t="s">
        <v>8613</v>
      </c>
      <c r="D2284" s="397" t="s">
        <v>13641</v>
      </c>
      <c r="E2284" s="397" t="s">
        <v>6488</v>
      </c>
    </row>
    <row r="2285" spans="1:5" hidden="1" x14ac:dyDescent="0.25">
      <c r="A2285" s="397" t="s">
        <v>14175</v>
      </c>
      <c r="B2285" s="397" t="s">
        <v>13779</v>
      </c>
      <c r="C2285" s="397" t="s">
        <v>14176</v>
      </c>
      <c r="D2285" s="397" t="s">
        <v>13641</v>
      </c>
      <c r="E2285" s="397" t="s">
        <v>6488</v>
      </c>
    </row>
    <row r="2286" spans="1:5" hidden="1" x14ac:dyDescent="0.25">
      <c r="A2286" s="397" t="s">
        <v>14177</v>
      </c>
      <c r="B2286" s="397" t="s">
        <v>13779</v>
      </c>
      <c r="C2286" s="397" t="s">
        <v>14178</v>
      </c>
      <c r="D2286" s="397" t="s">
        <v>13641</v>
      </c>
      <c r="E2286" s="397" t="s">
        <v>6488</v>
      </c>
    </row>
    <row r="2287" spans="1:5" hidden="1" x14ac:dyDescent="0.25">
      <c r="A2287" s="397" t="s">
        <v>14179</v>
      </c>
      <c r="B2287" s="397" t="s">
        <v>13785</v>
      </c>
      <c r="C2287" s="397" t="s">
        <v>14180</v>
      </c>
      <c r="D2287" s="397" t="s">
        <v>13641</v>
      </c>
      <c r="E2287" s="397" t="s">
        <v>6488</v>
      </c>
    </row>
    <row r="2288" spans="1:5" hidden="1" x14ac:dyDescent="0.25">
      <c r="A2288" s="397" t="s">
        <v>14181</v>
      </c>
      <c r="B2288" s="397" t="s">
        <v>13785</v>
      </c>
      <c r="C2288" s="397" t="s">
        <v>14182</v>
      </c>
      <c r="D2288" s="397" t="s">
        <v>13641</v>
      </c>
      <c r="E2288" s="397" t="s">
        <v>6488</v>
      </c>
    </row>
    <row r="2289" spans="1:5" hidden="1" x14ac:dyDescent="0.25">
      <c r="A2289" s="397" t="s">
        <v>14183</v>
      </c>
      <c r="B2289" s="397" t="s">
        <v>13792</v>
      </c>
      <c r="C2289" s="397" t="s">
        <v>14184</v>
      </c>
      <c r="D2289" s="397" t="s">
        <v>13641</v>
      </c>
      <c r="E2289" s="397" t="s">
        <v>6488</v>
      </c>
    </row>
    <row r="2290" spans="1:5" hidden="1" x14ac:dyDescent="0.25">
      <c r="A2290" s="397" t="s">
        <v>14185</v>
      </c>
      <c r="B2290" s="397" t="s">
        <v>13792</v>
      </c>
      <c r="C2290" s="397" t="s">
        <v>14186</v>
      </c>
      <c r="D2290" s="397" t="s">
        <v>13641</v>
      </c>
      <c r="E2290" s="397" t="s">
        <v>6488</v>
      </c>
    </row>
    <row r="2291" spans="1:5" hidden="1" x14ac:dyDescent="0.25">
      <c r="A2291" s="397" t="s">
        <v>14187</v>
      </c>
      <c r="B2291" s="397" t="s">
        <v>13785</v>
      </c>
      <c r="C2291" s="397" t="s">
        <v>14188</v>
      </c>
      <c r="D2291" s="397" t="s">
        <v>13641</v>
      </c>
      <c r="E2291" s="397" t="s">
        <v>6488</v>
      </c>
    </row>
    <row r="2292" spans="1:5" hidden="1" x14ac:dyDescent="0.25">
      <c r="A2292" s="397" t="s">
        <v>14189</v>
      </c>
      <c r="B2292" s="397" t="s">
        <v>13785</v>
      </c>
      <c r="C2292" s="397" t="s">
        <v>14190</v>
      </c>
      <c r="D2292" s="397" t="s">
        <v>13641</v>
      </c>
      <c r="E2292" s="397" t="s">
        <v>6488</v>
      </c>
    </row>
    <row r="2293" spans="1:5" hidden="1" x14ac:dyDescent="0.25">
      <c r="A2293" s="397" t="s">
        <v>14191</v>
      </c>
      <c r="B2293" s="397" t="s">
        <v>13785</v>
      </c>
      <c r="C2293" s="397" t="s">
        <v>14192</v>
      </c>
      <c r="D2293" s="397" t="s">
        <v>13641</v>
      </c>
      <c r="E2293" s="397" t="s">
        <v>6488</v>
      </c>
    </row>
    <row r="2294" spans="1:5" hidden="1" x14ac:dyDescent="0.25">
      <c r="A2294" s="397" t="s">
        <v>14193</v>
      </c>
      <c r="B2294" s="397" t="s">
        <v>13779</v>
      </c>
      <c r="C2294" s="397" t="s">
        <v>14194</v>
      </c>
      <c r="D2294" s="397" t="s">
        <v>13641</v>
      </c>
      <c r="E2294" s="397" t="s">
        <v>6488</v>
      </c>
    </row>
    <row r="2295" spans="1:5" hidden="1" x14ac:dyDescent="0.25">
      <c r="A2295" s="397" t="s">
        <v>14195</v>
      </c>
      <c r="B2295" s="397" t="s">
        <v>13785</v>
      </c>
      <c r="C2295" s="397" t="s">
        <v>14196</v>
      </c>
      <c r="D2295" s="397" t="s">
        <v>7557</v>
      </c>
      <c r="E2295" s="397"/>
    </row>
    <row r="2296" spans="1:5" hidden="1" x14ac:dyDescent="0.25">
      <c r="A2296" s="397" t="s">
        <v>8614</v>
      </c>
      <c r="B2296" s="397" t="s">
        <v>7673</v>
      </c>
      <c r="C2296" s="397" t="s">
        <v>8615</v>
      </c>
      <c r="D2296" s="397" t="s">
        <v>7557</v>
      </c>
      <c r="E2296" s="397"/>
    </row>
    <row r="2297" spans="1:5" hidden="1" x14ac:dyDescent="0.25">
      <c r="A2297" s="397" t="s">
        <v>8616</v>
      </c>
      <c r="B2297" s="397" t="s">
        <v>7673</v>
      </c>
      <c r="C2297" s="397" t="s">
        <v>8617</v>
      </c>
      <c r="D2297" s="397" t="s">
        <v>7557</v>
      </c>
      <c r="E2297" s="397"/>
    </row>
    <row r="2298" spans="1:5" hidden="1" x14ac:dyDescent="0.25">
      <c r="A2298" s="397" t="s">
        <v>8618</v>
      </c>
      <c r="B2298" s="397" t="s">
        <v>7673</v>
      </c>
      <c r="C2298" s="397" t="s">
        <v>8619</v>
      </c>
      <c r="D2298" s="397" t="s">
        <v>13641</v>
      </c>
      <c r="E2298" s="397" t="s">
        <v>6488</v>
      </c>
    </row>
    <row r="2299" spans="1:5" hidden="1" x14ac:dyDescent="0.25">
      <c r="A2299" s="397" t="s">
        <v>14197</v>
      </c>
      <c r="B2299" s="397" t="s">
        <v>13785</v>
      </c>
      <c r="C2299" s="397" t="s">
        <v>14198</v>
      </c>
      <c r="D2299" s="397" t="s">
        <v>13641</v>
      </c>
      <c r="E2299" s="397" t="s">
        <v>6488</v>
      </c>
    </row>
    <row r="2300" spans="1:5" hidden="1" x14ac:dyDescent="0.25">
      <c r="A2300" s="397" t="s">
        <v>14199</v>
      </c>
      <c r="B2300" s="397" t="s">
        <v>13785</v>
      </c>
      <c r="C2300" s="397" t="s">
        <v>14200</v>
      </c>
      <c r="D2300" s="397" t="s">
        <v>7557</v>
      </c>
      <c r="E2300" s="397"/>
    </row>
    <row r="2301" spans="1:5" hidden="1" x14ac:dyDescent="0.25">
      <c r="A2301" s="397" t="s">
        <v>8620</v>
      </c>
      <c r="B2301" s="397" t="s">
        <v>7673</v>
      </c>
      <c r="C2301" s="397" t="s">
        <v>8621</v>
      </c>
      <c r="D2301" s="397" t="s">
        <v>7557</v>
      </c>
      <c r="E2301" s="397"/>
    </row>
    <row r="2302" spans="1:5" hidden="1" x14ac:dyDescent="0.25">
      <c r="A2302" s="397" t="s">
        <v>8622</v>
      </c>
      <c r="B2302" s="397" t="s">
        <v>7673</v>
      </c>
      <c r="C2302" s="397" t="s">
        <v>8623</v>
      </c>
      <c r="D2302" s="397" t="s">
        <v>13641</v>
      </c>
      <c r="E2302" s="397" t="s">
        <v>6488</v>
      </c>
    </row>
    <row r="2303" spans="1:5" hidden="1" x14ac:dyDescent="0.25">
      <c r="A2303" s="397" t="s">
        <v>14201</v>
      </c>
      <c r="B2303" s="397" t="s">
        <v>13785</v>
      </c>
      <c r="C2303" s="397" t="s">
        <v>14202</v>
      </c>
      <c r="D2303" s="397" t="s">
        <v>7557</v>
      </c>
      <c r="E2303" s="397"/>
    </row>
    <row r="2304" spans="1:5" hidden="1" x14ac:dyDescent="0.25">
      <c r="A2304" s="397" t="s">
        <v>8624</v>
      </c>
      <c r="B2304" s="397" t="s">
        <v>7673</v>
      </c>
      <c r="C2304" s="397" t="s">
        <v>8625</v>
      </c>
      <c r="D2304" s="397" t="s">
        <v>7557</v>
      </c>
      <c r="E2304" s="397"/>
    </row>
    <row r="2305" spans="1:5" hidden="1" x14ac:dyDescent="0.25">
      <c r="A2305" s="397" t="s">
        <v>8626</v>
      </c>
      <c r="B2305" s="397" t="s">
        <v>7673</v>
      </c>
      <c r="C2305" s="397" t="s">
        <v>8627</v>
      </c>
      <c r="D2305" s="397" t="s">
        <v>13641</v>
      </c>
      <c r="E2305" s="397" t="s">
        <v>6488</v>
      </c>
    </row>
    <row r="2306" spans="1:5" hidden="1" x14ac:dyDescent="0.25">
      <c r="A2306" s="397" t="s">
        <v>14203</v>
      </c>
      <c r="B2306" s="397" t="s">
        <v>13785</v>
      </c>
      <c r="C2306" s="397" t="s">
        <v>14204</v>
      </c>
      <c r="D2306" s="397" t="s">
        <v>13641</v>
      </c>
      <c r="E2306" s="397" t="s">
        <v>6488</v>
      </c>
    </row>
    <row r="2307" spans="1:5" hidden="1" x14ac:dyDescent="0.25">
      <c r="A2307" s="397" t="s">
        <v>14205</v>
      </c>
      <c r="B2307" s="397" t="s">
        <v>13785</v>
      </c>
      <c r="C2307" s="397" t="s">
        <v>14206</v>
      </c>
      <c r="D2307" s="397" t="s">
        <v>13641</v>
      </c>
      <c r="E2307" s="397" t="s">
        <v>6488</v>
      </c>
    </row>
    <row r="2308" spans="1:5" hidden="1" x14ac:dyDescent="0.25">
      <c r="A2308" s="397" t="s">
        <v>14207</v>
      </c>
      <c r="B2308" s="397" t="s">
        <v>13785</v>
      </c>
      <c r="C2308" s="397" t="s">
        <v>14208</v>
      </c>
      <c r="D2308" s="397" t="s">
        <v>7557</v>
      </c>
      <c r="E2308" s="397"/>
    </row>
    <row r="2309" spans="1:5" hidden="1" x14ac:dyDescent="0.25">
      <c r="A2309" s="397" t="s">
        <v>8628</v>
      </c>
      <c r="B2309" s="397" t="s">
        <v>7673</v>
      </c>
      <c r="C2309" s="397" t="s">
        <v>8629</v>
      </c>
      <c r="D2309" s="397" t="s">
        <v>7557</v>
      </c>
      <c r="E2309" s="397"/>
    </row>
    <row r="2310" spans="1:5" hidden="1" x14ac:dyDescent="0.25">
      <c r="A2310" s="397" t="s">
        <v>8630</v>
      </c>
      <c r="B2310" s="397" t="s">
        <v>7673</v>
      </c>
      <c r="C2310" s="397" t="s">
        <v>8631</v>
      </c>
      <c r="D2310" s="397" t="s">
        <v>13641</v>
      </c>
      <c r="E2310" s="397" t="s">
        <v>6488</v>
      </c>
    </row>
    <row r="2311" spans="1:5" hidden="1" x14ac:dyDescent="0.25">
      <c r="A2311" s="397" t="s">
        <v>14209</v>
      </c>
      <c r="B2311" s="397" t="s">
        <v>13785</v>
      </c>
      <c r="C2311" s="397" t="s">
        <v>14210</v>
      </c>
      <c r="D2311" s="397" t="s">
        <v>7557</v>
      </c>
      <c r="E2311" s="397"/>
    </row>
    <row r="2312" spans="1:5" hidden="1" x14ac:dyDescent="0.25">
      <c r="A2312" s="397" t="s">
        <v>8632</v>
      </c>
      <c r="B2312" s="397" t="s">
        <v>7673</v>
      </c>
      <c r="C2312" s="397" t="s">
        <v>8633</v>
      </c>
      <c r="D2312" s="397" t="s">
        <v>7557</v>
      </c>
      <c r="E2312" s="397"/>
    </row>
    <row r="2313" spans="1:5" ht="21" hidden="1" x14ac:dyDescent="0.25">
      <c r="A2313" s="397" t="s">
        <v>8634</v>
      </c>
      <c r="B2313" s="397" t="s">
        <v>7670</v>
      </c>
      <c r="C2313" s="398" t="s">
        <v>8635</v>
      </c>
      <c r="D2313" s="397" t="s">
        <v>7557</v>
      </c>
      <c r="E2313" s="397"/>
    </row>
    <row r="2314" spans="1:5" hidden="1" x14ac:dyDescent="0.25">
      <c r="A2314" s="397" t="s">
        <v>8636</v>
      </c>
      <c r="B2314" s="397" t="s">
        <v>7673</v>
      </c>
      <c r="C2314" s="397" t="s">
        <v>8637</v>
      </c>
      <c r="D2314" s="397" t="s">
        <v>7557</v>
      </c>
      <c r="E2314" s="397"/>
    </row>
    <row r="2315" spans="1:5" hidden="1" x14ac:dyDescent="0.25">
      <c r="A2315" s="397" t="s">
        <v>8638</v>
      </c>
      <c r="B2315" s="397" t="s">
        <v>7670</v>
      </c>
      <c r="C2315" s="397" t="s">
        <v>8639</v>
      </c>
      <c r="D2315" s="397" t="s">
        <v>7557</v>
      </c>
      <c r="E2315" s="397"/>
    </row>
    <row r="2316" spans="1:5" hidden="1" x14ac:dyDescent="0.25">
      <c r="A2316" s="397" t="s">
        <v>8640</v>
      </c>
      <c r="B2316" s="397" t="s">
        <v>7673</v>
      </c>
      <c r="C2316" s="397" t="s">
        <v>8641</v>
      </c>
      <c r="D2316" s="397" t="s">
        <v>13641</v>
      </c>
      <c r="E2316" s="397" t="s">
        <v>6488</v>
      </c>
    </row>
    <row r="2317" spans="1:5" hidden="1" x14ac:dyDescent="0.25">
      <c r="A2317" s="397" t="s">
        <v>14211</v>
      </c>
      <c r="B2317" s="397" t="s">
        <v>13785</v>
      </c>
      <c r="C2317" s="397" t="s">
        <v>14212</v>
      </c>
      <c r="D2317" s="397" t="s">
        <v>13641</v>
      </c>
      <c r="E2317" s="397" t="s">
        <v>6488</v>
      </c>
    </row>
    <row r="2318" spans="1:5" hidden="1" x14ac:dyDescent="0.25">
      <c r="A2318" s="397" t="s">
        <v>14213</v>
      </c>
      <c r="B2318" s="397" t="s">
        <v>13785</v>
      </c>
      <c r="C2318" s="397" t="s">
        <v>14214</v>
      </c>
      <c r="D2318" s="397" t="s">
        <v>7557</v>
      </c>
      <c r="E2318" s="397"/>
    </row>
    <row r="2319" spans="1:5" hidden="1" x14ac:dyDescent="0.25">
      <c r="A2319" s="397" t="s">
        <v>8642</v>
      </c>
      <c r="B2319" s="397" t="s">
        <v>7673</v>
      </c>
      <c r="C2319" s="397" t="s">
        <v>8643</v>
      </c>
      <c r="D2319" s="397" t="s">
        <v>13641</v>
      </c>
      <c r="E2319" s="397" t="s">
        <v>6488</v>
      </c>
    </row>
    <row r="2320" spans="1:5" hidden="1" x14ac:dyDescent="0.25">
      <c r="A2320" s="397" t="s">
        <v>14215</v>
      </c>
      <c r="B2320" s="397" t="s">
        <v>13785</v>
      </c>
      <c r="C2320" s="397" t="s">
        <v>14216</v>
      </c>
      <c r="D2320" s="397" t="s">
        <v>13641</v>
      </c>
      <c r="E2320" s="397" t="s">
        <v>6488</v>
      </c>
    </row>
    <row r="2321" spans="1:5" hidden="1" x14ac:dyDescent="0.25">
      <c r="A2321" s="397" t="s">
        <v>14217</v>
      </c>
      <c r="B2321" s="397" t="s">
        <v>13785</v>
      </c>
      <c r="C2321" s="397" t="s">
        <v>14218</v>
      </c>
      <c r="D2321" s="397" t="s">
        <v>13641</v>
      </c>
      <c r="E2321" s="397" t="s">
        <v>6488</v>
      </c>
    </row>
    <row r="2322" spans="1:5" hidden="1" x14ac:dyDescent="0.25">
      <c r="A2322" s="397" t="s">
        <v>14219</v>
      </c>
      <c r="B2322" s="397" t="s">
        <v>13785</v>
      </c>
      <c r="C2322" s="397" t="s">
        <v>14220</v>
      </c>
      <c r="D2322" s="397" t="s">
        <v>7557</v>
      </c>
      <c r="E2322" s="397"/>
    </row>
    <row r="2323" spans="1:5" hidden="1" x14ac:dyDescent="0.25">
      <c r="A2323" s="397" t="s">
        <v>8644</v>
      </c>
      <c r="B2323" s="397" t="s">
        <v>7673</v>
      </c>
      <c r="C2323" s="397" t="s">
        <v>8645</v>
      </c>
      <c r="D2323" s="397" t="s">
        <v>13641</v>
      </c>
      <c r="E2323" s="397" t="s">
        <v>6488</v>
      </c>
    </row>
    <row r="2324" spans="1:5" hidden="1" x14ac:dyDescent="0.25">
      <c r="A2324" s="397" t="s">
        <v>14221</v>
      </c>
      <c r="B2324" s="397" t="s">
        <v>13785</v>
      </c>
      <c r="C2324" s="397" t="s">
        <v>14222</v>
      </c>
      <c r="D2324" s="397" t="s">
        <v>7557</v>
      </c>
      <c r="E2324" s="397"/>
    </row>
    <row r="2325" spans="1:5" hidden="1" x14ac:dyDescent="0.25">
      <c r="A2325" s="397" t="s">
        <v>8646</v>
      </c>
      <c r="B2325" s="397" t="s">
        <v>7673</v>
      </c>
      <c r="C2325" s="397" t="s">
        <v>8647</v>
      </c>
      <c r="D2325" s="397" t="s">
        <v>13641</v>
      </c>
      <c r="E2325" s="397" t="s">
        <v>6488</v>
      </c>
    </row>
    <row r="2326" spans="1:5" hidden="1" x14ac:dyDescent="0.25">
      <c r="A2326" s="397" t="s">
        <v>14223</v>
      </c>
      <c r="B2326" s="397" t="s">
        <v>13785</v>
      </c>
      <c r="C2326" s="397" t="s">
        <v>14224</v>
      </c>
      <c r="D2326" s="397" t="s">
        <v>13641</v>
      </c>
      <c r="E2326" s="397" t="s">
        <v>6488</v>
      </c>
    </row>
    <row r="2327" spans="1:5" hidden="1" x14ac:dyDescent="0.25">
      <c r="A2327" s="397" t="s">
        <v>14225</v>
      </c>
      <c r="B2327" s="397" t="s">
        <v>13785</v>
      </c>
      <c r="C2327" s="397" t="s">
        <v>14226</v>
      </c>
      <c r="D2327" s="397" t="s">
        <v>7557</v>
      </c>
      <c r="E2327" s="397"/>
    </row>
    <row r="2328" spans="1:5" hidden="1" x14ac:dyDescent="0.25">
      <c r="A2328" s="397" t="s">
        <v>8648</v>
      </c>
      <c r="B2328" s="397" t="s">
        <v>7673</v>
      </c>
      <c r="C2328" s="397" t="s">
        <v>8649</v>
      </c>
      <c r="D2328" s="397" t="s">
        <v>13641</v>
      </c>
      <c r="E2328" s="397" t="s">
        <v>6488</v>
      </c>
    </row>
    <row r="2329" spans="1:5" hidden="1" x14ac:dyDescent="0.25">
      <c r="A2329" s="397" t="s">
        <v>14227</v>
      </c>
      <c r="B2329" s="397" t="s">
        <v>13785</v>
      </c>
      <c r="C2329" s="397" t="s">
        <v>14228</v>
      </c>
      <c r="D2329" s="397" t="s">
        <v>13641</v>
      </c>
      <c r="E2329" s="397" t="s">
        <v>6488</v>
      </c>
    </row>
    <row r="2330" spans="1:5" hidden="1" x14ac:dyDescent="0.25">
      <c r="A2330" s="397" t="s">
        <v>14229</v>
      </c>
      <c r="B2330" s="397" t="s">
        <v>13792</v>
      </c>
      <c r="C2330" s="397" t="s">
        <v>14230</v>
      </c>
      <c r="D2330" s="397" t="s">
        <v>13641</v>
      </c>
      <c r="E2330" s="397" t="s">
        <v>6488</v>
      </c>
    </row>
    <row r="2331" spans="1:5" hidden="1" x14ac:dyDescent="0.25">
      <c r="A2331" s="397" t="s">
        <v>14231</v>
      </c>
      <c r="B2331" s="397" t="s">
        <v>13785</v>
      </c>
      <c r="C2331" s="397" t="s">
        <v>14232</v>
      </c>
      <c r="D2331" s="397" t="s">
        <v>13641</v>
      </c>
      <c r="E2331" s="397" t="s">
        <v>6488</v>
      </c>
    </row>
    <row r="2332" spans="1:5" hidden="1" x14ac:dyDescent="0.25">
      <c r="A2332" s="397" t="s">
        <v>14233</v>
      </c>
      <c r="B2332" s="397" t="s">
        <v>13785</v>
      </c>
      <c r="C2332" s="397" t="s">
        <v>14234</v>
      </c>
      <c r="D2332" s="397" t="s">
        <v>13641</v>
      </c>
      <c r="E2332" s="397" t="s">
        <v>6488</v>
      </c>
    </row>
    <row r="2333" spans="1:5" hidden="1" x14ac:dyDescent="0.25">
      <c r="A2333" s="397" t="s">
        <v>14235</v>
      </c>
      <c r="B2333" s="397" t="s">
        <v>13785</v>
      </c>
      <c r="C2333" s="397" t="s">
        <v>14236</v>
      </c>
      <c r="D2333" s="397" t="s">
        <v>7557</v>
      </c>
      <c r="E2333" s="397"/>
    </row>
    <row r="2334" spans="1:5" hidden="1" x14ac:dyDescent="0.25">
      <c r="A2334" s="397" t="s">
        <v>8650</v>
      </c>
      <c r="B2334" s="397" t="s">
        <v>7673</v>
      </c>
      <c r="C2334" s="397" t="s">
        <v>8651</v>
      </c>
      <c r="D2334" s="397" t="s">
        <v>13641</v>
      </c>
      <c r="E2334" s="397" t="s">
        <v>6488</v>
      </c>
    </row>
    <row r="2335" spans="1:5" hidden="1" x14ac:dyDescent="0.25">
      <c r="A2335" s="397" t="s">
        <v>14237</v>
      </c>
      <c r="B2335" s="397" t="s">
        <v>13785</v>
      </c>
      <c r="C2335" s="397" t="s">
        <v>14238</v>
      </c>
      <c r="D2335" s="397" t="s">
        <v>7557</v>
      </c>
      <c r="E2335" s="397"/>
    </row>
    <row r="2336" spans="1:5" hidden="1" x14ac:dyDescent="0.25">
      <c r="A2336" s="397" t="s">
        <v>8652</v>
      </c>
      <c r="B2336" s="397" t="s">
        <v>7673</v>
      </c>
      <c r="C2336" s="397" t="s">
        <v>8653</v>
      </c>
      <c r="D2336" s="397" t="s">
        <v>7557</v>
      </c>
      <c r="E2336" s="397"/>
    </row>
    <row r="2337" spans="1:5" hidden="1" x14ac:dyDescent="0.25">
      <c r="A2337" s="397" t="s">
        <v>8654</v>
      </c>
      <c r="B2337" s="397" t="s">
        <v>7673</v>
      </c>
      <c r="C2337" s="397" t="s">
        <v>8655</v>
      </c>
      <c r="D2337" s="397" t="s">
        <v>7557</v>
      </c>
      <c r="E2337" s="397"/>
    </row>
    <row r="2338" spans="1:5" hidden="1" x14ac:dyDescent="0.25">
      <c r="A2338" s="397" t="s">
        <v>8656</v>
      </c>
      <c r="B2338" s="397" t="s">
        <v>7673</v>
      </c>
      <c r="C2338" s="397" t="s">
        <v>8657</v>
      </c>
      <c r="D2338" s="397" t="s">
        <v>13641</v>
      </c>
      <c r="E2338" s="397" t="s">
        <v>6488</v>
      </c>
    </row>
    <row r="2339" spans="1:5" hidden="1" x14ac:dyDescent="0.25">
      <c r="A2339" s="397" t="s">
        <v>14239</v>
      </c>
      <c r="B2339" s="397" t="s">
        <v>13785</v>
      </c>
      <c r="C2339" s="397" t="s">
        <v>14240</v>
      </c>
      <c r="D2339" s="397" t="s">
        <v>7557</v>
      </c>
      <c r="E2339" s="397"/>
    </row>
    <row r="2340" spans="1:5" hidden="1" x14ac:dyDescent="0.25">
      <c r="A2340" s="397" t="s">
        <v>8658</v>
      </c>
      <c r="B2340" s="397" t="s">
        <v>7673</v>
      </c>
      <c r="C2340" s="397" t="s">
        <v>8659</v>
      </c>
      <c r="D2340" s="397" t="s">
        <v>7557</v>
      </c>
      <c r="E2340" s="397"/>
    </row>
    <row r="2341" spans="1:5" hidden="1" x14ac:dyDescent="0.25">
      <c r="A2341" s="397" t="s">
        <v>8660</v>
      </c>
      <c r="B2341" s="397" t="s">
        <v>7673</v>
      </c>
      <c r="C2341" s="397" t="s">
        <v>8661</v>
      </c>
      <c r="D2341" s="397" t="s">
        <v>7557</v>
      </c>
      <c r="E2341" s="397"/>
    </row>
    <row r="2342" spans="1:5" hidden="1" x14ac:dyDescent="0.25">
      <c r="A2342" s="397" t="s">
        <v>8662</v>
      </c>
      <c r="B2342" s="397" t="s">
        <v>7673</v>
      </c>
      <c r="C2342" s="397" t="s">
        <v>8663</v>
      </c>
      <c r="D2342" s="397" t="s">
        <v>13641</v>
      </c>
      <c r="E2342" s="397" t="s">
        <v>6488</v>
      </c>
    </row>
    <row r="2343" spans="1:5" hidden="1" x14ac:dyDescent="0.25">
      <c r="A2343" s="397" t="s">
        <v>14241</v>
      </c>
      <c r="B2343" s="397" t="s">
        <v>13785</v>
      </c>
      <c r="C2343" s="397" t="s">
        <v>14242</v>
      </c>
      <c r="D2343" s="397" t="s">
        <v>13641</v>
      </c>
      <c r="E2343" s="397" t="s">
        <v>6488</v>
      </c>
    </row>
    <row r="2344" spans="1:5" hidden="1" x14ac:dyDescent="0.25">
      <c r="A2344" s="397" t="s">
        <v>14243</v>
      </c>
      <c r="B2344" s="397" t="s">
        <v>13776</v>
      </c>
      <c r="C2344" s="397" t="s">
        <v>14244</v>
      </c>
      <c r="D2344" s="397" t="s">
        <v>13641</v>
      </c>
      <c r="E2344" s="397" t="s">
        <v>6488</v>
      </c>
    </row>
    <row r="2345" spans="1:5" hidden="1" x14ac:dyDescent="0.25">
      <c r="A2345" s="397" t="s">
        <v>14245</v>
      </c>
      <c r="B2345" s="397" t="s">
        <v>13785</v>
      </c>
      <c r="C2345" s="397" t="s">
        <v>14246</v>
      </c>
      <c r="D2345" s="397" t="s">
        <v>13641</v>
      </c>
      <c r="E2345" s="397" t="s">
        <v>6488</v>
      </c>
    </row>
    <row r="2346" spans="1:5" hidden="1" x14ac:dyDescent="0.25">
      <c r="A2346" s="397" t="s">
        <v>14247</v>
      </c>
      <c r="B2346" s="397" t="s">
        <v>13785</v>
      </c>
      <c r="C2346" s="397" t="s">
        <v>14248</v>
      </c>
      <c r="D2346" s="397" t="s">
        <v>7557</v>
      </c>
      <c r="E2346" s="397"/>
    </row>
    <row r="2347" spans="1:5" hidden="1" x14ac:dyDescent="0.25">
      <c r="A2347" s="397" t="s">
        <v>8664</v>
      </c>
      <c r="B2347" s="397" t="s">
        <v>7673</v>
      </c>
      <c r="C2347" s="397" t="s">
        <v>8665</v>
      </c>
      <c r="D2347" s="397" t="s">
        <v>13641</v>
      </c>
      <c r="E2347" s="397" t="s">
        <v>6488</v>
      </c>
    </row>
    <row r="2348" spans="1:5" hidden="1" x14ac:dyDescent="0.25">
      <c r="A2348" s="397" t="s">
        <v>14249</v>
      </c>
      <c r="B2348" s="397" t="s">
        <v>13785</v>
      </c>
      <c r="C2348" s="397" t="s">
        <v>14250</v>
      </c>
      <c r="D2348" s="397" t="s">
        <v>13641</v>
      </c>
      <c r="E2348" s="397" t="s">
        <v>6488</v>
      </c>
    </row>
    <row r="2349" spans="1:5" hidden="1" x14ac:dyDescent="0.25">
      <c r="A2349" s="397" t="s">
        <v>14251</v>
      </c>
      <c r="B2349" s="397" t="s">
        <v>13792</v>
      </c>
      <c r="C2349" s="397" t="s">
        <v>14252</v>
      </c>
      <c r="D2349" s="397" t="s">
        <v>13641</v>
      </c>
      <c r="E2349" s="397" t="s">
        <v>6488</v>
      </c>
    </row>
    <row r="2350" spans="1:5" hidden="1" x14ac:dyDescent="0.25">
      <c r="A2350" s="397" t="s">
        <v>14253</v>
      </c>
      <c r="B2350" s="397" t="s">
        <v>13785</v>
      </c>
      <c r="C2350" s="397" t="s">
        <v>14254</v>
      </c>
      <c r="D2350" s="397" t="s">
        <v>7557</v>
      </c>
      <c r="E2350" s="397"/>
    </row>
    <row r="2351" spans="1:5" hidden="1" x14ac:dyDescent="0.25">
      <c r="A2351" s="397" t="s">
        <v>8666</v>
      </c>
      <c r="B2351" s="397" t="s">
        <v>7673</v>
      </c>
      <c r="C2351" s="397" t="s">
        <v>8667</v>
      </c>
      <c r="D2351" s="397" t="s">
        <v>7557</v>
      </c>
      <c r="E2351" s="397"/>
    </row>
    <row r="2352" spans="1:5" hidden="1" x14ac:dyDescent="0.25">
      <c r="A2352" s="397" t="s">
        <v>8668</v>
      </c>
      <c r="B2352" s="397" t="s">
        <v>7673</v>
      </c>
      <c r="C2352" s="397" t="s">
        <v>8669</v>
      </c>
      <c r="D2352" s="397" t="s">
        <v>13641</v>
      </c>
      <c r="E2352" s="397" t="s">
        <v>6488</v>
      </c>
    </row>
    <row r="2353" spans="1:5" hidden="1" x14ac:dyDescent="0.25">
      <c r="A2353" s="397" t="s">
        <v>14255</v>
      </c>
      <c r="B2353" s="397" t="s">
        <v>13776</v>
      </c>
      <c r="C2353" s="397" t="s">
        <v>14256</v>
      </c>
      <c r="D2353" s="397" t="s">
        <v>13641</v>
      </c>
      <c r="E2353" s="397" t="s">
        <v>6488</v>
      </c>
    </row>
    <row r="2354" spans="1:5" hidden="1" x14ac:dyDescent="0.25">
      <c r="A2354" s="397" t="s">
        <v>14257</v>
      </c>
      <c r="B2354" s="397" t="s">
        <v>13792</v>
      </c>
      <c r="C2354" s="397" t="s">
        <v>14258</v>
      </c>
      <c r="D2354" s="397" t="s">
        <v>13641</v>
      </c>
      <c r="E2354" s="397" t="s">
        <v>6488</v>
      </c>
    </row>
    <row r="2355" spans="1:5" hidden="1" x14ac:dyDescent="0.25">
      <c r="A2355" s="397" t="s">
        <v>14259</v>
      </c>
      <c r="B2355" s="397" t="s">
        <v>13785</v>
      </c>
      <c r="C2355" s="397" t="s">
        <v>14260</v>
      </c>
      <c r="D2355" s="397" t="s">
        <v>7557</v>
      </c>
      <c r="E2355" s="397"/>
    </row>
    <row r="2356" spans="1:5" hidden="1" x14ac:dyDescent="0.25">
      <c r="A2356" s="397" t="s">
        <v>8670</v>
      </c>
      <c r="B2356" s="397" t="s">
        <v>7673</v>
      </c>
      <c r="C2356" s="397" t="s">
        <v>8671</v>
      </c>
      <c r="D2356" s="397" t="s">
        <v>7557</v>
      </c>
      <c r="E2356" s="397"/>
    </row>
    <row r="2357" spans="1:5" hidden="1" x14ac:dyDescent="0.25">
      <c r="A2357" s="397" t="s">
        <v>8672</v>
      </c>
      <c r="B2357" s="397" t="s">
        <v>7673</v>
      </c>
      <c r="C2357" s="397" t="s">
        <v>8673</v>
      </c>
      <c r="D2357" s="397" t="s">
        <v>7557</v>
      </c>
      <c r="E2357" s="397"/>
    </row>
    <row r="2358" spans="1:5" hidden="1" x14ac:dyDescent="0.25">
      <c r="A2358" s="397" t="s">
        <v>8674</v>
      </c>
      <c r="B2358" s="397" t="s">
        <v>7673</v>
      </c>
      <c r="C2358" s="397" t="s">
        <v>8675</v>
      </c>
      <c r="D2358" s="397" t="s">
        <v>13641</v>
      </c>
      <c r="E2358" s="397" t="s">
        <v>6488</v>
      </c>
    </row>
    <row r="2359" spans="1:5" hidden="1" x14ac:dyDescent="0.25">
      <c r="A2359" s="397" t="s">
        <v>14261</v>
      </c>
      <c r="B2359" s="397" t="s">
        <v>13785</v>
      </c>
      <c r="C2359" s="397" t="s">
        <v>14262</v>
      </c>
      <c r="D2359" s="397" t="s">
        <v>7557</v>
      </c>
      <c r="E2359" s="397"/>
    </row>
    <row r="2360" spans="1:5" hidden="1" x14ac:dyDescent="0.25">
      <c r="A2360" s="397" t="s">
        <v>8676</v>
      </c>
      <c r="B2360" s="397" t="s">
        <v>7673</v>
      </c>
      <c r="C2360" s="397" t="s">
        <v>8581</v>
      </c>
      <c r="D2360" s="397" t="s">
        <v>7557</v>
      </c>
      <c r="E2360" s="397"/>
    </row>
    <row r="2361" spans="1:5" hidden="1" x14ac:dyDescent="0.25">
      <c r="A2361" s="397" t="s">
        <v>8677</v>
      </c>
      <c r="B2361" s="397" t="s">
        <v>7670</v>
      </c>
      <c r="C2361" s="397" t="s">
        <v>8678</v>
      </c>
      <c r="D2361" s="397" t="s">
        <v>7557</v>
      </c>
      <c r="E2361" s="397"/>
    </row>
    <row r="2362" spans="1:5" hidden="1" x14ac:dyDescent="0.25">
      <c r="A2362" s="397" t="s">
        <v>8679</v>
      </c>
      <c r="B2362" s="397" t="s">
        <v>7670</v>
      </c>
      <c r="C2362" s="397" t="s">
        <v>8680</v>
      </c>
      <c r="D2362" s="397" t="s">
        <v>7557</v>
      </c>
      <c r="E2362" s="397"/>
    </row>
    <row r="2363" spans="1:5" hidden="1" x14ac:dyDescent="0.25">
      <c r="A2363" s="397" t="s">
        <v>8681</v>
      </c>
      <c r="B2363" s="397" t="s">
        <v>7673</v>
      </c>
      <c r="C2363" s="397" t="s">
        <v>8682</v>
      </c>
      <c r="D2363" s="397" t="s">
        <v>7557</v>
      </c>
      <c r="E2363" s="397"/>
    </row>
    <row r="2364" spans="1:5" hidden="1" x14ac:dyDescent="0.25">
      <c r="A2364" s="397" t="s">
        <v>8683</v>
      </c>
      <c r="B2364" s="397" t="s">
        <v>7673</v>
      </c>
      <c r="C2364" s="397" t="s">
        <v>8684</v>
      </c>
      <c r="D2364" s="397" t="s">
        <v>13641</v>
      </c>
      <c r="E2364" s="397" t="s">
        <v>6488</v>
      </c>
    </row>
    <row r="2365" spans="1:5" hidden="1" x14ac:dyDescent="0.25">
      <c r="A2365" s="397" t="s">
        <v>14263</v>
      </c>
      <c r="B2365" s="397" t="s">
        <v>13776</v>
      </c>
      <c r="C2365" s="397" t="s">
        <v>14264</v>
      </c>
      <c r="D2365" s="397" t="s">
        <v>13641</v>
      </c>
      <c r="E2365" s="397" t="s">
        <v>6488</v>
      </c>
    </row>
    <row r="2366" spans="1:5" hidden="1" x14ac:dyDescent="0.25">
      <c r="A2366" s="397" t="s">
        <v>14265</v>
      </c>
      <c r="B2366" s="397" t="s">
        <v>13785</v>
      </c>
      <c r="C2366" s="397" t="s">
        <v>14266</v>
      </c>
      <c r="D2366" s="397" t="s">
        <v>13641</v>
      </c>
      <c r="E2366" s="397" t="s">
        <v>6488</v>
      </c>
    </row>
    <row r="2367" spans="1:5" hidden="1" x14ac:dyDescent="0.25">
      <c r="A2367" s="397" t="s">
        <v>14267</v>
      </c>
      <c r="B2367" s="397" t="s">
        <v>13785</v>
      </c>
      <c r="C2367" s="397" t="s">
        <v>14268</v>
      </c>
      <c r="D2367" s="397" t="s">
        <v>7557</v>
      </c>
      <c r="E2367" s="397"/>
    </row>
    <row r="2368" spans="1:5" hidden="1" x14ac:dyDescent="0.25">
      <c r="A2368" s="397" t="s">
        <v>8685</v>
      </c>
      <c r="B2368" s="397" t="s">
        <v>7673</v>
      </c>
      <c r="C2368" s="397" t="s">
        <v>8686</v>
      </c>
      <c r="D2368" s="397" t="s">
        <v>7557</v>
      </c>
      <c r="E2368" s="397"/>
    </row>
    <row r="2369" spans="1:5" hidden="1" x14ac:dyDescent="0.25">
      <c r="A2369" s="397" t="s">
        <v>8687</v>
      </c>
      <c r="B2369" s="397" t="s">
        <v>7673</v>
      </c>
      <c r="C2369" s="397" t="s">
        <v>8688</v>
      </c>
      <c r="D2369" s="397" t="s">
        <v>7557</v>
      </c>
      <c r="E2369" s="397"/>
    </row>
    <row r="2370" spans="1:5" ht="21" hidden="1" x14ac:dyDescent="0.25">
      <c r="A2370" s="397" t="s">
        <v>8689</v>
      </c>
      <c r="B2370" s="397" t="s">
        <v>7670</v>
      </c>
      <c r="C2370" s="398" t="s">
        <v>8690</v>
      </c>
      <c r="D2370" s="397" t="s">
        <v>13641</v>
      </c>
      <c r="E2370" s="397" t="s">
        <v>6488</v>
      </c>
    </row>
    <row r="2371" spans="1:5" hidden="1" x14ac:dyDescent="0.25">
      <c r="A2371" s="397" t="s">
        <v>14269</v>
      </c>
      <c r="B2371" s="397" t="s">
        <v>13785</v>
      </c>
      <c r="C2371" s="397" t="s">
        <v>14270</v>
      </c>
      <c r="D2371" s="397" t="s">
        <v>7557</v>
      </c>
      <c r="E2371" s="397"/>
    </row>
    <row r="2372" spans="1:5" hidden="1" x14ac:dyDescent="0.25">
      <c r="A2372" s="397" t="s">
        <v>8691</v>
      </c>
      <c r="B2372" s="397" t="s">
        <v>7673</v>
      </c>
      <c r="C2372" s="397" t="s">
        <v>8692</v>
      </c>
      <c r="D2372" s="397" t="s">
        <v>7557</v>
      </c>
      <c r="E2372" s="397"/>
    </row>
    <row r="2373" spans="1:5" hidden="1" x14ac:dyDescent="0.25">
      <c r="A2373" s="397" t="s">
        <v>8693</v>
      </c>
      <c r="B2373" s="397" t="s">
        <v>7673</v>
      </c>
      <c r="C2373" s="397" t="s">
        <v>8694</v>
      </c>
      <c r="D2373" s="397" t="s">
        <v>7557</v>
      </c>
      <c r="E2373" s="397"/>
    </row>
    <row r="2374" spans="1:5" hidden="1" x14ac:dyDescent="0.25">
      <c r="A2374" s="397" t="s">
        <v>8695</v>
      </c>
      <c r="B2374" s="397" t="s">
        <v>7673</v>
      </c>
      <c r="C2374" s="397" t="s">
        <v>8696</v>
      </c>
      <c r="D2374" s="397" t="s">
        <v>7557</v>
      </c>
      <c r="E2374" s="397"/>
    </row>
    <row r="2375" spans="1:5" hidden="1" x14ac:dyDescent="0.25">
      <c r="A2375" s="397" t="s">
        <v>8697</v>
      </c>
      <c r="B2375" s="397" t="s">
        <v>7673</v>
      </c>
      <c r="C2375" s="397" t="s">
        <v>8698</v>
      </c>
      <c r="D2375" s="397" t="s">
        <v>7557</v>
      </c>
      <c r="E2375" s="397"/>
    </row>
    <row r="2376" spans="1:5" ht="21" hidden="1" x14ac:dyDescent="0.25">
      <c r="A2376" s="397" t="s">
        <v>8699</v>
      </c>
      <c r="B2376" s="397" t="s">
        <v>7673</v>
      </c>
      <c r="C2376" s="398" t="s">
        <v>8700</v>
      </c>
      <c r="D2376" s="397" t="s">
        <v>13641</v>
      </c>
      <c r="E2376" s="397" t="s">
        <v>6488</v>
      </c>
    </row>
    <row r="2377" spans="1:5" hidden="1" x14ac:dyDescent="0.25">
      <c r="A2377" s="397" t="s">
        <v>14271</v>
      </c>
      <c r="B2377" s="397" t="s">
        <v>13785</v>
      </c>
      <c r="C2377" s="397" t="s">
        <v>14272</v>
      </c>
      <c r="D2377" s="397" t="s">
        <v>13641</v>
      </c>
      <c r="E2377" s="397" t="s">
        <v>6488</v>
      </c>
    </row>
    <row r="2378" spans="1:5" hidden="1" x14ac:dyDescent="0.25">
      <c r="A2378" s="397" t="s">
        <v>14273</v>
      </c>
      <c r="B2378" s="397" t="s">
        <v>13792</v>
      </c>
      <c r="C2378" s="397" t="s">
        <v>14274</v>
      </c>
      <c r="D2378" s="397" t="s">
        <v>13641</v>
      </c>
      <c r="E2378" s="397" t="s">
        <v>6488</v>
      </c>
    </row>
    <row r="2379" spans="1:5" hidden="1" x14ac:dyDescent="0.25">
      <c r="A2379" s="397" t="s">
        <v>14275</v>
      </c>
      <c r="B2379" s="397" t="s">
        <v>13792</v>
      </c>
      <c r="C2379" s="397" t="s">
        <v>14276</v>
      </c>
      <c r="D2379" s="397" t="s">
        <v>7557</v>
      </c>
      <c r="E2379" s="397"/>
    </row>
    <row r="2380" spans="1:5" ht="21" hidden="1" x14ac:dyDescent="0.25">
      <c r="A2380" s="397" t="s">
        <v>8701</v>
      </c>
      <c r="B2380" s="397" t="s">
        <v>7673</v>
      </c>
      <c r="C2380" s="398" t="s">
        <v>8702</v>
      </c>
      <c r="D2380" s="397" t="s">
        <v>7557</v>
      </c>
      <c r="E2380" s="397"/>
    </row>
    <row r="2381" spans="1:5" hidden="1" x14ac:dyDescent="0.25">
      <c r="A2381" s="397" t="s">
        <v>8703</v>
      </c>
      <c r="B2381" s="397" t="s">
        <v>7673</v>
      </c>
      <c r="C2381" s="397" t="s">
        <v>8704</v>
      </c>
      <c r="D2381" s="397" t="s">
        <v>7557</v>
      </c>
      <c r="E2381" s="397"/>
    </row>
    <row r="2382" spans="1:5" hidden="1" x14ac:dyDescent="0.25">
      <c r="A2382" s="397" t="s">
        <v>8705</v>
      </c>
      <c r="B2382" s="397" t="s">
        <v>7673</v>
      </c>
      <c r="C2382" s="397" t="s">
        <v>8706</v>
      </c>
      <c r="D2382" s="397" t="s">
        <v>13641</v>
      </c>
      <c r="E2382" s="397" t="s">
        <v>6488</v>
      </c>
    </row>
    <row r="2383" spans="1:5" hidden="1" x14ac:dyDescent="0.25">
      <c r="A2383" s="397" t="s">
        <v>14277</v>
      </c>
      <c r="B2383" s="397" t="s">
        <v>13785</v>
      </c>
      <c r="C2383" s="397" t="s">
        <v>14278</v>
      </c>
      <c r="D2383" s="397" t="s">
        <v>13641</v>
      </c>
      <c r="E2383" s="397" t="s">
        <v>6488</v>
      </c>
    </row>
    <row r="2384" spans="1:5" hidden="1" x14ac:dyDescent="0.25">
      <c r="A2384" s="397" t="s">
        <v>14279</v>
      </c>
      <c r="B2384" s="397" t="s">
        <v>13792</v>
      </c>
      <c r="C2384" s="397" t="s">
        <v>14280</v>
      </c>
      <c r="D2384" s="397" t="s">
        <v>13641</v>
      </c>
      <c r="E2384" s="397" t="s">
        <v>6488</v>
      </c>
    </row>
    <row r="2385" spans="1:5" hidden="1" x14ac:dyDescent="0.25">
      <c r="A2385" s="397" t="s">
        <v>14281</v>
      </c>
      <c r="B2385" s="397" t="s">
        <v>13779</v>
      </c>
      <c r="C2385" s="397" t="s">
        <v>14282</v>
      </c>
      <c r="D2385" s="397" t="s">
        <v>7557</v>
      </c>
      <c r="E2385" s="397"/>
    </row>
    <row r="2386" spans="1:5" hidden="1" x14ac:dyDescent="0.25">
      <c r="A2386" s="397" t="s">
        <v>8707</v>
      </c>
      <c r="B2386" s="397" t="s">
        <v>7673</v>
      </c>
      <c r="C2386" s="397" t="s">
        <v>8708</v>
      </c>
      <c r="D2386" s="397" t="s">
        <v>7557</v>
      </c>
      <c r="E2386" s="397"/>
    </row>
    <row r="2387" spans="1:5" hidden="1" x14ac:dyDescent="0.25">
      <c r="A2387" s="397" t="s">
        <v>8709</v>
      </c>
      <c r="B2387" s="397" t="s">
        <v>7673</v>
      </c>
      <c r="C2387" s="397" t="s">
        <v>8710</v>
      </c>
      <c r="D2387" s="397" t="s">
        <v>7557</v>
      </c>
      <c r="E2387" s="397"/>
    </row>
    <row r="2388" spans="1:5" hidden="1" x14ac:dyDescent="0.25">
      <c r="A2388" s="397" t="s">
        <v>8711</v>
      </c>
      <c r="B2388" s="397" t="s">
        <v>7673</v>
      </c>
      <c r="C2388" s="397" t="s">
        <v>8712</v>
      </c>
      <c r="D2388" s="397" t="s">
        <v>7557</v>
      </c>
      <c r="E2388" s="397"/>
    </row>
    <row r="2389" spans="1:5" hidden="1" x14ac:dyDescent="0.25">
      <c r="A2389" s="397" t="s">
        <v>8713</v>
      </c>
      <c r="B2389" s="397" t="s">
        <v>7670</v>
      </c>
      <c r="C2389" s="397" t="s">
        <v>8714</v>
      </c>
      <c r="D2389" s="397" t="s">
        <v>7557</v>
      </c>
      <c r="E2389" s="397"/>
    </row>
    <row r="2390" spans="1:5" hidden="1" x14ac:dyDescent="0.25">
      <c r="A2390" s="397" t="s">
        <v>8715</v>
      </c>
      <c r="B2390" s="397" t="s">
        <v>7673</v>
      </c>
      <c r="C2390" s="397" t="s">
        <v>8716</v>
      </c>
      <c r="D2390" s="397" t="s">
        <v>7557</v>
      </c>
      <c r="E2390" s="397"/>
    </row>
    <row r="2391" spans="1:5" hidden="1" x14ac:dyDescent="0.25">
      <c r="A2391" s="397" t="s">
        <v>8717</v>
      </c>
      <c r="B2391" s="397" t="s">
        <v>7673</v>
      </c>
      <c r="C2391" s="397" t="s">
        <v>8718</v>
      </c>
      <c r="D2391" s="397" t="s">
        <v>7557</v>
      </c>
      <c r="E2391" s="397"/>
    </row>
    <row r="2392" spans="1:5" hidden="1" x14ac:dyDescent="0.25">
      <c r="A2392" s="397" t="s">
        <v>8719</v>
      </c>
      <c r="B2392" s="397" t="s">
        <v>7673</v>
      </c>
      <c r="C2392" s="397" t="s">
        <v>8720</v>
      </c>
      <c r="D2392" s="397" t="s">
        <v>13641</v>
      </c>
      <c r="E2392" s="397" t="s">
        <v>6488</v>
      </c>
    </row>
    <row r="2393" spans="1:5" hidden="1" x14ac:dyDescent="0.25">
      <c r="A2393" s="397" t="s">
        <v>14283</v>
      </c>
      <c r="B2393" s="397" t="s">
        <v>13785</v>
      </c>
      <c r="C2393" s="397" t="s">
        <v>14284</v>
      </c>
      <c r="D2393" s="397" t="s">
        <v>7557</v>
      </c>
      <c r="E2393" s="397"/>
    </row>
    <row r="2394" spans="1:5" hidden="1" x14ac:dyDescent="0.25">
      <c r="A2394" s="397" t="s">
        <v>8721</v>
      </c>
      <c r="B2394" s="397" t="s">
        <v>7673</v>
      </c>
      <c r="C2394" s="397" t="s">
        <v>8722</v>
      </c>
      <c r="D2394" s="397" t="s">
        <v>7557</v>
      </c>
      <c r="E2394" s="397"/>
    </row>
    <row r="2395" spans="1:5" hidden="1" x14ac:dyDescent="0.25">
      <c r="A2395" s="397" t="s">
        <v>8723</v>
      </c>
      <c r="B2395" s="397" t="s">
        <v>7670</v>
      </c>
      <c r="C2395" s="397" t="s">
        <v>8724</v>
      </c>
      <c r="D2395" s="397" t="s">
        <v>7557</v>
      </c>
      <c r="E2395" s="397"/>
    </row>
    <row r="2396" spans="1:5" hidden="1" x14ac:dyDescent="0.25">
      <c r="A2396" s="397" t="s">
        <v>8725</v>
      </c>
      <c r="B2396" s="397" t="s">
        <v>7673</v>
      </c>
      <c r="C2396" s="397" t="s">
        <v>8726</v>
      </c>
      <c r="D2396" s="397" t="s">
        <v>13641</v>
      </c>
      <c r="E2396" s="397" t="s">
        <v>6488</v>
      </c>
    </row>
    <row r="2397" spans="1:5" hidden="1" x14ac:dyDescent="0.25">
      <c r="A2397" s="397" t="s">
        <v>14285</v>
      </c>
      <c r="B2397" s="397" t="s">
        <v>13779</v>
      </c>
      <c r="C2397" s="397" t="s">
        <v>14286</v>
      </c>
      <c r="D2397" s="397" t="s">
        <v>7557</v>
      </c>
      <c r="E2397" s="397"/>
    </row>
    <row r="2398" spans="1:5" hidden="1" x14ac:dyDescent="0.25">
      <c r="A2398" s="397" t="s">
        <v>8727</v>
      </c>
      <c r="B2398" s="397" t="s">
        <v>7673</v>
      </c>
      <c r="C2398" s="397" t="s">
        <v>8728</v>
      </c>
      <c r="D2398" s="397" t="s">
        <v>13641</v>
      </c>
      <c r="E2398" s="397" t="s">
        <v>6488</v>
      </c>
    </row>
    <row r="2399" spans="1:5" hidden="1" x14ac:dyDescent="0.25">
      <c r="A2399" s="397" t="s">
        <v>14287</v>
      </c>
      <c r="B2399" s="397" t="s">
        <v>13785</v>
      </c>
      <c r="C2399" s="397" t="s">
        <v>14288</v>
      </c>
      <c r="D2399" s="397" t="s">
        <v>7557</v>
      </c>
      <c r="E2399" s="397"/>
    </row>
    <row r="2400" spans="1:5" hidden="1" x14ac:dyDescent="0.25">
      <c r="A2400" s="397" t="s">
        <v>8729</v>
      </c>
      <c r="B2400" s="397" t="s">
        <v>7670</v>
      </c>
      <c r="C2400" s="397" t="s">
        <v>8730</v>
      </c>
      <c r="D2400" s="397" t="s">
        <v>13641</v>
      </c>
      <c r="E2400" s="397" t="s">
        <v>6488</v>
      </c>
    </row>
    <row r="2401" spans="1:5" hidden="1" x14ac:dyDescent="0.25">
      <c r="A2401" s="397" t="s">
        <v>14289</v>
      </c>
      <c r="B2401" s="397" t="s">
        <v>13792</v>
      </c>
      <c r="C2401" s="397" t="s">
        <v>14290</v>
      </c>
      <c r="D2401" s="397" t="s">
        <v>13641</v>
      </c>
      <c r="E2401" s="397" t="s">
        <v>6488</v>
      </c>
    </row>
    <row r="2402" spans="1:5" hidden="1" x14ac:dyDescent="0.25">
      <c r="A2402" s="397" t="s">
        <v>14291</v>
      </c>
      <c r="B2402" s="397" t="s">
        <v>13785</v>
      </c>
      <c r="C2402" s="397" t="s">
        <v>14292</v>
      </c>
      <c r="D2402" s="397" t="s">
        <v>7557</v>
      </c>
      <c r="E2402" s="397"/>
    </row>
    <row r="2403" spans="1:5" hidden="1" x14ac:dyDescent="0.25">
      <c r="A2403" s="397" t="s">
        <v>8731</v>
      </c>
      <c r="B2403" s="397" t="s">
        <v>7673</v>
      </c>
      <c r="C2403" s="397" t="s">
        <v>8732</v>
      </c>
      <c r="D2403" s="397" t="s">
        <v>7557</v>
      </c>
      <c r="E2403" s="397"/>
    </row>
    <row r="2404" spans="1:5" hidden="1" x14ac:dyDescent="0.25">
      <c r="A2404" s="397" t="s">
        <v>8733</v>
      </c>
      <c r="B2404" s="397" t="s">
        <v>7673</v>
      </c>
      <c r="C2404" s="397" t="s">
        <v>8734</v>
      </c>
      <c r="D2404" s="397" t="s">
        <v>7557</v>
      </c>
      <c r="E2404" s="397"/>
    </row>
    <row r="2405" spans="1:5" hidden="1" x14ac:dyDescent="0.25">
      <c r="A2405" s="397" t="s">
        <v>8735</v>
      </c>
      <c r="B2405" s="397" t="s">
        <v>7673</v>
      </c>
      <c r="C2405" s="397" t="s">
        <v>8736</v>
      </c>
      <c r="D2405" s="397" t="s">
        <v>7557</v>
      </c>
      <c r="E2405" s="397"/>
    </row>
    <row r="2406" spans="1:5" hidden="1" x14ac:dyDescent="0.25">
      <c r="A2406" s="397" t="s">
        <v>8737</v>
      </c>
      <c r="B2406" s="397" t="s">
        <v>7670</v>
      </c>
      <c r="C2406" s="397" t="s">
        <v>8738</v>
      </c>
      <c r="D2406" s="397" t="s">
        <v>7557</v>
      </c>
      <c r="E2406" s="397"/>
    </row>
    <row r="2407" spans="1:5" hidden="1" x14ac:dyDescent="0.25">
      <c r="A2407" s="397" t="s">
        <v>8739</v>
      </c>
      <c r="B2407" s="397" t="s">
        <v>7673</v>
      </c>
      <c r="C2407" s="397" t="s">
        <v>8740</v>
      </c>
      <c r="D2407" s="397" t="s">
        <v>7557</v>
      </c>
      <c r="E2407" s="397"/>
    </row>
    <row r="2408" spans="1:5" hidden="1" x14ac:dyDescent="0.25">
      <c r="A2408" s="397" t="s">
        <v>8741</v>
      </c>
      <c r="B2408" s="397" t="s">
        <v>7673</v>
      </c>
      <c r="C2408" s="397" t="s">
        <v>8742</v>
      </c>
      <c r="D2408" s="397" t="s">
        <v>7557</v>
      </c>
      <c r="E2408" s="397"/>
    </row>
    <row r="2409" spans="1:5" hidden="1" x14ac:dyDescent="0.25">
      <c r="A2409" s="397" t="s">
        <v>8743</v>
      </c>
      <c r="B2409" s="397" t="s">
        <v>7673</v>
      </c>
      <c r="C2409" s="397" t="s">
        <v>8744</v>
      </c>
      <c r="D2409" s="397" t="s">
        <v>7557</v>
      </c>
      <c r="E2409" s="397"/>
    </row>
    <row r="2410" spans="1:5" hidden="1" x14ac:dyDescent="0.25">
      <c r="A2410" s="397" t="s">
        <v>8745</v>
      </c>
      <c r="B2410" s="397" t="s">
        <v>7673</v>
      </c>
      <c r="C2410" s="397" t="s">
        <v>8746</v>
      </c>
      <c r="D2410" s="397" t="s">
        <v>7557</v>
      </c>
      <c r="E2410" s="397"/>
    </row>
    <row r="2411" spans="1:5" hidden="1" x14ac:dyDescent="0.25">
      <c r="A2411" s="397" t="s">
        <v>8747</v>
      </c>
      <c r="B2411" s="397" t="s">
        <v>7673</v>
      </c>
      <c r="C2411" s="397" t="s">
        <v>8748</v>
      </c>
      <c r="D2411" s="397" t="s">
        <v>7557</v>
      </c>
      <c r="E2411" s="397"/>
    </row>
    <row r="2412" spans="1:5" hidden="1" x14ac:dyDescent="0.25">
      <c r="A2412" s="397" t="s">
        <v>8749</v>
      </c>
      <c r="B2412" s="397" t="s">
        <v>7673</v>
      </c>
      <c r="C2412" s="397" t="s">
        <v>8750</v>
      </c>
      <c r="D2412" s="397" t="s">
        <v>7557</v>
      </c>
      <c r="E2412" s="397"/>
    </row>
    <row r="2413" spans="1:5" hidden="1" x14ac:dyDescent="0.25">
      <c r="A2413" s="397" t="s">
        <v>8751</v>
      </c>
      <c r="B2413" s="397" t="s">
        <v>7673</v>
      </c>
      <c r="C2413" s="397" t="s">
        <v>8752</v>
      </c>
      <c r="D2413" s="397" t="s">
        <v>7557</v>
      </c>
      <c r="E2413" s="397"/>
    </row>
    <row r="2414" spans="1:5" hidden="1" x14ac:dyDescent="0.25">
      <c r="A2414" s="397" t="s">
        <v>8753</v>
      </c>
      <c r="B2414" s="397" t="s">
        <v>7673</v>
      </c>
      <c r="C2414" s="397" t="s">
        <v>8754</v>
      </c>
      <c r="D2414" s="397" t="s">
        <v>7557</v>
      </c>
      <c r="E2414" s="397"/>
    </row>
    <row r="2415" spans="1:5" hidden="1" x14ac:dyDescent="0.25">
      <c r="A2415" s="397" t="s">
        <v>8755</v>
      </c>
      <c r="B2415" s="397" t="s">
        <v>7673</v>
      </c>
      <c r="C2415" s="397" t="s">
        <v>8756</v>
      </c>
      <c r="D2415" s="397" t="s">
        <v>7557</v>
      </c>
      <c r="E2415" s="397"/>
    </row>
    <row r="2416" spans="1:5" hidden="1" x14ac:dyDescent="0.25">
      <c r="A2416" s="397" t="s">
        <v>8757</v>
      </c>
      <c r="B2416" s="397" t="s">
        <v>7673</v>
      </c>
      <c r="C2416" s="397" t="s">
        <v>8758</v>
      </c>
      <c r="D2416" s="397" t="s">
        <v>7557</v>
      </c>
      <c r="E2416" s="397"/>
    </row>
    <row r="2417" spans="1:5" hidden="1" x14ac:dyDescent="0.25">
      <c r="A2417" s="397" t="s">
        <v>8759</v>
      </c>
      <c r="B2417" s="397" t="s">
        <v>7670</v>
      </c>
      <c r="C2417" s="397" t="s">
        <v>8760</v>
      </c>
      <c r="D2417" s="397" t="s">
        <v>13641</v>
      </c>
      <c r="E2417" s="397" t="s">
        <v>6488</v>
      </c>
    </row>
    <row r="2418" spans="1:5" hidden="1" x14ac:dyDescent="0.25">
      <c r="A2418" s="397" t="s">
        <v>14293</v>
      </c>
      <c r="B2418" s="397" t="s">
        <v>13785</v>
      </c>
      <c r="C2418" s="397" t="s">
        <v>14294</v>
      </c>
      <c r="D2418" s="397" t="s">
        <v>13641</v>
      </c>
      <c r="E2418" s="397" t="s">
        <v>6488</v>
      </c>
    </row>
    <row r="2419" spans="1:5" hidden="1" x14ac:dyDescent="0.25">
      <c r="A2419" s="397" t="s">
        <v>14295</v>
      </c>
      <c r="B2419" s="397" t="s">
        <v>13785</v>
      </c>
      <c r="C2419" s="397" t="s">
        <v>14296</v>
      </c>
      <c r="D2419" s="397" t="s">
        <v>7557</v>
      </c>
      <c r="E2419" s="397"/>
    </row>
    <row r="2420" spans="1:5" hidden="1" x14ac:dyDescent="0.25">
      <c r="A2420" s="397" t="s">
        <v>8761</v>
      </c>
      <c r="B2420" s="397" t="s">
        <v>7673</v>
      </c>
      <c r="C2420" s="397" t="s">
        <v>8762</v>
      </c>
      <c r="D2420" s="397" t="s">
        <v>7557</v>
      </c>
      <c r="E2420" s="397"/>
    </row>
    <row r="2421" spans="1:5" hidden="1" x14ac:dyDescent="0.25">
      <c r="A2421" s="397" t="s">
        <v>8763</v>
      </c>
      <c r="B2421" s="397" t="s">
        <v>7673</v>
      </c>
      <c r="C2421" s="397" t="s">
        <v>8764</v>
      </c>
      <c r="D2421" s="397" t="s">
        <v>7557</v>
      </c>
      <c r="E2421" s="397"/>
    </row>
    <row r="2422" spans="1:5" hidden="1" x14ac:dyDescent="0.25">
      <c r="A2422" s="397" t="s">
        <v>8765</v>
      </c>
      <c r="B2422" s="397" t="s">
        <v>7670</v>
      </c>
      <c r="C2422" s="397" t="s">
        <v>8766</v>
      </c>
      <c r="D2422" s="397" t="s">
        <v>7557</v>
      </c>
      <c r="E2422" s="397"/>
    </row>
    <row r="2423" spans="1:5" hidden="1" x14ac:dyDescent="0.25">
      <c r="A2423" s="397" t="s">
        <v>8767</v>
      </c>
      <c r="B2423" s="397" t="s">
        <v>7673</v>
      </c>
      <c r="C2423" s="397" t="s">
        <v>8768</v>
      </c>
      <c r="D2423" s="397" t="s">
        <v>7557</v>
      </c>
      <c r="E2423" s="397"/>
    </row>
    <row r="2424" spans="1:5" hidden="1" x14ac:dyDescent="0.25">
      <c r="A2424" s="397" t="s">
        <v>8769</v>
      </c>
      <c r="B2424" s="397" t="s">
        <v>7670</v>
      </c>
      <c r="C2424" s="397" t="s">
        <v>8770</v>
      </c>
      <c r="D2424" s="397" t="s">
        <v>13641</v>
      </c>
      <c r="E2424" s="397" t="s">
        <v>6488</v>
      </c>
    </row>
    <row r="2425" spans="1:5" hidden="1" x14ac:dyDescent="0.25">
      <c r="A2425" s="397" t="s">
        <v>14297</v>
      </c>
      <c r="B2425" s="397" t="s">
        <v>13785</v>
      </c>
      <c r="C2425" s="397" t="s">
        <v>14298</v>
      </c>
      <c r="D2425" s="397" t="s">
        <v>13641</v>
      </c>
      <c r="E2425" s="397" t="s">
        <v>6488</v>
      </c>
    </row>
    <row r="2426" spans="1:5" hidden="1" x14ac:dyDescent="0.25">
      <c r="A2426" s="397" t="s">
        <v>14299</v>
      </c>
      <c r="B2426" s="397" t="s">
        <v>13776</v>
      </c>
      <c r="C2426" s="397" t="s">
        <v>14300</v>
      </c>
      <c r="D2426" s="397" t="s">
        <v>13641</v>
      </c>
      <c r="E2426" s="397" t="s">
        <v>6488</v>
      </c>
    </row>
    <row r="2427" spans="1:5" hidden="1" x14ac:dyDescent="0.25">
      <c r="A2427" s="397" t="s">
        <v>14301</v>
      </c>
      <c r="B2427" s="397" t="s">
        <v>13785</v>
      </c>
      <c r="C2427" s="397" t="s">
        <v>14302</v>
      </c>
      <c r="D2427" s="397" t="s">
        <v>13641</v>
      </c>
      <c r="E2427" s="397" t="s">
        <v>6488</v>
      </c>
    </row>
    <row r="2428" spans="1:5" hidden="1" x14ac:dyDescent="0.25">
      <c r="A2428" s="397" t="s">
        <v>14303</v>
      </c>
      <c r="B2428" s="397" t="s">
        <v>13785</v>
      </c>
      <c r="C2428" s="397" t="s">
        <v>14304</v>
      </c>
      <c r="D2428" s="397" t="s">
        <v>13641</v>
      </c>
      <c r="E2428" s="397" t="s">
        <v>6488</v>
      </c>
    </row>
    <row r="2429" spans="1:5" hidden="1" x14ac:dyDescent="0.25">
      <c r="A2429" s="397" t="s">
        <v>14305</v>
      </c>
      <c r="B2429" s="397" t="s">
        <v>13792</v>
      </c>
      <c r="C2429" s="397" t="s">
        <v>14306</v>
      </c>
      <c r="D2429" s="397" t="s">
        <v>13641</v>
      </c>
      <c r="E2429" s="397" t="s">
        <v>6488</v>
      </c>
    </row>
    <row r="2430" spans="1:5" hidden="1" x14ac:dyDescent="0.25">
      <c r="A2430" s="397" t="s">
        <v>14307</v>
      </c>
      <c r="B2430" s="397" t="s">
        <v>13785</v>
      </c>
      <c r="C2430" s="397" t="s">
        <v>14308</v>
      </c>
      <c r="D2430" s="397" t="s">
        <v>13641</v>
      </c>
      <c r="E2430" s="397" t="s">
        <v>6488</v>
      </c>
    </row>
    <row r="2431" spans="1:5" hidden="1" x14ac:dyDescent="0.25">
      <c r="A2431" s="397" t="s">
        <v>14309</v>
      </c>
      <c r="B2431" s="397" t="s">
        <v>13792</v>
      </c>
      <c r="C2431" s="397" t="s">
        <v>14310</v>
      </c>
      <c r="D2431" s="397" t="s">
        <v>13641</v>
      </c>
      <c r="E2431" s="397" t="s">
        <v>6488</v>
      </c>
    </row>
    <row r="2432" spans="1:5" hidden="1" x14ac:dyDescent="0.25">
      <c r="A2432" s="397" t="s">
        <v>14311</v>
      </c>
      <c r="B2432" s="397" t="s">
        <v>13785</v>
      </c>
      <c r="C2432" s="397" t="s">
        <v>14312</v>
      </c>
      <c r="D2432" s="397" t="s">
        <v>13641</v>
      </c>
      <c r="E2432" s="397" t="s">
        <v>6488</v>
      </c>
    </row>
    <row r="2433" spans="1:5" hidden="1" x14ac:dyDescent="0.25">
      <c r="A2433" s="397" t="s">
        <v>14313</v>
      </c>
      <c r="B2433" s="397" t="s">
        <v>13785</v>
      </c>
      <c r="C2433" s="397" t="s">
        <v>14314</v>
      </c>
      <c r="D2433" s="397" t="s">
        <v>13641</v>
      </c>
      <c r="E2433" s="397" t="s">
        <v>6488</v>
      </c>
    </row>
    <row r="2434" spans="1:5" hidden="1" x14ac:dyDescent="0.25">
      <c r="A2434" s="397" t="s">
        <v>14315</v>
      </c>
      <c r="B2434" s="397" t="s">
        <v>13785</v>
      </c>
      <c r="C2434" s="397" t="s">
        <v>14316</v>
      </c>
      <c r="D2434" s="397" t="s">
        <v>7557</v>
      </c>
      <c r="E2434" s="397"/>
    </row>
    <row r="2435" spans="1:5" hidden="1" x14ac:dyDescent="0.25">
      <c r="A2435" s="397" t="s">
        <v>8771</v>
      </c>
      <c r="B2435" s="397" t="s">
        <v>7673</v>
      </c>
      <c r="C2435" s="397" t="s">
        <v>8772</v>
      </c>
      <c r="D2435" s="397" t="s">
        <v>7557</v>
      </c>
      <c r="E2435" s="397"/>
    </row>
    <row r="2436" spans="1:5" hidden="1" x14ac:dyDescent="0.25">
      <c r="A2436" s="397" t="s">
        <v>8773</v>
      </c>
      <c r="B2436" s="397" t="s">
        <v>7670</v>
      </c>
      <c r="C2436" s="397" t="s">
        <v>8774</v>
      </c>
      <c r="D2436" s="397" t="s">
        <v>7557</v>
      </c>
      <c r="E2436" s="397"/>
    </row>
    <row r="2437" spans="1:5" hidden="1" x14ac:dyDescent="0.25">
      <c r="A2437" s="397" t="s">
        <v>8775</v>
      </c>
      <c r="B2437" s="397" t="s">
        <v>7673</v>
      </c>
      <c r="C2437" s="397" t="s">
        <v>8776</v>
      </c>
      <c r="D2437" s="397" t="s">
        <v>7557</v>
      </c>
      <c r="E2437" s="397"/>
    </row>
    <row r="2438" spans="1:5" ht="21" hidden="1" x14ac:dyDescent="0.25">
      <c r="A2438" s="397" t="s">
        <v>8777</v>
      </c>
      <c r="B2438" s="397" t="s">
        <v>7673</v>
      </c>
      <c r="C2438" s="398" t="s">
        <v>8778</v>
      </c>
      <c r="D2438" s="397" t="s">
        <v>7557</v>
      </c>
      <c r="E2438" s="397"/>
    </row>
    <row r="2439" spans="1:5" hidden="1" x14ac:dyDescent="0.25">
      <c r="A2439" s="397" t="s">
        <v>8779</v>
      </c>
      <c r="B2439" s="397" t="s">
        <v>7673</v>
      </c>
      <c r="C2439" s="397" t="s">
        <v>8780</v>
      </c>
      <c r="D2439" s="397" t="s">
        <v>7557</v>
      </c>
      <c r="E2439" s="397"/>
    </row>
    <row r="2440" spans="1:5" hidden="1" x14ac:dyDescent="0.25">
      <c r="A2440" s="397" t="s">
        <v>8781</v>
      </c>
      <c r="B2440" s="397" t="s">
        <v>7673</v>
      </c>
      <c r="C2440" s="397" t="s">
        <v>8782</v>
      </c>
      <c r="D2440" s="397" t="s">
        <v>7557</v>
      </c>
      <c r="E2440" s="397"/>
    </row>
    <row r="2441" spans="1:5" ht="21" hidden="1" x14ac:dyDescent="0.25">
      <c r="A2441" s="397" t="s">
        <v>8783</v>
      </c>
      <c r="B2441" s="397" t="s">
        <v>7670</v>
      </c>
      <c r="C2441" s="398" t="s">
        <v>8784</v>
      </c>
      <c r="D2441" s="397" t="s">
        <v>7557</v>
      </c>
      <c r="E2441" s="397"/>
    </row>
    <row r="2442" spans="1:5" hidden="1" x14ac:dyDescent="0.25">
      <c r="A2442" s="397" t="s">
        <v>8785</v>
      </c>
      <c r="B2442" s="397" t="s">
        <v>7670</v>
      </c>
      <c r="C2442" s="397" t="s">
        <v>8786</v>
      </c>
      <c r="D2442" s="397" t="s">
        <v>7557</v>
      </c>
      <c r="E2442" s="397"/>
    </row>
    <row r="2443" spans="1:5" hidden="1" x14ac:dyDescent="0.25">
      <c r="A2443" s="397" t="s">
        <v>8787</v>
      </c>
      <c r="B2443" s="397" t="s">
        <v>7673</v>
      </c>
      <c r="C2443" s="397" t="s">
        <v>8788</v>
      </c>
      <c r="D2443" s="397" t="s">
        <v>7557</v>
      </c>
      <c r="E2443" s="397"/>
    </row>
    <row r="2444" spans="1:5" hidden="1" x14ac:dyDescent="0.25">
      <c r="A2444" s="397" t="s">
        <v>8789</v>
      </c>
      <c r="B2444" s="397" t="s">
        <v>7670</v>
      </c>
      <c r="C2444" s="397" t="s">
        <v>8790</v>
      </c>
      <c r="D2444" s="397" t="s">
        <v>8793</v>
      </c>
      <c r="E2444" s="397"/>
    </row>
    <row r="2445" spans="1:5" hidden="1" x14ac:dyDescent="0.25">
      <c r="A2445" s="397" t="s">
        <v>8791</v>
      </c>
      <c r="B2445" s="397" t="s">
        <v>7673</v>
      </c>
      <c r="C2445" s="397" t="s">
        <v>8792</v>
      </c>
      <c r="D2445" s="397" t="s">
        <v>8793</v>
      </c>
      <c r="E2445" s="397"/>
    </row>
    <row r="2446" spans="1:5" hidden="1" x14ac:dyDescent="0.25">
      <c r="A2446" s="397" t="s">
        <v>8794</v>
      </c>
      <c r="B2446" s="397" t="s">
        <v>7673</v>
      </c>
      <c r="C2446" s="397" t="s">
        <v>8795</v>
      </c>
      <c r="D2446" s="397" t="s">
        <v>7557</v>
      </c>
      <c r="E2446" s="397"/>
    </row>
    <row r="2447" spans="1:5" hidden="1" x14ac:dyDescent="0.25">
      <c r="A2447" s="397" t="s">
        <v>8796</v>
      </c>
      <c r="B2447" s="397" t="s">
        <v>7673</v>
      </c>
      <c r="C2447" s="397" t="s">
        <v>8797</v>
      </c>
      <c r="D2447" s="397" t="s">
        <v>13641</v>
      </c>
      <c r="E2447" s="397" t="s">
        <v>6488</v>
      </c>
    </row>
    <row r="2448" spans="1:5" hidden="1" x14ac:dyDescent="0.25">
      <c r="A2448" s="397" t="s">
        <v>14317</v>
      </c>
      <c r="B2448" s="397" t="s">
        <v>13792</v>
      </c>
      <c r="C2448" s="397" t="s">
        <v>14318</v>
      </c>
      <c r="D2448" s="397" t="s">
        <v>13641</v>
      </c>
      <c r="E2448" s="397" t="s">
        <v>6488</v>
      </c>
    </row>
    <row r="2449" spans="1:5" hidden="1" x14ac:dyDescent="0.25">
      <c r="A2449" s="397" t="s">
        <v>14319</v>
      </c>
      <c r="B2449" s="397" t="s">
        <v>13792</v>
      </c>
      <c r="C2449" s="397" t="s">
        <v>14320</v>
      </c>
      <c r="D2449" s="397" t="s">
        <v>7557</v>
      </c>
      <c r="E2449" s="397"/>
    </row>
    <row r="2450" spans="1:5" hidden="1" x14ac:dyDescent="0.25">
      <c r="A2450" s="397" t="s">
        <v>8798</v>
      </c>
      <c r="B2450" s="397" t="s">
        <v>7673</v>
      </c>
      <c r="C2450" s="397" t="s">
        <v>8799</v>
      </c>
      <c r="D2450" s="397" t="s">
        <v>7557</v>
      </c>
      <c r="E2450" s="397"/>
    </row>
    <row r="2451" spans="1:5" hidden="1" x14ac:dyDescent="0.25">
      <c r="A2451" s="397" t="s">
        <v>8800</v>
      </c>
      <c r="B2451" s="397" t="s">
        <v>7673</v>
      </c>
      <c r="C2451" s="397" t="s">
        <v>8801</v>
      </c>
      <c r="D2451" s="397" t="s">
        <v>13641</v>
      </c>
      <c r="E2451" s="397" t="s">
        <v>6488</v>
      </c>
    </row>
    <row r="2452" spans="1:5" hidden="1" x14ac:dyDescent="0.25">
      <c r="A2452" s="397" t="s">
        <v>14321</v>
      </c>
      <c r="B2452" s="397" t="s">
        <v>13785</v>
      </c>
      <c r="C2452" s="397" t="s">
        <v>14322</v>
      </c>
      <c r="D2452" s="397" t="s">
        <v>13641</v>
      </c>
      <c r="E2452" s="397" t="s">
        <v>6488</v>
      </c>
    </row>
    <row r="2453" spans="1:5" hidden="1" x14ac:dyDescent="0.25">
      <c r="A2453" s="397" t="s">
        <v>14323</v>
      </c>
      <c r="B2453" s="397" t="s">
        <v>13785</v>
      </c>
      <c r="C2453" s="397" t="s">
        <v>14324</v>
      </c>
      <c r="D2453" s="397" t="s">
        <v>13641</v>
      </c>
      <c r="E2453" s="397" t="s">
        <v>6488</v>
      </c>
    </row>
    <row r="2454" spans="1:5" hidden="1" x14ac:dyDescent="0.25">
      <c r="A2454" s="397" t="s">
        <v>14325</v>
      </c>
      <c r="B2454" s="397" t="s">
        <v>13785</v>
      </c>
      <c r="C2454" s="397" t="s">
        <v>14326</v>
      </c>
      <c r="D2454" s="397" t="s">
        <v>13641</v>
      </c>
      <c r="E2454" s="397" t="s">
        <v>6488</v>
      </c>
    </row>
    <row r="2455" spans="1:5" hidden="1" x14ac:dyDescent="0.25">
      <c r="A2455" s="397" t="s">
        <v>14327</v>
      </c>
      <c r="B2455" s="397" t="s">
        <v>13785</v>
      </c>
      <c r="C2455" s="397" t="s">
        <v>14328</v>
      </c>
      <c r="D2455" s="397" t="s">
        <v>13641</v>
      </c>
      <c r="E2455" s="397" t="s">
        <v>6488</v>
      </c>
    </row>
    <row r="2456" spans="1:5" hidden="1" x14ac:dyDescent="0.25">
      <c r="A2456" s="397" t="s">
        <v>14329</v>
      </c>
      <c r="B2456" s="397" t="s">
        <v>13792</v>
      </c>
      <c r="C2456" s="397" t="s">
        <v>14330</v>
      </c>
      <c r="D2456" s="397" t="s">
        <v>7557</v>
      </c>
      <c r="E2456" s="397"/>
    </row>
    <row r="2457" spans="1:5" hidden="1" x14ac:dyDescent="0.25">
      <c r="A2457" s="397" t="s">
        <v>8802</v>
      </c>
      <c r="B2457" s="397" t="s">
        <v>7670</v>
      </c>
      <c r="C2457" s="397" t="s">
        <v>8803</v>
      </c>
      <c r="D2457" s="397" t="s">
        <v>7557</v>
      </c>
      <c r="E2457" s="397"/>
    </row>
    <row r="2458" spans="1:5" ht="21" hidden="1" x14ac:dyDescent="0.25">
      <c r="A2458" s="397" t="s">
        <v>8804</v>
      </c>
      <c r="B2458" s="397" t="s">
        <v>7670</v>
      </c>
      <c r="C2458" s="398" t="s">
        <v>8805</v>
      </c>
      <c r="D2458" s="397" t="s">
        <v>7557</v>
      </c>
      <c r="E2458" s="397"/>
    </row>
    <row r="2459" spans="1:5" hidden="1" x14ac:dyDescent="0.25">
      <c r="A2459" s="397" t="s">
        <v>8806</v>
      </c>
      <c r="B2459" s="397" t="s">
        <v>7673</v>
      </c>
      <c r="C2459" s="397" t="s">
        <v>8807</v>
      </c>
      <c r="D2459" s="397" t="s">
        <v>7557</v>
      </c>
      <c r="E2459" s="397"/>
    </row>
    <row r="2460" spans="1:5" hidden="1" x14ac:dyDescent="0.25">
      <c r="A2460" s="397" t="s">
        <v>8808</v>
      </c>
      <c r="B2460" s="397" t="s">
        <v>7670</v>
      </c>
      <c r="C2460" s="397" t="s">
        <v>8809</v>
      </c>
      <c r="D2460" s="397" t="s">
        <v>7557</v>
      </c>
      <c r="E2460" s="397"/>
    </row>
    <row r="2461" spans="1:5" hidden="1" x14ac:dyDescent="0.25">
      <c r="A2461" s="397" t="s">
        <v>8810</v>
      </c>
      <c r="B2461" s="397" t="s">
        <v>7670</v>
      </c>
      <c r="C2461" s="397" t="s">
        <v>8811</v>
      </c>
      <c r="D2461" s="397" t="s">
        <v>13641</v>
      </c>
      <c r="E2461" s="397" t="s">
        <v>6488</v>
      </c>
    </row>
    <row r="2462" spans="1:5" hidden="1" x14ac:dyDescent="0.25">
      <c r="A2462" s="397" t="s">
        <v>14331</v>
      </c>
      <c r="B2462" s="397" t="s">
        <v>13792</v>
      </c>
      <c r="C2462" s="397" t="s">
        <v>14332</v>
      </c>
      <c r="D2462" s="397" t="s">
        <v>13641</v>
      </c>
      <c r="E2462" s="397" t="s">
        <v>6488</v>
      </c>
    </row>
    <row r="2463" spans="1:5" hidden="1" x14ac:dyDescent="0.25">
      <c r="A2463" s="397" t="s">
        <v>14333</v>
      </c>
      <c r="B2463" s="397" t="s">
        <v>13785</v>
      </c>
      <c r="C2463" s="397" t="s">
        <v>14334</v>
      </c>
      <c r="D2463" s="397" t="s">
        <v>13641</v>
      </c>
      <c r="E2463" s="397" t="s">
        <v>6488</v>
      </c>
    </row>
    <row r="2464" spans="1:5" hidden="1" x14ac:dyDescent="0.25">
      <c r="A2464" s="397" t="s">
        <v>14335</v>
      </c>
      <c r="B2464" s="397" t="s">
        <v>13792</v>
      </c>
      <c r="C2464" s="397" t="s">
        <v>14336</v>
      </c>
      <c r="D2464" s="397" t="s">
        <v>13641</v>
      </c>
      <c r="E2464" s="397" t="s">
        <v>6488</v>
      </c>
    </row>
    <row r="2465" spans="1:5" hidden="1" x14ac:dyDescent="0.25">
      <c r="A2465" s="397" t="s">
        <v>14337</v>
      </c>
      <c r="B2465" s="397" t="s">
        <v>13785</v>
      </c>
      <c r="C2465" s="397" t="s">
        <v>14338</v>
      </c>
      <c r="D2465" s="397" t="s">
        <v>8793</v>
      </c>
      <c r="E2465" s="397"/>
    </row>
    <row r="2466" spans="1:5" hidden="1" x14ac:dyDescent="0.25">
      <c r="A2466" s="397" t="s">
        <v>8812</v>
      </c>
      <c r="B2466" s="397" t="s">
        <v>7673</v>
      </c>
      <c r="C2466" s="397" t="s">
        <v>8813</v>
      </c>
      <c r="D2466" s="397" t="s">
        <v>13641</v>
      </c>
      <c r="E2466" s="397" t="s">
        <v>6488</v>
      </c>
    </row>
    <row r="2467" spans="1:5" hidden="1" x14ac:dyDescent="0.25">
      <c r="A2467" s="397" t="s">
        <v>14339</v>
      </c>
      <c r="B2467" s="397" t="s">
        <v>13785</v>
      </c>
      <c r="C2467" s="397" t="s">
        <v>14340</v>
      </c>
      <c r="D2467" s="397" t="s">
        <v>7557</v>
      </c>
      <c r="E2467" s="397"/>
    </row>
    <row r="2468" spans="1:5" ht="21" hidden="1" x14ac:dyDescent="0.25">
      <c r="A2468" s="397" t="s">
        <v>8814</v>
      </c>
      <c r="B2468" s="397" t="s">
        <v>7670</v>
      </c>
      <c r="C2468" s="398" t="s">
        <v>8815</v>
      </c>
      <c r="D2468" s="397" t="s">
        <v>13641</v>
      </c>
      <c r="E2468" s="397" t="s">
        <v>6488</v>
      </c>
    </row>
    <row r="2469" spans="1:5" hidden="1" x14ac:dyDescent="0.25">
      <c r="A2469" s="397" t="s">
        <v>14341</v>
      </c>
      <c r="B2469" s="397" t="s">
        <v>13785</v>
      </c>
      <c r="C2469" s="397" t="s">
        <v>14342</v>
      </c>
      <c r="D2469" s="397" t="s">
        <v>7557</v>
      </c>
      <c r="E2469" s="397"/>
    </row>
    <row r="2470" spans="1:5" hidden="1" x14ac:dyDescent="0.25">
      <c r="A2470" s="397" t="s">
        <v>8816</v>
      </c>
      <c r="B2470" s="397" t="s">
        <v>7670</v>
      </c>
      <c r="C2470" s="397" t="s">
        <v>8817</v>
      </c>
      <c r="D2470" s="397" t="s">
        <v>7557</v>
      </c>
      <c r="E2470" s="397"/>
    </row>
    <row r="2471" spans="1:5" hidden="1" x14ac:dyDescent="0.25">
      <c r="A2471" s="397" t="s">
        <v>8818</v>
      </c>
      <c r="B2471" s="397" t="s">
        <v>7673</v>
      </c>
      <c r="C2471" s="397" t="s">
        <v>8819</v>
      </c>
      <c r="D2471" s="397" t="s">
        <v>7557</v>
      </c>
      <c r="E2471" s="397"/>
    </row>
    <row r="2472" spans="1:5" hidden="1" x14ac:dyDescent="0.25">
      <c r="A2472" s="397" t="s">
        <v>8820</v>
      </c>
      <c r="B2472" s="397" t="s">
        <v>7673</v>
      </c>
      <c r="C2472" s="397" t="s">
        <v>8821</v>
      </c>
      <c r="D2472" s="397" t="s">
        <v>13641</v>
      </c>
      <c r="E2472" s="397" t="s">
        <v>6488</v>
      </c>
    </row>
    <row r="2473" spans="1:5" hidden="1" x14ac:dyDescent="0.25">
      <c r="A2473" s="397" t="s">
        <v>14343</v>
      </c>
      <c r="B2473" s="397" t="s">
        <v>13785</v>
      </c>
      <c r="C2473" s="397" t="s">
        <v>14344</v>
      </c>
      <c r="D2473" s="397" t="s">
        <v>13641</v>
      </c>
      <c r="E2473" s="397" t="s">
        <v>6488</v>
      </c>
    </row>
    <row r="2474" spans="1:5" hidden="1" x14ac:dyDescent="0.25">
      <c r="A2474" s="397" t="s">
        <v>14345</v>
      </c>
      <c r="B2474" s="397" t="s">
        <v>13785</v>
      </c>
      <c r="C2474" s="397" t="s">
        <v>14346</v>
      </c>
      <c r="D2474" s="397" t="s">
        <v>7557</v>
      </c>
      <c r="E2474" s="397"/>
    </row>
    <row r="2475" spans="1:5" hidden="1" x14ac:dyDescent="0.25">
      <c r="A2475" s="397" t="s">
        <v>8822</v>
      </c>
      <c r="B2475" s="397" t="s">
        <v>7673</v>
      </c>
      <c r="C2475" s="397" t="s">
        <v>8823</v>
      </c>
      <c r="D2475" s="397" t="s">
        <v>7557</v>
      </c>
      <c r="E2475" s="397"/>
    </row>
    <row r="2476" spans="1:5" ht="21" hidden="1" x14ac:dyDescent="0.25">
      <c r="A2476" s="397" t="s">
        <v>8824</v>
      </c>
      <c r="B2476" s="397" t="s">
        <v>7673</v>
      </c>
      <c r="C2476" s="398" t="s">
        <v>8825</v>
      </c>
      <c r="D2476" s="397" t="s">
        <v>7557</v>
      </c>
      <c r="E2476" s="397"/>
    </row>
    <row r="2477" spans="1:5" hidden="1" x14ac:dyDescent="0.25">
      <c r="A2477" s="397" t="s">
        <v>8826</v>
      </c>
      <c r="B2477" s="397" t="s">
        <v>7670</v>
      </c>
      <c r="C2477" s="397" t="s">
        <v>8827</v>
      </c>
      <c r="D2477" s="397" t="s">
        <v>7557</v>
      </c>
      <c r="E2477" s="397"/>
    </row>
    <row r="2478" spans="1:5" hidden="1" x14ac:dyDescent="0.25">
      <c r="A2478" s="397" t="s">
        <v>8828</v>
      </c>
      <c r="B2478" s="397" t="s">
        <v>7673</v>
      </c>
      <c r="C2478" s="397" t="s">
        <v>8829</v>
      </c>
      <c r="D2478" s="397" t="s">
        <v>7557</v>
      </c>
      <c r="E2478" s="397"/>
    </row>
    <row r="2479" spans="1:5" hidden="1" x14ac:dyDescent="0.25">
      <c r="A2479" s="397" t="s">
        <v>8830</v>
      </c>
      <c r="B2479" s="397" t="s">
        <v>7673</v>
      </c>
      <c r="C2479" s="397" t="s">
        <v>8831</v>
      </c>
      <c r="D2479" s="397" t="s">
        <v>7557</v>
      </c>
      <c r="E2479" s="397"/>
    </row>
    <row r="2480" spans="1:5" hidden="1" x14ac:dyDescent="0.25">
      <c r="A2480" s="397" t="s">
        <v>8832</v>
      </c>
      <c r="B2480" s="397" t="s">
        <v>7673</v>
      </c>
      <c r="C2480" s="397" t="s">
        <v>8833</v>
      </c>
      <c r="D2480" s="397" t="s">
        <v>7557</v>
      </c>
      <c r="E2480" s="397"/>
    </row>
    <row r="2481" spans="1:5" hidden="1" x14ac:dyDescent="0.25">
      <c r="A2481" s="397" t="s">
        <v>8834</v>
      </c>
      <c r="B2481" s="397" t="s">
        <v>7673</v>
      </c>
      <c r="C2481" s="397" t="s">
        <v>8835</v>
      </c>
      <c r="D2481" s="397" t="s">
        <v>13641</v>
      </c>
      <c r="E2481" s="397" t="s">
        <v>6488</v>
      </c>
    </row>
    <row r="2482" spans="1:5" hidden="1" x14ac:dyDescent="0.25">
      <c r="A2482" s="397" t="s">
        <v>14347</v>
      </c>
      <c r="B2482" s="397" t="s">
        <v>13785</v>
      </c>
      <c r="C2482" s="397" t="s">
        <v>14348</v>
      </c>
      <c r="D2482" s="397" t="s">
        <v>13641</v>
      </c>
      <c r="E2482" s="397" t="s">
        <v>6488</v>
      </c>
    </row>
    <row r="2483" spans="1:5" hidden="1" x14ac:dyDescent="0.25">
      <c r="A2483" s="397" t="s">
        <v>14349</v>
      </c>
      <c r="B2483" s="397" t="s">
        <v>13785</v>
      </c>
      <c r="C2483" s="397" t="s">
        <v>14350</v>
      </c>
      <c r="D2483" s="397" t="s">
        <v>7557</v>
      </c>
      <c r="E2483" s="397"/>
    </row>
    <row r="2484" spans="1:5" hidden="1" x14ac:dyDescent="0.25">
      <c r="A2484" s="397" t="s">
        <v>8836</v>
      </c>
      <c r="B2484" s="397" t="s">
        <v>7673</v>
      </c>
      <c r="C2484" s="397" t="s">
        <v>8837</v>
      </c>
      <c r="D2484" s="397" t="s">
        <v>7557</v>
      </c>
      <c r="E2484" s="397"/>
    </row>
    <row r="2485" spans="1:5" ht="21" hidden="1" x14ac:dyDescent="0.25">
      <c r="A2485" s="397" t="s">
        <v>8838</v>
      </c>
      <c r="B2485" s="397" t="s">
        <v>7670</v>
      </c>
      <c r="C2485" s="398" t="s">
        <v>8839</v>
      </c>
      <c r="D2485" s="397" t="s">
        <v>7557</v>
      </c>
      <c r="E2485" s="397"/>
    </row>
    <row r="2486" spans="1:5" hidden="1" x14ac:dyDescent="0.25">
      <c r="A2486" s="397" t="s">
        <v>8840</v>
      </c>
      <c r="B2486" s="397" t="s">
        <v>7673</v>
      </c>
      <c r="C2486" s="397" t="s">
        <v>8841</v>
      </c>
      <c r="D2486" s="397" t="s">
        <v>8793</v>
      </c>
      <c r="E2486" s="397"/>
    </row>
    <row r="2487" spans="1:5" hidden="1" x14ac:dyDescent="0.25">
      <c r="A2487" s="397" t="s">
        <v>8842</v>
      </c>
      <c r="B2487" s="397" t="s">
        <v>7673</v>
      </c>
      <c r="C2487" s="397" t="s">
        <v>8843</v>
      </c>
      <c r="D2487" s="397" t="s">
        <v>7557</v>
      </c>
      <c r="E2487" s="397"/>
    </row>
    <row r="2488" spans="1:5" hidden="1" x14ac:dyDescent="0.25">
      <c r="A2488" s="397" t="s">
        <v>8844</v>
      </c>
      <c r="B2488" s="397" t="s">
        <v>7673</v>
      </c>
      <c r="C2488" s="397" t="s">
        <v>8845</v>
      </c>
      <c r="D2488" s="397" t="s">
        <v>13641</v>
      </c>
      <c r="E2488" s="397" t="s">
        <v>6488</v>
      </c>
    </row>
    <row r="2489" spans="1:5" hidden="1" x14ac:dyDescent="0.25">
      <c r="A2489" s="397" t="s">
        <v>14351</v>
      </c>
      <c r="B2489" s="397" t="s">
        <v>13785</v>
      </c>
      <c r="C2489" s="397" t="s">
        <v>14352</v>
      </c>
      <c r="D2489" s="397" t="s">
        <v>13641</v>
      </c>
      <c r="E2489" s="397" t="s">
        <v>6488</v>
      </c>
    </row>
    <row r="2490" spans="1:5" hidden="1" x14ac:dyDescent="0.25">
      <c r="A2490" s="397" t="s">
        <v>14353</v>
      </c>
      <c r="B2490" s="397" t="s">
        <v>13785</v>
      </c>
      <c r="C2490" s="397" t="s">
        <v>14354</v>
      </c>
      <c r="D2490" s="397" t="s">
        <v>7557</v>
      </c>
      <c r="E2490" s="397"/>
    </row>
    <row r="2491" spans="1:5" hidden="1" x14ac:dyDescent="0.25">
      <c r="A2491" s="397" t="s">
        <v>8846</v>
      </c>
      <c r="B2491" s="397" t="s">
        <v>7673</v>
      </c>
      <c r="C2491" s="397" t="s">
        <v>8847</v>
      </c>
      <c r="D2491" s="397" t="s">
        <v>13641</v>
      </c>
      <c r="E2491" s="397" t="s">
        <v>6488</v>
      </c>
    </row>
    <row r="2492" spans="1:5" hidden="1" x14ac:dyDescent="0.25">
      <c r="A2492" s="397" t="s">
        <v>14355</v>
      </c>
      <c r="B2492" s="397" t="s">
        <v>13785</v>
      </c>
      <c r="C2492" s="397" t="s">
        <v>14356</v>
      </c>
      <c r="D2492" s="397" t="s">
        <v>13641</v>
      </c>
      <c r="E2492" s="397" t="s">
        <v>6488</v>
      </c>
    </row>
    <row r="2493" spans="1:5" hidden="1" x14ac:dyDescent="0.25">
      <c r="A2493" s="397" t="s">
        <v>14357</v>
      </c>
      <c r="B2493" s="397" t="s">
        <v>13785</v>
      </c>
      <c r="C2493" s="397" t="s">
        <v>14358</v>
      </c>
      <c r="D2493" s="397" t="s">
        <v>7557</v>
      </c>
      <c r="E2493" s="397"/>
    </row>
    <row r="2494" spans="1:5" hidden="1" x14ac:dyDescent="0.25">
      <c r="A2494" s="397" t="s">
        <v>8848</v>
      </c>
      <c r="B2494" s="397" t="s">
        <v>7673</v>
      </c>
      <c r="C2494" s="397" t="s">
        <v>8849</v>
      </c>
      <c r="D2494" s="397" t="s">
        <v>7557</v>
      </c>
      <c r="E2494" s="397"/>
    </row>
    <row r="2495" spans="1:5" hidden="1" x14ac:dyDescent="0.25">
      <c r="A2495" s="397" t="s">
        <v>8850</v>
      </c>
      <c r="B2495" s="397" t="s">
        <v>7673</v>
      </c>
      <c r="C2495" s="397" t="s">
        <v>8851</v>
      </c>
      <c r="D2495" s="397" t="s">
        <v>7557</v>
      </c>
      <c r="E2495" s="397"/>
    </row>
    <row r="2496" spans="1:5" ht="21" hidden="1" x14ac:dyDescent="0.25">
      <c r="A2496" s="397" t="s">
        <v>8852</v>
      </c>
      <c r="B2496" s="397" t="s">
        <v>7673</v>
      </c>
      <c r="C2496" s="398" t="s">
        <v>8853</v>
      </c>
      <c r="D2496" s="397" t="s">
        <v>13641</v>
      </c>
      <c r="E2496" s="397" t="s">
        <v>6488</v>
      </c>
    </row>
    <row r="2497" spans="1:5" hidden="1" x14ac:dyDescent="0.25">
      <c r="A2497" s="397" t="s">
        <v>14359</v>
      </c>
      <c r="B2497" s="397" t="s">
        <v>13792</v>
      </c>
      <c r="C2497" s="397" t="s">
        <v>14360</v>
      </c>
      <c r="D2497" s="397" t="s">
        <v>7557</v>
      </c>
      <c r="E2497" s="397"/>
    </row>
    <row r="2498" spans="1:5" ht="21" hidden="1" x14ac:dyDescent="0.25">
      <c r="A2498" s="397" t="s">
        <v>8854</v>
      </c>
      <c r="B2498" s="397" t="s">
        <v>7673</v>
      </c>
      <c r="C2498" s="398" t="s">
        <v>8855</v>
      </c>
      <c r="D2498" s="397" t="s">
        <v>7557</v>
      </c>
      <c r="E2498" s="397"/>
    </row>
    <row r="2499" spans="1:5" hidden="1" x14ac:dyDescent="0.25">
      <c r="A2499" s="397" t="s">
        <v>8856</v>
      </c>
      <c r="B2499" s="397" t="s">
        <v>7673</v>
      </c>
      <c r="C2499" s="397" t="s">
        <v>8857</v>
      </c>
      <c r="D2499" s="397" t="s">
        <v>7557</v>
      </c>
      <c r="E2499" s="397"/>
    </row>
    <row r="2500" spans="1:5" ht="21" hidden="1" x14ac:dyDescent="0.25">
      <c r="A2500" s="397" t="s">
        <v>8858</v>
      </c>
      <c r="B2500" s="397" t="s">
        <v>7670</v>
      </c>
      <c r="C2500" s="398" t="s">
        <v>8859</v>
      </c>
      <c r="D2500" s="397" t="s">
        <v>13641</v>
      </c>
      <c r="E2500" s="397" t="s">
        <v>6488</v>
      </c>
    </row>
    <row r="2501" spans="1:5" hidden="1" x14ac:dyDescent="0.25">
      <c r="A2501" s="397" t="s">
        <v>14361</v>
      </c>
      <c r="B2501" s="397" t="s">
        <v>13792</v>
      </c>
      <c r="C2501" s="397" t="s">
        <v>14362</v>
      </c>
      <c r="D2501" s="397" t="s">
        <v>13641</v>
      </c>
      <c r="E2501" s="397" t="s">
        <v>6488</v>
      </c>
    </row>
    <row r="2502" spans="1:5" hidden="1" x14ac:dyDescent="0.25">
      <c r="A2502" s="397" t="s">
        <v>14363</v>
      </c>
      <c r="B2502" s="397" t="s">
        <v>13785</v>
      </c>
      <c r="C2502" s="397" t="s">
        <v>14364</v>
      </c>
      <c r="D2502" s="397" t="s">
        <v>13641</v>
      </c>
      <c r="E2502" s="397" t="s">
        <v>6488</v>
      </c>
    </row>
    <row r="2503" spans="1:5" hidden="1" x14ac:dyDescent="0.25">
      <c r="A2503" s="397" t="s">
        <v>14365</v>
      </c>
      <c r="B2503" s="397" t="s">
        <v>13785</v>
      </c>
      <c r="C2503" s="397" t="s">
        <v>14366</v>
      </c>
      <c r="D2503" s="397" t="s">
        <v>7557</v>
      </c>
      <c r="E2503" s="397"/>
    </row>
    <row r="2504" spans="1:5" ht="21" hidden="1" x14ac:dyDescent="0.25">
      <c r="A2504" s="397" t="s">
        <v>8860</v>
      </c>
      <c r="B2504" s="397" t="s">
        <v>7673</v>
      </c>
      <c r="C2504" s="398" t="s">
        <v>8861</v>
      </c>
      <c r="D2504" s="397" t="s">
        <v>13641</v>
      </c>
      <c r="E2504" s="397" t="s">
        <v>6488</v>
      </c>
    </row>
    <row r="2505" spans="1:5" hidden="1" x14ac:dyDescent="0.25">
      <c r="A2505" s="397" t="s">
        <v>14367</v>
      </c>
      <c r="B2505" s="397" t="s">
        <v>13785</v>
      </c>
      <c r="C2505" s="397" t="s">
        <v>14368</v>
      </c>
      <c r="D2505" s="397" t="s">
        <v>13641</v>
      </c>
      <c r="E2505" s="397" t="s">
        <v>6488</v>
      </c>
    </row>
    <row r="2506" spans="1:5" hidden="1" x14ac:dyDescent="0.25">
      <c r="A2506" s="397" t="s">
        <v>14369</v>
      </c>
      <c r="B2506" s="397" t="s">
        <v>13785</v>
      </c>
      <c r="C2506" s="397" t="s">
        <v>14370</v>
      </c>
      <c r="D2506" s="397" t="s">
        <v>13641</v>
      </c>
      <c r="E2506" s="397" t="s">
        <v>6488</v>
      </c>
    </row>
    <row r="2507" spans="1:5" hidden="1" x14ac:dyDescent="0.25">
      <c r="A2507" s="397" t="s">
        <v>14371</v>
      </c>
      <c r="B2507" s="397" t="s">
        <v>13785</v>
      </c>
      <c r="C2507" s="397" t="s">
        <v>14372</v>
      </c>
      <c r="D2507" s="397" t="s">
        <v>13641</v>
      </c>
      <c r="E2507" s="397" t="s">
        <v>6488</v>
      </c>
    </row>
    <row r="2508" spans="1:5" hidden="1" x14ac:dyDescent="0.25">
      <c r="A2508" s="397" t="s">
        <v>14373</v>
      </c>
      <c r="B2508" s="397" t="s">
        <v>13785</v>
      </c>
      <c r="C2508" s="397" t="s">
        <v>14374</v>
      </c>
      <c r="D2508" s="397" t="s">
        <v>7557</v>
      </c>
      <c r="E2508" s="397"/>
    </row>
    <row r="2509" spans="1:5" hidden="1" x14ac:dyDescent="0.25">
      <c r="A2509" s="397" t="s">
        <v>8862</v>
      </c>
      <c r="B2509" s="397" t="s">
        <v>7670</v>
      </c>
      <c r="C2509" s="397" t="s">
        <v>8863</v>
      </c>
      <c r="D2509" s="397" t="s">
        <v>7557</v>
      </c>
      <c r="E2509" s="397"/>
    </row>
    <row r="2510" spans="1:5" hidden="1" x14ac:dyDescent="0.25">
      <c r="A2510" s="397" t="s">
        <v>8864</v>
      </c>
      <c r="B2510" s="397" t="s">
        <v>7673</v>
      </c>
      <c r="C2510" s="397" t="s">
        <v>8865</v>
      </c>
      <c r="D2510" s="397" t="s">
        <v>7557</v>
      </c>
      <c r="E2510" s="397"/>
    </row>
    <row r="2511" spans="1:5" hidden="1" x14ac:dyDescent="0.25">
      <c r="A2511" s="397" t="s">
        <v>8866</v>
      </c>
      <c r="B2511" s="397" t="s">
        <v>7673</v>
      </c>
      <c r="C2511" s="397" t="s">
        <v>8867</v>
      </c>
      <c r="D2511" s="397" t="s">
        <v>13641</v>
      </c>
      <c r="E2511" s="397" t="s">
        <v>6488</v>
      </c>
    </row>
    <row r="2512" spans="1:5" hidden="1" x14ac:dyDescent="0.25">
      <c r="A2512" s="397" t="s">
        <v>14375</v>
      </c>
      <c r="B2512" s="397" t="s">
        <v>13785</v>
      </c>
      <c r="C2512" s="397" t="s">
        <v>14376</v>
      </c>
      <c r="D2512" s="397" t="s">
        <v>7557</v>
      </c>
      <c r="E2512" s="397"/>
    </row>
    <row r="2513" spans="1:5" hidden="1" x14ac:dyDescent="0.25">
      <c r="A2513" s="397" t="s">
        <v>8868</v>
      </c>
      <c r="B2513" s="397" t="s">
        <v>7673</v>
      </c>
      <c r="C2513" s="397" t="s">
        <v>8869</v>
      </c>
      <c r="D2513" s="397" t="s">
        <v>13641</v>
      </c>
      <c r="E2513" s="397" t="s">
        <v>6488</v>
      </c>
    </row>
    <row r="2514" spans="1:5" hidden="1" x14ac:dyDescent="0.25">
      <c r="A2514" s="397" t="s">
        <v>14377</v>
      </c>
      <c r="B2514" s="397" t="s">
        <v>13785</v>
      </c>
      <c r="C2514" s="397" t="s">
        <v>14378</v>
      </c>
      <c r="D2514" s="397" t="s">
        <v>13641</v>
      </c>
      <c r="E2514" s="397" t="s">
        <v>6488</v>
      </c>
    </row>
    <row r="2515" spans="1:5" hidden="1" x14ac:dyDescent="0.25">
      <c r="A2515" s="397" t="s">
        <v>14379</v>
      </c>
      <c r="B2515" s="397" t="s">
        <v>13785</v>
      </c>
      <c r="C2515" s="397" t="s">
        <v>14380</v>
      </c>
      <c r="D2515" s="397" t="s">
        <v>7557</v>
      </c>
      <c r="E2515" s="397"/>
    </row>
    <row r="2516" spans="1:5" hidden="1" x14ac:dyDescent="0.25">
      <c r="A2516" s="397" t="s">
        <v>8870</v>
      </c>
      <c r="B2516" s="397" t="s">
        <v>7673</v>
      </c>
      <c r="C2516" s="397" t="s">
        <v>8871</v>
      </c>
      <c r="D2516" s="397" t="s">
        <v>13641</v>
      </c>
      <c r="E2516" s="397" t="s">
        <v>6488</v>
      </c>
    </row>
    <row r="2517" spans="1:5" hidden="1" x14ac:dyDescent="0.25">
      <c r="A2517" s="397" t="s">
        <v>14381</v>
      </c>
      <c r="B2517" s="397" t="s">
        <v>13785</v>
      </c>
      <c r="C2517" s="397" t="s">
        <v>14382</v>
      </c>
      <c r="D2517" s="397" t="s">
        <v>13641</v>
      </c>
      <c r="E2517" s="397" t="s">
        <v>6488</v>
      </c>
    </row>
    <row r="2518" spans="1:5" hidden="1" x14ac:dyDescent="0.25">
      <c r="A2518" s="397" t="s">
        <v>14383</v>
      </c>
      <c r="B2518" s="397" t="s">
        <v>13785</v>
      </c>
      <c r="C2518" s="397" t="s">
        <v>14384</v>
      </c>
      <c r="D2518" s="397" t="s">
        <v>13641</v>
      </c>
      <c r="E2518" s="397" t="s">
        <v>6488</v>
      </c>
    </row>
    <row r="2519" spans="1:5" hidden="1" x14ac:dyDescent="0.25">
      <c r="A2519" s="397" t="s">
        <v>14385</v>
      </c>
      <c r="B2519" s="397" t="s">
        <v>13785</v>
      </c>
      <c r="C2519" s="397" t="s">
        <v>14386</v>
      </c>
      <c r="D2519" s="397" t="s">
        <v>8793</v>
      </c>
      <c r="E2519" s="397"/>
    </row>
    <row r="2520" spans="1:5" hidden="1" x14ac:dyDescent="0.25">
      <c r="A2520" s="397" t="s">
        <v>8872</v>
      </c>
      <c r="B2520" s="397" t="s">
        <v>7673</v>
      </c>
      <c r="C2520" s="397" t="s">
        <v>8873</v>
      </c>
      <c r="D2520" s="397" t="s">
        <v>7557</v>
      </c>
      <c r="E2520" s="397"/>
    </row>
    <row r="2521" spans="1:5" hidden="1" x14ac:dyDescent="0.25">
      <c r="A2521" s="397" t="s">
        <v>8874</v>
      </c>
      <c r="B2521" s="397" t="s">
        <v>7673</v>
      </c>
      <c r="C2521" s="397" t="s">
        <v>8875</v>
      </c>
      <c r="D2521" s="397" t="s">
        <v>7557</v>
      </c>
      <c r="E2521" s="397"/>
    </row>
    <row r="2522" spans="1:5" hidden="1" x14ac:dyDescent="0.25">
      <c r="A2522" s="397" t="s">
        <v>8876</v>
      </c>
      <c r="B2522" s="397" t="s">
        <v>7670</v>
      </c>
      <c r="C2522" s="397" t="s">
        <v>8877</v>
      </c>
      <c r="D2522" s="397" t="s">
        <v>7557</v>
      </c>
      <c r="E2522" s="397"/>
    </row>
    <row r="2523" spans="1:5" hidden="1" x14ac:dyDescent="0.25">
      <c r="A2523" s="397" t="s">
        <v>8878</v>
      </c>
      <c r="B2523" s="397" t="s">
        <v>7673</v>
      </c>
      <c r="C2523" s="397" t="s">
        <v>8879</v>
      </c>
      <c r="D2523" s="397" t="s">
        <v>7557</v>
      </c>
      <c r="E2523" s="397"/>
    </row>
    <row r="2524" spans="1:5" hidden="1" x14ac:dyDescent="0.25">
      <c r="A2524" s="397" t="s">
        <v>8880</v>
      </c>
      <c r="B2524" s="397" t="s">
        <v>7670</v>
      </c>
      <c r="C2524" s="397" t="s">
        <v>8881</v>
      </c>
      <c r="D2524" s="397" t="s">
        <v>13641</v>
      </c>
      <c r="E2524" s="397" t="s">
        <v>6488</v>
      </c>
    </row>
    <row r="2525" spans="1:5" hidden="1" x14ac:dyDescent="0.25">
      <c r="A2525" s="397" t="s">
        <v>14387</v>
      </c>
      <c r="B2525" s="397" t="s">
        <v>13785</v>
      </c>
      <c r="C2525" s="397" t="s">
        <v>14388</v>
      </c>
      <c r="D2525" s="397" t="s">
        <v>13641</v>
      </c>
      <c r="E2525" s="397" t="s">
        <v>6488</v>
      </c>
    </row>
    <row r="2526" spans="1:5" hidden="1" x14ac:dyDescent="0.25">
      <c r="A2526" s="397" t="s">
        <v>14389</v>
      </c>
      <c r="B2526" s="397" t="s">
        <v>13779</v>
      </c>
      <c r="C2526" s="397" t="s">
        <v>14390</v>
      </c>
      <c r="D2526" s="397" t="s">
        <v>13641</v>
      </c>
      <c r="E2526" s="397" t="s">
        <v>6488</v>
      </c>
    </row>
    <row r="2527" spans="1:5" hidden="1" x14ac:dyDescent="0.25">
      <c r="A2527" s="397" t="s">
        <v>14391</v>
      </c>
      <c r="B2527" s="397" t="s">
        <v>13785</v>
      </c>
      <c r="C2527" s="397" t="s">
        <v>14392</v>
      </c>
      <c r="D2527" s="397" t="s">
        <v>13641</v>
      </c>
      <c r="E2527" s="397" t="s">
        <v>6488</v>
      </c>
    </row>
    <row r="2528" spans="1:5" hidden="1" x14ac:dyDescent="0.25">
      <c r="A2528" s="397" t="s">
        <v>14393</v>
      </c>
      <c r="B2528" s="397" t="s">
        <v>13785</v>
      </c>
      <c r="C2528" s="397" t="s">
        <v>14394</v>
      </c>
      <c r="D2528" s="397" t="s">
        <v>13641</v>
      </c>
      <c r="E2528" s="397" t="s">
        <v>6488</v>
      </c>
    </row>
    <row r="2529" spans="1:5" hidden="1" x14ac:dyDescent="0.25">
      <c r="A2529" s="397" t="s">
        <v>14395</v>
      </c>
      <c r="B2529" s="397" t="s">
        <v>13792</v>
      </c>
      <c r="C2529" s="397" t="s">
        <v>14396</v>
      </c>
      <c r="D2529" s="397" t="s">
        <v>13641</v>
      </c>
      <c r="E2529" s="397" t="s">
        <v>6488</v>
      </c>
    </row>
    <row r="2530" spans="1:5" hidden="1" x14ac:dyDescent="0.25">
      <c r="A2530" s="397" t="s">
        <v>14397</v>
      </c>
      <c r="B2530" s="397" t="s">
        <v>13785</v>
      </c>
      <c r="C2530" s="397" t="s">
        <v>14398</v>
      </c>
      <c r="D2530" s="397" t="s">
        <v>13641</v>
      </c>
      <c r="E2530" s="397" t="s">
        <v>6488</v>
      </c>
    </row>
    <row r="2531" spans="1:5" hidden="1" x14ac:dyDescent="0.25">
      <c r="A2531" s="397" t="s">
        <v>14399</v>
      </c>
      <c r="B2531" s="397" t="s">
        <v>13785</v>
      </c>
      <c r="C2531" s="397" t="s">
        <v>14400</v>
      </c>
      <c r="D2531" s="397" t="s">
        <v>13641</v>
      </c>
      <c r="E2531" s="397" t="s">
        <v>6488</v>
      </c>
    </row>
    <row r="2532" spans="1:5" hidden="1" x14ac:dyDescent="0.25">
      <c r="A2532" s="397" t="s">
        <v>14401</v>
      </c>
      <c r="B2532" s="397" t="s">
        <v>13785</v>
      </c>
      <c r="C2532" s="397" t="s">
        <v>14402</v>
      </c>
      <c r="D2532" s="397" t="s">
        <v>13641</v>
      </c>
      <c r="E2532" s="397" t="s">
        <v>6488</v>
      </c>
    </row>
    <row r="2533" spans="1:5" hidden="1" x14ac:dyDescent="0.25">
      <c r="A2533" s="397" t="s">
        <v>14403</v>
      </c>
      <c r="B2533" s="397" t="s">
        <v>13785</v>
      </c>
      <c r="C2533" s="397" t="s">
        <v>14404</v>
      </c>
      <c r="D2533" s="397" t="s">
        <v>13641</v>
      </c>
      <c r="E2533" s="397" t="s">
        <v>6488</v>
      </c>
    </row>
    <row r="2534" spans="1:5" hidden="1" x14ac:dyDescent="0.25">
      <c r="A2534" s="397" t="s">
        <v>14405</v>
      </c>
      <c r="B2534" s="397" t="s">
        <v>13785</v>
      </c>
      <c r="C2534" s="397" t="s">
        <v>14406</v>
      </c>
      <c r="D2534" s="397" t="s">
        <v>13641</v>
      </c>
      <c r="E2534" s="397" t="s">
        <v>6488</v>
      </c>
    </row>
    <row r="2535" spans="1:5" hidden="1" x14ac:dyDescent="0.25">
      <c r="A2535" s="397" t="s">
        <v>14407</v>
      </c>
      <c r="B2535" s="397" t="s">
        <v>13776</v>
      </c>
      <c r="C2535" s="397" t="s">
        <v>14408</v>
      </c>
      <c r="D2535" s="397" t="s">
        <v>13641</v>
      </c>
      <c r="E2535" s="397" t="s">
        <v>6488</v>
      </c>
    </row>
    <row r="2536" spans="1:5" hidden="1" x14ac:dyDescent="0.25">
      <c r="A2536" s="397" t="s">
        <v>14409</v>
      </c>
      <c r="B2536" s="397" t="s">
        <v>13776</v>
      </c>
      <c r="C2536" s="397" t="s">
        <v>14410</v>
      </c>
      <c r="D2536" s="397" t="s">
        <v>13641</v>
      </c>
      <c r="E2536" s="397" t="s">
        <v>6488</v>
      </c>
    </row>
    <row r="2537" spans="1:5" hidden="1" x14ac:dyDescent="0.25">
      <c r="A2537" s="397" t="s">
        <v>14411</v>
      </c>
      <c r="B2537" s="397" t="s">
        <v>13776</v>
      </c>
      <c r="C2537" s="397" t="s">
        <v>14412</v>
      </c>
      <c r="D2537" s="397" t="s">
        <v>13641</v>
      </c>
      <c r="E2537" s="397" t="s">
        <v>6488</v>
      </c>
    </row>
    <row r="2538" spans="1:5" hidden="1" x14ac:dyDescent="0.25">
      <c r="A2538" s="397" t="s">
        <v>14413</v>
      </c>
      <c r="B2538" s="397" t="s">
        <v>13785</v>
      </c>
      <c r="C2538" s="397" t="s">
        <v>14414</v>
      </c>
      <c r="D2538" s="397" t="s">
        <v>13641</v>
      </c>
      <c r="E2538" s="397" t="s">
        <v>6488</v>
      </c>
    </row>
    <row r="2539" spans="1:5" hidden="1" x14ac:dyDescent="0.25">
      <c r="A2539" s="397" t="s">
        <v>14415</v>
      </c>
      <c r="B2539" s="397" t="s">
        <v>13785</v>
      </c>
      <c r="C2539" s="397" t="s">
        <v>14416</v>
      </c>
      <c r="D2539" s="397" t="s">
        <v>13641</v>
      </c>
      <c r="E2539" s="397" t="s">
        <v>6488</v>
      </c>
    </row>
    <row r="2540" spans="1:5" hidden="1" x14ac:dyDescent="0.25">
      <c r="A2540" s="397" t="s">
        <v>14417</v>
      </c>
      <c r="B2540" s="397" t="s">
        <v>13785</v>
      </c>
      <c r="C2540" s="397" t="s">
        <v>14418</v>
      </c>
      <c r="D2540" s="397" t="s">
        <v>13641</v>
      </c>
      <c r="E2540" s="397" t="s">
        <v>6488</v>
      </c>
    </row>
    <row r="2541" spans="1:5" hidden="1" x14ac:dyDescent="0.25">
      <c r="A2541" s="397" t="s">
        <v>14419</v>
      </c>
      <c r="B2541" s="397" t="s">
        <v>13785</v>
      </c>
      <c r="C2541" s="397" t="s">
        <v>14420</v>
      </c>
      <c r="D2541" s="397" t="s">
        <v>13641</v>
      </c>
      <c r="E2541" s="397" t="s">
        <v>6488</v>
      </c>
    </row>
    <row r="2542" spans="1:5" hidden="1" x14ac:dyDescent="0.25">
      <c r="A2542" s="397" t="s">
        <v>14421</v>
      </c>
      <c r="B2542" s="397" t="s">
        <v>13785</v>
      </c>
      <c r="C2542" s="397" t="s">
        <v>14422</v>
      </c>
      <c r="D2542" s="397" t="s">
        <v>7557</v>
      </c>
      <c r="E2542" s="397"/>
    </row>
    <row r="2543" spans="1:5" hidden="1" x14ac:dyDescent="0.25">
      <c r="A2543" s="397" t="s">
        <v>8882</v>
      </c>
      <c r="B2543" s="397" t="s">
        <v>7673</v>
      </c>
      <c r="C2543" s="397" t="s">
        <v>8883</v>
      </c>
      <c r="D2543" s="397" t="s">
        <v>13641</v>
      </c>
      <c r="E2543" s="397" t="s">
        <v>6488</v>
      </c>
    </row>
    <row r="2544" spans="1:5" hidden="1" x14ac:dyDescent="0.25">
      <c r="A2544" s="397" t="s">
        <v>14423</v>
      </c>
      <c r="B2544" s="397" t="s">
        <v>13785</v>
      </c>
      <c r="C2544" s="397" t="s">
        <v>14424</v>
      </c>
      <c r="D2544" s="397" t="s">
        <v>7557</v>
      </c>
      <c r="E2544" s="397"/>
    </row>
    <row r="2545" spans="1:5" hidden="1" x14ac:dyDescent="0.25">
      <c r="A2545" s="397" t="s">
        <v>8884</v>
      </c>
      <c r="B2545" s="397" t="s">
        <v>7673</v>
      </c>
      <c r="C2545" s="397" t="s">
        <v>8885</v>
      </c>
      <c r="D2545" s="397" t="s">
        <v>7557</v>
      </c>
      <c r="E2545" s="397"/>
    </row>
    <row r="2546" spans="1:5" ht="21" hidden="1" x14ac:dyDescent="0.25">
      <c r="A2546" s="397" t="s">
        <v>8886</v>
      </c>
      <c r="B2546" s="397" t="s">
        <v>7673</v>
      </c>
      <c r="C2546" s="398" t="s">
        <v>8887</v>
      </c>
      <c r="D2546" s="397" t="s">
        <v>13641</v>
      </c>
      <c r="E2546" s="397" t="s">
        <v>6488</v>
      </c>
    </row>
    <row r="2547" spans="1:5" hidden="1" x14ac:dyDescent="0.25">
      <c r="A2547" s="397" t="s">
        <v>14425</v>
      </c>
      <c r="B2547" s="397" t="s">
        <v>13785</v>
      </c>
      <c r="C2547" s="397" t="s">
        <v>14426</v>
      </c>
      <c r="D2547" s="397" t="s">
        <v>7557</v>
      </c>
      <c r="E2547" s="397"/>
    </row>
    <row r="2548" spans="1:5" hidden="1" x14ac:dyDescent="0.25">
      <c r="A2548" s="397" t="s">
        <v>8888</v>
      </c>
      <c r="B2548" s="397" t="s">
        <v>7670</v>
      </c>
      <c r="C2548" s="397" t="s">
        <v>8889</v>
      </c>
      <c r="D2548" s="397" t="s">
        <v>13641</v>
      </c>
      <c r="E2548" s="397" t="s">
        <v>6488</v>
      </c>
    </row>
    <row r="2549" spans="1:5" hidden="1" x14ac:dyDescent="0.25">
      <c r="A2549" s="397" t="s">
        <v>14427</v>
      </c>
      <c r="B2549" s="397" t="s">
        <v>13785</v>
      </c>
      <c r="C2549" s="397" t="s">
        <v>14428</v>
      </c>
      <c r="D2549" s="397" t="s">
        <v>7557</v>
      </c>
      <c r="E2549" s="397"/>
    </row>
    <row r="2550" spans="1:5" hidden="1" x14ac:dyDescent="0.25">
      <c r="A2550" s="397" t="s">
        <v>8890</v>
      </c>
      <c r="B2550" s="397" t="s">
        <v>7670</v>
      </c>
      <c r="C2550" s="397" t="s">
        <v>8891</v>
      </c>
      <c r="D2550" s="397" t="s">
        <v>7557</v>
      </c>
      <c r="E2550" s="397"/>
    </row>
    <row r="2551" spans="1:5" hidden="1" x14ac:dyDescent="0.25">
      <c r="A2551" s="397" t="s">
        <v>8892</v>
      </c>
      <c r="B2551" s="397" t="s">
        <v>7673</v>
      </c>
      <c r="C2551" s="397" t="s">
        <v>8893</v>
      </c>
      <c r="D2551" s="397" t="s">
        <v>7557</v>
      </c>
      <c r="E2551" s="397"/>
    </row>
    <row r="2552" spans="1:5" hidden="1" x14ac:dyDescent="0.25">
      <c r="A2552" s="397" t="s">
        <v>8894</v>
      </c>
      <c r="B2552" s="397" t="s">
        <v>7673</v>
      </c>
      <c r="C2552" s="397" t="s">
        <v>8895</v>
      </c>
      <c r="D2552" s="397" t="s">
        <v>13641</v>
      </c>
      <c r="E2552" s="397" t="s">
        <v>6488</v>
      </c>
    </row>
    <row r="2553" spans="1:5" hidden="1" x14ac:dyDescent="0.25">
      <c r="A2553" s="397" t="s">
        <v>14429</v>
      </c>
      <c r="B2553" s="397" t="s">
        <v>13785</v>
      </c>
      <c r="C2553" s="397" t="s">
        <v>14430</v>
      </c>
      <c r="D2553" s="397" t="s">
        <v>13641</v>
      </c>
      <c r="E2553" s="397" t="s">
        <v>6488</v>
      </c>
    </row>
    <row r="2554" spans="1:5" hidden="1" x14ac:dyDescent="0.25">
      <c r="A2554" s="397" t="s">
        <v>14431</v>
      </c>
      <c r="B2554" s="397" t="s">
        <v>13785</v>
      </c>
      <c r="C2554" s="397" t="s">
        <v>14432</v>
      </c>
      <c r="D2554" s="397" t="s">
        <v>7557</v>
      </c>
      <c r="E2554" s="397"/>
    </row>
    <row r="2555" spans="1:5" hidden="1" x14ac:dyDescent="0.25">
      <c r="A2555" s="397" t="s">
        <v>8896</v>
      </c>
      <c r="B2555" s="397" t="s">
        <v>7673</v>
      </c>
      <c r="C2555" s="397" t="s">
        <v>8897</v>
      </c>
      <c r="D2555" s="397" t="s">
        <v>7557</v>
      </c>
      <c r="E2555" s="397"/>
    </row>
    <row r="2556" spans="1:5" hidden="1" x14ac:dyDescent="0.25">
      <c r="A2556" s="397" t="s">
        <v>8898</v>
      </c>
      <c r="B2556" s="397" t="s">
        <v>7673</v>
      </c>
      <c r="C2556" s="397" t="s">
        <v>8899</v>
      </c>
      <c r="D2556" s="397" t="s">
        <v>13641</v>
      </c>
      <c r="E2556" s="397" t="s">
        <v>6488</v>
      </c>
    </row>
    <row r="2557" spans="1:5" hidden="1" x14ac:dyDescent="0.25">
      <c r="A2557" s="397" t="s">
        <v>14433</v>
      </c>
      <c r="B2557" s="397" t="s">
        <v>13792</v>
      </c>
      <c r="C2557" s="397" t="s">
        <v>14434</v>
      </c>
      <c r="D2557" s="397" t="s">
        <v>7557</v>
      </c>
      <c r="E2557" s="397"/>
    </row>
    <row r="2558" spans="1:5" hidden="1" x14ac:dyDescent="0.25">
      <c r="A2558" s="397" t="s">
        <v>8900</v>
      </c>
      <c r="B2558" s="397" t="s">
        <v>7670</v>
      </c>
      <c r="C2558" s="397" t="s">
        <v>8901</v>
      </c>
      <c r="D2558" s="397" t="s">
        <v>7557</v>
      </c>
      <c r="E2558" s="397"/>
    </row>
    <row r="2559" spans="1:5" hidden="1" x14ac:dyDescent="0.25">
      <c r="A2559" s="397" t="s">
        <v>8902</v>
      </c>
      <c r="B2559" s="397" t="s">
        <v>7670</v>
      </c>
      <c r="C2559" s="397" t="s">
        <v>8903</v>
      </c>
      <c r="D2559" s="397" t="s">
        <v>13641</v>
      </c>
      <c r="E2559" s="397" t="s">
        <v>6488</v>
      </c>
    </row>
    <row r="2560" spans="1:5" hidden="1" x14ac:dyDescent="0.25">
      <c r="A2560" s="397" t="s">
        <v>14435</v>
      </c>
      <c r="B2560" s="397" t="s">
        <v>13785</v>
      </c>
      <c r="C2560" s="397" t="s">
        <v>14436</v>
      </c>
      <c r="D2560" s="397" t="s">
        <v>7557</v>
      </c>
      <c r="E2560" s="397"/>
    </row>
    <row r="2561" spans="1:5" hidden="1" x14ac:dyDescent="0.25">
      <c r="A2561" s="397" t="s">
        <v>8904</v>
      </c>
      <c r="B2561" s="397" t="s">
        <v>7673</v>
      </c>
      <c r="C2561" s="397" t="s">
        <v>8905</v>
      </c>
      <c r="D2561" s="397" t="s">
        <v>8793</v>
      </c>
      <c r="E2561" s="397"/>
    </row>
    <row r="2562" spans="1:5" hidden="1" x14ac:dyDescent="0.25">
      <c r="A2562" s="397" t="s">
        <v>8906</v>
      </c>
      <c r="B2562" s="397" t="s">
        <v>7673</v>
      </c>
      <c r="C2562" s="397" t="s">
        <v>8907</v>
      </c>
      <c r="D2562" s="397" t="s">
        <v>7557</v>
      </c>
      <c r="E2562" s="397"/>
    </row>
    <row r="2563" spans="1:5" hidden="1" x14ac:dyDescent="0.25">
      <c r="A2563" s="397" t="s">
        <v>8908</v>
      </c>
      <c r="B2563" s="397" t="s">
        <v>7673</v>
      </c>
      <c r="C2563" s="397" t="s">
        <v>8909</v>
      </c>
      <c r="D2563" s="397" t="s">
        <v>7557</v>
      </c>
      <c r="E2563" s="397"/>
    </row>
    <row r="2564" spans="1:5" hidden="1" x14ac:dyDescent="0.25">
      <c r="A2564" s="397" t="s">
        <v>8910</v>
      </c>
      <c r="B2564" s="397" t="s">
        <v>7673</v>
      </c>
      <c r="C2564" s="397" t="s">
        <v>8911</v>
      </c>
      <c r="D2564" s="397" t="s">
        <v>7557</v>
      </c>
      <c r="E2564" s="397"/>
    </row>
    <row r="2565" spans="1:5" hidden="1" x14ac:dyDescent="0.25">
      <c r="A2565" s="397" t="s">
        <v>8912</v>
      </c>
      <c r="B2565" s="397" t="s">
        <v>7673</v>
      </c>
      <c r="C2565" s="397" t="s">
        <v>8913</v>
      </c>
      <c r="D2565" s="397" t="s">
        <v>13641</v>
      </c>
      <c r="E2565" s="397" t="s">
        <v>6488</v>
      </c>
    </row>
    <row r="2566" spans="1:5" hidden="1" x14ac:dyDescent="0.25">
      <c r="A2566" s="397" t="s">
        <v>14437</v>
      </c>
      <c r="B2566" s="397" t="s">
        <v>13785</v>
      </c>
      <c r="C2566" s="397" t="s">
        <v>14438</v>
      </c>
      <c r="D2566" s="397" t="s">
        <v>13641</v>
      </c>
      <c r="E2566" s="397" t="s">
        <v>6488</v>
      </c>
    </row>
    <row r="2567" spans="1:5" hidden="1" x14ac:dyDescent="0.25">
      <c r="A2567" s="397" t="s">
        <v>14439</v>
      </c>
      <c r="B2567" s="397" t="s">
        <v>13785</v>
      </c>
      <c r="C2567" s="397" t="s">
        <v>14440</v>
      </c>
      <c r="D2567" s="397" t="s">
        <v>13641</v>
      </c>
      <c r="E2567" s="397" t="s">
        <v>6488</v>
      </c>
    </row>
    <row r="2568" spans="1:5" hidden="1" x14ac:dyDescent="0.25">
      <c r="A2568" s="397" t="s">
        <v>14441</v>
      </c>
      <c r="B2568" s="397" t="s">
        <v>13785</v>
      </c>
      <c r="C2568" s="397" t="s">
        <v>14442</v>
      </c>
      <c r="D2568" s="397" t="s">
        <v>7557</v>
      </c>
      <c r="E2568" s="397"/>
    </row>
    <row r="2569" spans="1:5" hidden="1" x14ac:dyDescent="0.25">
      <c r="A2569" s="397" t="s">
        <v>8914</v>
      </c>
      <c r="B2569" s="397" t="s">
        <v>7673</v>
      </c>
      <c r="C2569" s="397" t="s">
        <v>8915</v>
      </c>
      <c r="D2569" s="397" t="s">
        <v>7557</v>
      </c>
      <c r="E2569" s="397"/>
    </row>
    <row r="2570" spans="1:5" hidden="1" x14ac:dyDescent="0.25">
      <c r="A2570" s="397" t="s">
        <v>8916</v>
      </c>
      <c r="B2570" s="397" t="s">
        <v>7673</v>
      </c>
      <c r="C2570" s="397" t="s">
        <v>8917</v>
      </c>
      <c r="D2570" s="397" t="s">
        <v>13641</v>
      </c>
      <c r="E2570" s="397" t="s">
        <v>6488</v>
      </c>
    </row>
    <row r="2571" spans="1:5" hidden="1" x14ac:dyDescent="0.25">
      <c r="A2571" s="397" t="s">
        <v>14443</v>
      </c>
      <c r="B2571" s="397" t="s">
        <v>13785</v>
      </c>
      <c r="C2571" s="397" t="s">
        <v>14444</v>
      </c>
      <c r="D2571" s="397" t="s">
        <v>7557</v>
      </c>
      <c r="E2571" s="397"/>
    </row>
    <row r="2572" spans="1:5" hidden="1" x14ac:dyDescent="0.25">
      <c r="A2572" s="397" t="s">
        <v>8918</v>
      </c>
      <c r="B2572" s="397" t="s">
        <v>7673</v>
      </c>
      <c r="C2572" s="397" t="s">
        <v>8919</v>
      </c>
      <c r="D2572" s="397" t="s">
        <v>7557</v>
      </c>
      <c r="E2572" s="397"/>
    </row>
    <row r="2573" spans="1:5" hidden="1" x14ac:dyDescent="0.25">
      <c r="A2573" s="397" t="s">
        <v>8920</v>
      </c>
      <c r="B2573" s="397" t="s">
        <v>7673</v>
      </c>
      <c r="C2573" s="397" t="s">
        <v>8921</v>
      </c>
      <c r="D2573" s="397" t="s">
        <v>7557</v>
      </c>
      <c r="E2573" s="397"/>
    </row>
    <row r="2574" spans="1:5" hidden="1" x14ac:dyDescent="0.25">
      <c r="A2574" s="397" t="s">
        <v>8922</v>
      </c>
      <c r="B2574" s="397" t="s">
        <v>7673</v>
      </c>
      <c r="C2574" s="397" t="s">
        <v>8923</v>
      </c>
      <c r="D2574" s="397" t="s">
        <v>7557</v>
      </c>
      <c r="E2574" s="397"/>
    </row>
    <row r="2575" spans="1:5" hidden="1" x14ac:dyDescent="0.25">
      <c r="A2575" s="397" t="s">
        <v>8924</v>
      </c>
      <c r="B2575" s="397" t="s">
        <v>7673</v>
      </c>
      <c r="C2575" s="397" t="s">
        <v>8925</v>
      </c>
      <c r="D2575" s="397" t="s">
        <v>7557</v>
      </c>
      <c r="E2575" s="397"/>
    </row>
    <row r="2576" spans="1:5" hidden="1" x14ac:dyDescent="0.25">
      <c r="A2576" s="397" t="s">
        <v>8926</v>
      </c>
      <c r="B2576" s="397" t="s">
        <v>7673</v>
      </c>
      <c r="C2576" s="397" t="s">
        <v>8927</v>
      </c>
      <c r="D2576" s="397" t="s">
        <v>7557</v>
      </c>
      <c r="E2576" s="397"/>
    </row>
    <row r="2577" spans="1:5" ht="21" hidden="1" x14ac:dyDescent="0.25">
      <c r="A2577" s="397" t="s">
        <v>8928</v>
      </c>
      <c r="B2577" s="397" t="s">
        <v>7673</v>
      </c>
      <c r="C2577" s="398" t="s">
        <v>8929</v>
      </c>
      <c r="D2577" s="397" t="s">
        <v>7557</v>
      </c>
      <c r="E2577" s="397"/>
    </row>
    <row r="2578" spans="1:5" hidden="1" x14ac:dyDescent="0.25">
      <c r="A2578" s="397" t="s">
        <v>8930</v>
      </c>
      <c r="B2578" s="397" t="s">
        <v>7673</v>
      </c>
      <c r="C2578" s="397" t="s">
        <v>8931</v>
      </c>
      <c r="D2578" s="397" t="s">
        <v>7557</v>
      </c>
      <c r="E2578" s="397"/>
    </row>
    <row r="2579" spans="1:5" hidden="1" x14ac:dyDescent="0.25">
      <c r="A2579" s="397" t="s">
        <v>8932</v>
      </c>
      <c r="B2579" s="397" t="s">
        <v>7670</v>
      </c>
      <c r="C2579" s="397" t="s">
        <v>8933</v>
      </c>
      <c r="D2579" s="397" t="s">
        <v>7557</v>
      </c>
      <c r="E2579" s="397"/>
    </row>
    <row r="2580" spans="1:5" hidden="1" x14ac:dyDescent="0.25">
      <c r="A2580" s="397" t="s">
        <v>8934</v>
      </c>
      <c r="B2580" s="397" t="s">
        <v>7670</v>
      </c>
      <c r="C2580" s="397" t="s">
        <v>8935</v>
      </c>
      <c r="D2580" s="397" t="s">
        <v>7557</v>
      </c>
      <c r="E2580" s="397"/>
    </row>
    <row r="2581" spans="1:5" hidden="1" x14ac:dyDescent="0.25">
      <c r="A2581" s="397" t="s">
        <v>8936</v>
      </c>
      <c r="B2581" s="397" t="s">
        <v>7673</v>
      </c>
      <c r="C2581" s="397" t="s">
        <v>8937</v>
      </c>
      <c r="D2581" s="397" t="s">
        <v>7557</v>
      </c>
      <c r="E2581" s="397"/>
    </row>
    <row r="2582" spans="1:5" hidden="1" x14ac:dyDescent="0.25">
      <c r="A2582" s="397" t="s">
        <v>8938</v>
      </c>
      <c r="B2582" s="397" t="s">
        <v>7673</v>
      </c>
      <c r="C2582" s="397" t="s">
        <v>8939</v>
      </c>
      <c r="D2582" s="397" t="s">
        <v>7557</v>
      </c>
      <c r="E2582" s="397"/>
    </row>
    <row r="2583" spans="1:5" hidden="1" x14ac:dyDescent="0.25">
      <c r="A2583" s="397" t="s">
        <v>8940</v>
      </c>
      <c r="B2583" s="397" t="s">
        <v>7673</v>
      </c>
      <c r="C2583" s="397" t="s">
        <v>8941</v>
      </c>
      <c r="D2583" s="397" t="s">
        <v>7557</v>
      </c>
      <c r="E2583" s="397"/>
    </row>
    <row r="2584" spans="1:5" hidden="1" x14ac:dyDescent="0.25">
      <c r="A2584" s="397" t="s">
        <v>8942</v>
      </c>
      <c r="B2584" s="397" t="s">
        <v>7673</v>
      </c>
      <c r="C2584" s="397" t="s">
        <v>8943</v>
      </c>
      <c r="D2584" s="397" t="s">
        <v>8793</v>
      </c>
      <c r="E2584" s="397"/>
    </row>
    <row r="2585" spans="1:5" hidden="1" x14ac:dyDescent="0.25">
      <c r="A2585" s="397" t="s">
        <v>8944</v>
      </c>
      <c r="B2585" s="397" t="s">
        <v>7673</v>
      </c>
      <c r="C2585" s="397" t="s">
        <v>8945</v>
      </c>
      <c r="D2585" s="397" t="s">
        <v>7557</v>
      </c>
      <c r="E2585" s="397"/>
    </row>
    <row r="2586" spans="1:5" hidden="1" x14ac:dyDescent="0.25">
      <c r="A2586" s="397" t="s">
        <v>8946</v>
      </c>
      <c r="B2586" s="397" t="s">
        <v>7673</v>
      </c>
      <c r="C2586" s="397" t="s">
        <v>8947</v>
      </c>
      <c r="D2586" s="397" t="s">
        <v>7557</v>
      </c>
      <c r="E2586" s="397"/>
    </row>
    <row r="2587" spans="1:5" hidden="1" x14ac:dyDescent="0.25">
      <c r="A2587" s="397" t="s">
        <v>8948</v>
      </c>
      <c r="B2587" s="397" t="s">
        <v>7673</v>
      </c>
      <c r="C2587" s="397" t="s">
        <v>8949</v>
      </c>
      <c r="D2587" s="397" t="s">
        <v>7557</v>
      </c>
      <c r="E2587" s="397"/>
    </row>
    <row r="2588" spans="1:5" ht="21" hidden="1" x14ac:dyDescent="0.25">
      <c r="A2588" s="397" t="s">
        <v>8950</v>
      </c>
      <c r="B2588" s="397" t="s">
        <v>7670</v>
      </c>
      <c r="C2588" s="398" t="s">
        <v>8951</v>
      </c>
      <c r="D2588" s="397" t="s">
        <v>7557</v>
      </c>
      <c r="E2588" s="397"/>
    </row>
    <row r="2589" spans="1:5" hidden="1" x14ac:dyDescent="0.25">
      <c r="A2589" s="397" t="s">
        <v>8952</v>
      </c>
      <c r="B2589" s="397" t="s">
        <v>7673</v>
      </c>
      <c r="C2589" s="397" t="s">
        <v>8953</v>
      </c>
      <c r="D2589" s="397" t="s">
        <v>7557</v>
      </c>
      <c r="E2589" s="397"/>
    </row>
    <row r="2590" spans="1:5" hidden="1" x14ac:dyDescent="0.25">
      <c r="A2590" s="397" t="s">
        <v>8954</v>
      </c>
      <c r="B2590" s="397" t="s">
        <v>7673</v>
      </c>
      <c r="C2590" s="397" t="s">
        <v>8955</v>
      </c>
      <c r="D2590" s="397" t="s">
        <v>7557</v>
      </c>
      <c r="E2590" s="397"/>
    </row>
    <row r="2591" spans="1:5" hidden="1" x14ac:dyDescent="0.25">
      <c r="A2591" s="397" t="s">
        <v>8956</v>
      </c>
      <c r="B2591" s="397" t="s">
        <v>7673</v>
      </c>
      <c r="C2591" s="397" t="s">
        <v>8957</v>
      </c>
      <c r="D2591" s="397" t="s">
        <v>13641</v>
      </c>
      <c r="E2591" s="397" t="s">
        <v>6488</v>
      </c>
    </row>
    <row r="2592" spans="1:5" hidden="1" x14ac:dyDescent="0.25">
      <c r="A2592" s="397" t="s">
        <v>14445</v>
      </c>
      <c r="B2592" s="397" t="s">
        <v>13785</v>
      </c>
      <c r="C2592" s="397" t="s">
        <v>14446</v>
      </c>
      <c r="D2592" s="397" t="s">
        <v>13641</v>
      </c>
      <c r="E2592" s="397" t="s">
        <v>6488</v>
      </c>
    </row>
    <row r="2593" spans="1:5" hidden="1" x14ac:dyDescent="0.25">
      <c r="A2593" s="397" t="s">
        <v>14447</v>
      </c>
      <c r="B2593" s="397" t="s">
        <v>13785</v>
      </c>
      <c r="C2593" s="397" t="s">
        <v>14448</v>
      </c>
      <c r="D2593" s="397" t="s">
        <v>7557</v>
      </c>
      <c r="E2593" s="397"/>
    </row>
    <row r="2594" spans="1:5" hidden="1" x14ac:dyDescent="0.25">
      <c r="A2594" s="397" t="s">
        <v>8958</v>
      </c>
      <c r="B2594" s="397" t="s">
        <v>7670</v>
      </c>
      <c r="C2594" s="397" t="s">
        <v>8959</v>
      </c>
      <c r="D2594" s="397" t="s">
        <v>7557</v>
      </c>
      <c r="E2594" s="397"/>
    </row>
    <row r="2595" spans="1:5" hidden="1" x14ac:dyDescent="0.25">
      <c r="A2595" s="397" t="s">
        <v>8960</v>
      </c>
      <c r="B2595" s="397" t="s">
        <v>7673</v>
      </c>
      <c r="C2595" s="397" t="s">
        <v>8961</v>
      </c>
      <c r="D2595" s="397" t="s">
        <v>7557</v>
      </c>
      <c r="E2595" s="397"/>
    </row>
    <row r="2596" spans="1:5" hidden="1" x14ac:dyDescent="0.25">
      <c r="A2596" s="397" t="s">
        <v>8962</v>
      </c>
      <c r="B2596" s="397" t="s">
        <v>7673</v>
      </c>
      <c r="C2596" s="397" t="s">
        <v>8963</v>
      </c>
      <c r="D2596" s="397" t="s">
        <v>7557</v>
      </c>
      <c r="E2596" s="397"/>
    </row>
    <row r="2597" spans="1:5" hidden="1" x14ac:dyDescent="0.25">
      <c r="A2597" s="397" t="s">
        <v>8964</v>
      </c>
      <c r="B2597" s="397" t="s">
        <v>7673</v>
      </c>
      <c r="C2597" s="397" t="s">
        <v>8965</v>
      </c>
      <c r="D2597" s="397" t="s">
        <v>13641</v>
      </c>
      <c r="E2597" s="397" t="s">
        <v>6488</v>
      </c>
    </row>
    <row r="2598" spans="1:5" hidden="1" x14ac:dyDescent="0.25">
      <c r="A2598" s="397" t="s">
        <v>14449</v>
      </c>
      <c r="B2598" s="397" t="s">
        <v>13785</v>
      </c>
      <c r="C2598" s="397" t="s">
        <v>14450</v>
      </c>
      <c r="D2598" s="397" t="s">
        <v>7557</v>
      </c>
      <c r="E2598" s="397"/>
    </row>
    <row r="2599" spans="1:5" hidden="1" x14ac:dyDescent="0.25">
      <c r="A2599" s="397" t="s">
        <v>8966</v>
      </c>
      <c r="B2599" s="397" t="s">
        <v>7673</v>
      </c>
      <c r="C2599" s="397" t="s">
        <v>8967</v>
      </c>
      <c r="D2599" s="397" t="s">
        <v>7557</v>
      </c>
      <c r="E2599" s="397"/>
    </row>
    <row r="2600" spans="1:5" hidden="1" x14ac:dyDescent="0.25">
      <c r="A2600" s="397" t="s">
        <v>8968</v>
      </c>
      <c r="B2600" s="397" t="s">
        <v>7673</v>
      </c>
      <c r="C2600" s="397" t="s">
        <v>8969</v>
      </c>
      <c r="D2600" s="397" t="s">
        <v>7557</v>
      </c>
      <c r="E2600" s="397"/>
    </row>
    <row r="2601" spans="1:5" hidden="1" x14ac:dyDescent="0.25">
      <c r="A2601" s="397" t="s">
        <v>8970</v>
      </c>
      <c r="B2601" s="397" t="s">
        <v>7670</v>
      </c>
      <c r="C2601" s="397" t="s">
        <v>8971</v>
      </c>
      <c r="D2601" s="397" t="s">
        <v>13641</v>
      </c>
      <c r="E2601" s="397" t="s">
        <v>6488</v>
      </c>
    </row>
    <row r="2602" spans="1:5" hidden="1" x14ac:dyDescent="0.25">
      <c r="A2602" s="397" t="s">
        <v>14451</v>
      </c>
      <c r="B2602" s="397" t="s">
        <v>13785</v>
      </c>
      <c r="C2602" s="397" t="s">
        <v>14452</v>
      </c>
      <c r="D2602" s="397" t="s">
        <v>7557</v>
      </c>
      <c r="E2602" s="397"/>
    </row>
    <row r="2603" spans="1:5" hidden="1" x14ac:dyDescent="0.25">
      <c r="A2603" s="397" t="s">
        <v>8972</v>
      </c>
      <c r="B2603" s="397" t="s">
        <v>7673</v>
      </c>
      <c r="C2603" s="397" t="s">
        <v>8973</v>
      </c>
      <c r="D2603" s="397" t="s">
        <v>7557</v>
      </c>
      <c r="E2603" s="397"/>
    </row>
    <row r="2604" spans="1:5" hidden="1" x14ac:dyDescent="0.25">
      <c r="A2604" s="397" t="s">
        <v>8974</v>
      </c>
      <c r="B2604" s="397" t="s">
        <v>7673</v>
      </c>
      <c r="C2604" s="397" t="s">
        <v>8975</v>
      </c>
      <c r="D2604" s="397" t="s">
        <v>13641</v>
      </c>
      <c r="E2604" s="397" t="s">
        <v>6488</v>
      </c>
    </row>
    <row r="2605" spans="1:5" hidden="1" x14ac:dyDescent="0.25">
      <c r="A2605" s="397" t="s">
        <v>14453</v>
      </c>
      <c r="B2605" s="397" t="s">
        <v>13776</v>
      </c>
      <c r="C2605" s="397" t="s">
        <v>14454</v>
      </c>
      <c r="D2605" s="397" t="s">
        <v>8793</v>
      </c>
      <c r="E2605" s="397"/>
    </row>
    <row r="2606" spans="1:5" hidden="1" x14ac:dyDescent="0.25">
      <c r="A2606" s="397" t="s">
        <v>8976</v>
      </c>
      <c r="B2606" s="397" t="s">
        <v>7673</v>
      </c>
      <c r="C2606" s="397" t="s">
        <v>8977</v>
      </c>
      <c r="D2606" s="397" t="s">
        <v>7557</v>
      </c>
      <c r="E2606" s="397"/>
    </row>
    <row r="2607" spans="1:5" hidden="1" x14ac:dyDescent="0.25">
      <c r="A2607" s="397" t="s">
        <v>8978</v>
      </c>
      <c r="B2607" s="397" t="s">
        <v>7670</v>
      </c>
      <c r="C2607" s="397" t="s">
        <v>8979</v>
      </c>
      <c r="D2607" s="397" t="s">
        <v>7557</v>
      </c>
      <c r="E2607" s="397"/>
    </row>
    <row r="2608" spans="1:5" hidden="1" x14ac:dyDescent="0.25">
      <c r="A2608" s="397" t="s">
        <v>8980</v>
      </c>
      <c r="B2608" s="397" t="s">
        <v>7673</v>
      </c>
      <c r="C2608" s="397" t="s">
        <v>8981</v>
      </c>
      <c r="D2608" s="397" t="s">
        <v>7557</v>
      </c>
      <c r="E2608" s="397"/>
    </row>
    <row r="2609" spans="1:5" hidden="1" x14ac:dyDescent="0.25">
      <c r="A2609" s="397" t="s">
        <v>8982</v>
      </c>
      <c r="B2609" s="397" t="s">
        <v>7673</v>
      </c>
      <c r="C2609" s="397" t="s">
        <v>8983</v>
      </c>
      <c r="D2609" s="397" t="s">
        <v>7557</v>
      </c>
      <c r="E2609" s="397"/>
    </row>
    <row r="2610" spans="1:5" hidden="1" x14ac:dyDescent="0.25">
      <c r="A2610" s="397" t="s">
        <v>8984</v>
      </c>
      <c r="B2610" s="397" t="s">
        <v>7673</v>
      </c>
      <c r="C2610" s="397" t="s">
        <v>8985</v>
      </c>
      <c r="D2610" s="397" t="s">
        <v>7557</v>
      </c>
      <c r="E2610" s="397"/>
    </row>
    <row r="2611" spans="1:5" hidden="1" x14ac:dyDescent="0.25">
      <c r="A2611" s="397" t="s">
        <v>8986</v>
      </c>
      <c r="B2611" s="397" t="s">
        <v>7670</v>
      </c>
      <c r="C2611" s="397" t="s">
        <v>8987</v>
      </c>
      <c r="D2611" s="397" t="s">
        <v>13641</v>
      </c>
      <c r="E2611" s="397" t="s">
        <v>6488</v>
      </c>
    </row>
    <row r="2612" spans="1:5" hidden="1" x14ac:dyDescent="0.25">
      <c r="A2612" s="397" t="s">
        <v>14455</v>
      </c>
      <c r="B2612" s="397" t="s">
        <v>13785</v>
      </c>
      <c r="C2612" s="397" t="s">
        <v>14456</v>
      </c>
      <c r="D2612" s="397" t="s">
        <v>7557</v>
      </c>
      <c r="E2612" s="397"/>
    </row>
    <row r="2613" spans="1:5" ht="21" hidden="1" x14ac:dyDescent="0.25">
      <c r="A2613" s="397" t="s">
        <v>8988</v>
      </c>
      <c r="B2613" s="397" t="s">
        <v>7673</v>
      </c>
      <c r="C2613" s="398" t="s">
        <v>8989</v>
      </c>
      <c r="D2613" s="397" t="s">
        <v>7557</v>
      </c>
      <c r="E2613" s="397"/>
    </row>
    <row r="2614" spans="1:5" hidden="1" x14ac:dyDescent="0.25">
      <c r="A2614" s="397" t="s">
        <v>8990</v>
      </c>
      <c r="B2614" s="397" t="s">
        <v>7673</v>
      </c>
      <c r="C2614" s="397" t="s">
        <v>8991</v>
      </c>
      <c r="D2614" s="397" t="s">
        <v>7557</v>
      </c>
      <c r="E2614" s="397"/>
    </row>
    <row r="2615" spans="1:5" hidden="1" x14ac:dyDescent="0.25">
      <c r="A2615" s="397" t="s">
        <v>8992</v>
      </c>
      <c r="B2615" s="397" t="s">
        <v>7673</v>
      </c>
      <c r="C2615" s="397" t="s">
        <v>8993</v>
      </c>
      <c r="D2615" s="397" t="s">
        <v>7557</v>
      </c>
      <c r="E2615" s="397"/>
    </row>
    <row r="2616" spans="1:5" hidden="1" x14ac:dyDescent="0.25">
      <c r="A2616" s="397" t="s">
        <v>8994</v>
      </c>
      <c r="B2616" s="397" t="s">
        <v>7673</v>
      </c>
      <c r="C2616" s="397" t="s">
        <v>8995</v>
      </c>
      <c r="D2616" s="397" t="s">
        <v>13641</v>
      </c>
      <c r="E2616" s="397" t="s">
        <v>6488</v>
      </c>
    </row>
    <row r="2617" spans="1:5" hidden="1" x14ac:dyDescent="0.25">
      <c r="A2617" s="397" t="s">
        <v>14457</v>
      </c>
      <c r="B2617" s="397" t="s">
        <v>13785</v>
      </c>
      <c r="C2617" s="397" t="s">
        <v>14458</v>
      </c>
      <c r="D2617" s="397" t="s">
        <v>7557</v>
      </c>
      <c r="E2617" s="397"/>
    </row>
    <row r="2618" spans="1:5" hidden="1" x14ac:dyDescent="0.25">
      <c r="A2618" s="397" t="s">
        <v>8996</v>
      </c>
      <c r="B2618" s="397" t="s">
        <v>7673</v>
      </c>
      <c r="C2618" s="397" t="s">
        <v>8997</v>
      </c>
      <c r="D2618" s="397" t="s">
        <v>13641</v>
      </c>
      <c r="E2618" s="397" t="s">
        <v>6488</v>
      </c>
    </row>
    <row r="2619" spans="1:5" hidden="1" x14ac:dyDescent="0.25">
      <c r="A2619" s="397" t="s">
        <v>14459</v>
      </c>
      <c r="B2619" s="397" t="s">
        <v>13779</v>
      </c>
      <c r="C2619" s="397" t="s">
        <v>14460</v>
      </c>
      <c r="D2619" s="397" t="s">
        <v>7557</v>
      </c>
      <c r="E2619" s="397"/>
    </row>
    <row r="2620" spans="1:5" hidden="1" x14ac:dyDescent="0.25">
      <c r="A2620" s="397" t="s">
        <v>8998</v>
      </c>
      <c r="B2620" s="397" t="s">
        <v>7673</v>
      </c>
      <c r="C2620" s="397" t="s">
        <v>8999</v>
      </c>
      <c r="D2620" s="397" t="s">
        <v>7557</v>
      </c>
      <c r="E2620" s="397"/>
    </row>
    <row r="2621" spans="1:5" hidden="1" x14ac:dyDescent="0.25">
      <c r="A2621" s="397" t="s">
        <v>9000</v>
      </c>
      <c r="B2621" s="397" t="s">
        <v>7670</v>
      </c>
      <c r="C2621" s="397" t="s">
        <v>9001</v>
      </c>
      <c r="D2621" s="397" t="s">
        <v>7557</v>
      </c>
      <c r="E2621" s="397"/>
    </row>
    <row r="2622" spans="1:5" hidden="1" x14ac:dyDescent="0.25">
      <c r="A2622" s="397" t="s">
        <v>9002</v>
      </c>
      <c r="B2622" s="397" t="s">
        <v>7670</v>
      </c>
      <c r="C2622" s="397" t="s">
        <v>9003</v>
      </c>
      <c r="D2622" s="397" t="s">
        <v>13641</v>
      </c>
      <c r="E2622" s="397" t="s">
        <v>6488</v>
      </c>
    </row>
    <row r="2623" spans="1:5" hidden="1" x14ac:dyDescent="0.25">
      <c r="A2623" s="397" t="s">
        <v>14461</v>
      </c>
      <c r="B2623" s="397" t="s">
        <v>13785</v>
      </c>
      <c r="C2623" s="397" t="s">
        <v>14462</v>
      </c>
      <c r="D2623" s="397" t="s">
        <v>13641</v>
      </c>
      <c r="E2623" s="397" t="s">
        <v>6488</v>
      </c>
    </row>
    <row r="2624" spans="1:5" hidden="1" x14ac:dyDescent="0.25">
      <c r="A2624" s="397" t="s">
        <v>14463</v>
      </c>
      <c r="B2624" s="397" t="s">
        <v>13785</v>
      </c>
      <c r="C2624" s="397" t="s">
        <v>14464</v>
      </c>
      <c r="D2624" s="397" t="s">
        <v>7557</v>
      </c>
      <c r="E2624" s="397"/>
    </row>
    <row r="2625" spans="1:5" hidden="1" x14ac:dyDescent="0.25">
      <c r="A2625" s="397" t="s">
        <v>9004</v>
      </c>
      <c r="B2625" s="397" t="s">
        <v>7673</v>
      </c>
      <c r="C2625" s="397" t="s">
        <v>9005</v>
      </c>
      <c r="D2625" s="397" t="s">
        <v>7557</v>
      </c>
      <c r="E2625" s="397"/>
    </row>
    <row r="2626" spans="1:5" hidden="1" x14ac:dyDescent="0.25">
      <c r="A2626" s="397" t="s">
        <v>9006</v>
      </c>
      <c r="B2626" s="397" t="s">
        <v>7673</v>
      </c>
      <c r="C2626" s="397" t="s">
        <v>9007</v>
      </c>
      <c r="D2626" s="397" t="s">
        <v>13641</v>
      </c>
      <c r="E2626" s="397" t="s">
        <v>6488</v>
      </c>
    </row>
    <row r="2627" spans="1:5" hidden="1" x14ac:dyDescent="0.25">
      <c r="A2627" s="397" t="s">
        <v>14465</v>
      </c>
      <c r="B2627" s="397" t="s">
        <v>13785</v>
      </c>
      <c r="C2627" s="397" t="s">
        <v>14466</v>
      </c>
      <c r="D2627" s="397" t="s">
        <v>7557</v>
      </c>
      <c r="E2627" s="397"/>
    </row>
    <row r="2628" spans="1:5" hidden="1" x14ac:dyDescent="0.25">
      <c r="A2628" s="397" t="s">
        <v>9008</v>
      </c>
      <c r="B2628" s="397" t="s">
        <v>7673</v>
      </c>
      <c r="C2628" s="397" t="s">
        <v>9009</v>
      </c>
      <c r="D2628" s="397" t="s">
        <v>13641</v>
      </c>
      <c r="E2628" s="397" t="s">
        <v>6488</v>
      </c>
    </row>
    <row r="2629" spans="1:5" hidden="1" x14ac:dyDescent="0.25">
      <c r="A2629" s="397" t="s">
        <v>14467</v>
      </c>
      <c r="B2629" s="397" t="s">
        <v>13785</v>
      </c>
      <c r="C2629" s="397" t="s">
        <v>14468</v>
      </c>
      <c r="D2629" s="397" t="s">
        <v>13641</v>
      </c>
      <c r="E2629" s="397" t="s">
        <v>6488</v>
      </c>
    </row>
    <row r="2630" spans="1:5" hidden="1" x14ac:dyDescent="0.25">
      <c r="A2630" s="397" t="s">
        <v>14469</v>
      </c>
      <c r="B2630" s="397" t="s">
        <v>13776</v>
      </c>
      <c r="C2630" s="397" t="s">
        <v>14470</v>
      </c>
      <c r="D2630" s="397" t="s">
        <v>7557</v>
      </c>
      <c r="E2630" s="397"/>
    </row>
    <row r="2631" spans="1:5" hidden="1" x14ac:dyDescent="0.25">
      <c r="A2631" s="397" t="s">
        <v>9010</v>
      </c>
      <c r="B2631" s="397" t="s">
        <v>7673</v>
      </c>
      <c r="C2631" s="397" t="s">
        <v>9011</v>
      </c>
      <c r="D2631" s="397" t="s">
        <v>7557</v>
      </c>
      <c r="E2631" s="397"/>
    </row>
    <row r="2632" spans="1:5" hidden="1" x14ac:dyDescent="0.25">
      <c r="A2632" s="397" t="s">
        <v>9012</v>
      </c>
      <c r="B2632" s="397" t="s">
        <v>7673</v>
      </c>
      <c r="C2632" s="397" t="s">
        <v>9013</v>
      </c>
      <c r="D2632" s="397" t="s">
        <v>7557</v>
      </c>
      <c r="E2632" s="397"/>
    </row>
    <row r="2633" spans="1:5" hidden="1" x14ac:dyDescent="0.25">
      <c r="A2633" s="397" t="s">
        <v>9014</v>
      </c>
      <c r="B2633" s="397" t="s">
        <v>7673</v>
      </c>
      <c r="C2633" s="397" t="s">
        <v>9015</v>
      </c>
      <c r="D2633" s="397" t="s">
        <v>13641</v>
      </c>
      <c r="E2633" s="397" t="s">
        <v>6488</v>
      </c>
    </row>
    <row r="2634" spans="1:5" hidden="1" x14ac:dyDescent="0.25">
      <c r="A2634" s="397" t="s">
        <v>14471</v>
      </c>
      <c r="B2634" s="397" t="s">
        <v>13792</v>
      </c>
      <c r="C2634" s="397" t="s">
        <v>14472</v>
      </c>
      <c r="D2634" s="397" t="s">
        <v>7557</v>
      </c>
      <c r="E2634" s="397"/>
    </row>
    <row r="2635" spans="1:5" hidden="1" x14ac:dyDescent="0.25">
      <c r="A2635" s="397" t="s">
        <v>9016</v>
      </c>
      <c r="B2635" s="397" t="s">
        <v>7673</v>
      </c>
      <c r="C2635" s="397" t="s">
        <v>9017</v>
      </c>
      <c r="D2635" s="397" t="s">
        <v>7557</v>
      </c>
      <c r="E2635" s="397"/>
    </row>
    <row r="2636" spans="1:5" ht="21" hidden="1" x14ac:dyDescent="0.25">
      <c r="A2636" s="397" t="s">
        <v>9018</v>
      </c>
      <c r="B2636" s="397" t="s">
        <v>7673</v>
      </c>
      <c r="C2636" s="398" t="s">
        <v>9019</v>
      </c>
      <c r="D2636" s="397" t="s">
        <v>13641</v>
      </c>
      <c r="E2636" s="397" t="s">
        <v>6488</v>
      </c>
    </row>
    <row r="2637" spans="1:5" hidden="1" x14ac:dyDescent="0.25">
      <c r="A2637" s="397" t="s">
        <v>14473</v>
      </c>
      <c r="B2637" s="397" t="s">
        <v>13785</v>
      </c>
      <c r="C2637" s="397" t="s">
        <v>14474</v>
      </c>
      <c r="D2637" s="397" t="s">
        <v>13641</v>
      </c>
      <c r="E2637" s="397" t="s">
        <v>6488</v>
      </c>
    </row>
    <row r="2638" spans="1:5" hidden="1" x14ac:dyDescent="0.25">
      <c r="A2638" s="397" t="s">
        <v>14475</v>
      </c>
      <c r="B2638" s="397" t="s">
        <v>13792</v>
      </c>
      <c r="C2638" s="397" t="s">
        <v>14476</v>
      </c>
      <c r="D2638" s="397" t="s">
        <v>8793</v>
      </c>
      <c r="E2638" s="397"/>
    </row>
    <row r="2639" spans="1:5" hidden="1" x14ac:dyDescent="0.25">
      <c r="A2639" s="397" t="s">
        <v>9020</v>
      </c>
      <c r="B2639" s="397" t="s">
        <v>7673</v>
      </c>
      <c r="C2639" s="397" t="s">
        <v>9021</v>
      </c>
      <c r="D2639" s="397" t="s">
        <v>8793</v>
      </c>
      <c r="E2639" s="397"/>
    </row>
    <row r="2640" spans="1:5" hidden="1" x14ac:dyDescent="0.25">
      <c r="A2640" s="397" t="s">
        <v>9022</v>
      </c>
      <c r="B2640" s="397" t="s">
        <v>7673</v>
      </c>
      <c r="C2640" s="397" t="s">
        <v>9023</v>
      </c>
      <c r="D2640" s="397" t="s">
        <v>7557</v>
      </c>
      <c r="E2640" s="397"/>
    </row>
    <row r="2641" spans="1:5" hidden="1" x14ac:dyDescent="0.25">
      <c r="A2641" s="397" t="s">
        <v>9024</v>
      </c>
      <c r="B2641" s="397" t="s">
        <v>7670</v>
      </c>
      <c r="C2641" s="397" t="s">
        <v>9025</v>
      </c>
      <c r="D2641" s="397" t="s">
        <v>13641</v>
      </c>
      <c r="E2641" s="397" t="s">
        <v>6488</v>
      </c>
    </row>
    <row r="2642" spans="1:5" hidden="1" x14ac:dyDescent="0.25">
      <c r="A2642" s="397" t="s">
        <v>14477</v>
      </c>
      <c r="B2642" s="397" t="s">
        <v>13776</v>
      </c>
      <c r="C2642" s="397" t="s">
        <v>14478</v>
      </c>
      <c r="D2642" s="397" t="s">
        <v>13641</v>
      </c>
      <c r="E2642" s="397" t="s">
        <v>6488</v>
      </c>
    </row>
    <row r="2643" spans="1:5" hidden="1" x14ac:dyDescent="0.25">
      <c r="A2643" s="397" t="s">
        <v>14479</v>
      </c>
      <c r="B2643" s="397" t="s">
        <v>13785</v>
      </c>
      <c r="C2643" s="397" t="s">
        <v>14480</v>
      </c>
      <c r="D2643" s="397" t="s">
        <v>7557</v>
      </c>
      <c r="E2643" s="397"/>
    </row>
    <row r="2644" spans="1:5" hidden="1" x14ac:dyDescent="0.25">
      <c r="A2644" s="397" t="s">
        <v>9026</v>
      </c>
      <c r="B2644" s="397" t="s">
        <v>7670</v>
      </c>
      <c r="C2644" s="397" t="s">
        <v>9027</v>
      </c>
      <c r="D2644" s="397" t="s">
        <v>7557</v>
      </c>
      <c r="E2644" s="397"/>
    </row>
    <row r="2645" spans="1:5" hidden="1" x14ac:dyDescent="0.25">
      <c r="A2645" s="397" t="s">
        <v>9028</v>
      </c>
      <c r="B2645" s="397" t="s">
        <v>7673</v>
      </c>
      <c r="C2645" s="397" t="s">
        <v>9029</v>
      </c>
      <c r="D2645" s="397" t="s">
        <v>7557</v>
      </c>
      <c r="E2645" s="397"/>
    </row>
    <row r="2646" spans="1:5" hidden="1" x14ac:dyDescent="0.25">
      <c r="A2646" s="397" t="s">
        <v>9030</v>
      </c>
      <c r="B2646" s="397" t="s">
        <v>7673</v>
      </c>
      <c r="C2646" s="397" t="s">
        <v>9031</v>
      </c>
      <c r="D2646" s="397" t="s">
        <v>7557</v>
      </c>
      <c r="E2646" s="397"/>
    </row>
    <row r="2647" spans="1:5" hidden="1" x14ac:dyDescent="0.25">
      <c r="A2647" s="397" t="s">
        <v>9032</v>
      </c>
      <c r="B2647" s="397" t="s">
        <v>7673</v>
      </c>
      <c r="C2647" s="397" t="s">
        <v>9033</v>
      </c>
      <c r="D2647" s="397" t="s">
        <v>7557</v>
      </c>
      <c r="E2647" s="397"/>
    </row>
    <row r="2648" spans="1:5" hidden="1" x14ac:dyDescent="0.25">
      <c r="A2648" s="397" t="s">
        <v>9034</v>
      </c>
      <c r="B2648" s="397" t="s">
        <v>7673</v>
      </c>
      <c r="C2648" s="397" t="s">
        <v>9035</v>
      </c>
      <c r="D2648" s="397" t="s">
        <v>13641</v>
      </c>
      <c r="E2648" s="397" t="s">
        <v>6488</v>
      </c>
    </row>
    <row r="2649" spans="1:5" hidden="1" x14ac:dyDescent="0.25">
      <c r="A2649" s="397" t="s">
        <v>14481</v>
      </c>
      <c r="B2649" s="397" t="s">
        <v>13785</v>
      </c>
      <c r="C2649" s="397" t="s">
        <v>14482</v>
      </c>
      <c r="D2649" s="397" t="s">
        <v>13641</v>
      </c>
      <c r="E2649" s="397" t="s">
        <v>6488</v>
      </c>
    </row>
    <row r="2650" spans="1:5" hidden="1" x14ac:dyDescent="0.25">
      <c r="A2650" s="397" t="s">
        <v>14483</v>
      </c>
      <c r="B2650" s="397" t="s">
        <v>13785</v>
      </c>
      <c r="C2650" s="397" t="s">
        <v>14484</v>
      </c>
      <c r="D2650" s="397" t="s">
        <v>7557</v>
      </c>
      <c r="E2650" s="397"/>
    </row>
    <row r="2651" spans="1:5" hidden="1" x14ac:dyDescent="0.25">
      <c r="A2651" s="397" t="s">
        <v>9036</v>
      </c>
      <c r="B2651" s="397" t="s">
        <v>7673</v>
      </c>
      <c r="C2651" s="397" t="s">
        <v>9037</v>
      </c>
      <c r="D2651" s="397" t="s">
        <v>13641</v>
      </c>
      <c r="E2651" s="397" t="s">
        <v>6488</v>
      </c>
    </row>
    <row r="2652" spans="1:5" hidden="1" x14ac:dyDescent="0.25">
      <c r="A2652" s="397" t="s">
        <v>14485</v>
      </c>
      <c r="B2652" s="397" t="s">
        <v>13785</v>
      </c>
      <c r="C2652" s="397" t="s">
        <v>14486</v>
      </c>
      <c r="D2652" s="397" t="s">
        <v>7557</v>
      </c>
      <c r="E2652" s="397"/>
    </row>
    <row r="2653" spans="1:5" hidden="1" x14ac:dyDescent="0.25">
      <c r="A2653" s="397" t="s">
        <v>9038</v>
      </c>
      <c r="B2653" s="397" t="s">
        <v>7673</v>
      </c>
      <c r="C2653" s="397" t="s">
        <v>9039</v>
      </c>
      <c r="D2653" s="397" t="s">
        <v>13641</v>
      </c>
      <c r="E2653" s="397" t="s">
        <v>6488</v>
      </c>
    </row>
    <row r="2654" spans="1:5" hidden="1" x14ac:dyDescent="0.25">
      <c r="A2654" s="397" t="s">
        <v>14487</v>
      </c>
      <c r="B2654" s="397" t="s">
        <v>13785</v>
      </c>
      <c r="C2654" s="397" t="s">
        <v>14488</v>
      </c>
      <c r="D2654" s="397" t="s">
        <v>7557</v>
      </c>
      <c r="E2654" s="397"/>
    </row>
    <row r="2655" spans="1:5" hidden="1" x14ac:dyDescent="0.25">
      <c r="A2655" s="397" t="s">
        <v>9040</v>
      </c>
      <c r="B2655" s="397" t="s">
        <v>7673</v>
      </c>
      <c r="C2655" s="397" t="s">
        <v>9041</v>
      </c>
      <c r="D2655" s="397" t="s">
        <v>13641</v>
      </c>
      <c r="E2655" s="397" t="s">
        <v>6488</v>
      </c>
    </row>
    <row r="2656" spans="1:5" hidden="1" x14ac:dyDescent="0.25">
      <c r="A2656" s="397" t="s">
        <v>14489</v>
      </c>
      <c r="B2656" s="397" t="s">
        <v>13785</v>
      </c>
      <c r="C2656" s="397" t="s">
        <v>14490</v>
      </c>
      <c r="D2656" s="397" t="s">
        <v>7557</v>
      </c>
      <c r="E2656" s="397"/>
    </row>
    <row r="2657" spans="1:5" hidden="1" x14ac:dyDescent="0.25">
      <c r="A2657" s="397" t="s">
        <v>9042</v>
      </c>
      <c r="B2657" s="397" t="s">
        <v>7670</v>
      </c>
      <c r="C2657" s="397" t="s">
        <v>9043</v>
      </c>
      <c r="D2657" s="397" t="s">
        <v>7557</v>
      </c>
      <c r="E2657" s="397"/>
    </row>
    <row r="2658" spans="1:5" hidden="1" x14ac:dyDescent="0.25">
      <c r="A2658" s="397" t="s">
        <v>9044</v>
      </c>
      <c r="B2658" s="397" t="s">
        <v>7670</v>
      </c>
      <c r="C2658" s="397" t="s">
        <v>9045</v>
      </c>
      <c r="D2658" s="397" t="s">
        <v>13641</v>
      </c>
      <c r="E2658" s="397" t="s">
        <v>6488</v>
      </c>
    </row>
    <row r="2659" spans="1:5" hidden="1" x14ac:dyDescent="0.25">
      <c r="A2659" s="397" t="s">
        <v>14491</v>
      </c>
      <c r="B2659" s="397" t="s">
        <v>13785</v>
      </c>
      <c r="C2659" s="397" t="s">
        <v>14492</v>
      </c>
      <c r="D2659" s="397" t="s">
        <v>13641</v>
      </c>
      <c r="E2659" s="397" t="s">
        <v>6488</v>
      </c>
    </row>
    <row r="2660" spans="1:5" hidden="1" x14ac:dyDescent="0.25">
      <c r="A2660" s="397" t="s">
        <v>14493</v>
      </c>
      <c r="B2660" s="397" t="s">
        <v>13785</v>
      </c>
      <c r="C2660" s="397" t="s">
        <v>14494</v>
      </c>
      <c r="D2660" s="397" t="s">
        <v>13641</v>
      </c>
      <c r="E2660" s="397" t="s">
        <v>6488</v>
      </c>
    </row>
    <row r="2661" spans="1:5" hidden="1" x14ac:dyDescent="0.25">
      <c r="A2661" s="397" t="s">
        <v>14495</v>
      </c>
      <c r="B2661" s="397" t="s">
        <v>13785</v>
      </c>
      <c r="C2661" s="397" t="s">
        <v>14496</v>
      </c>
      <c r="D2661" s="397" t="s">
        <v>13641</v>
      </c>
      <c r="E2661" s="397" t="s">
        <v>6488</v>
      </c>
    </row>
    <row r="2662" spans="1:5" hidden="1" x14ac:dyDescent="0.25">
      <c r="A2662" s="397" t="s">
        <v>14497</v>
      </c>
      <c r="B2662" s="397" t="s">
        <v>13785</v>
      </c>
      <c r="C2662" s="397" t="s">
        <v>14498</v>
      </c>
      <c r="D2662" s="397" t="s">
        <v>13641</v>
      </c>
      <c r="E2662" s="397" t="s">
        <v>6488</v>
      </c>
    </row>
    <row r="2663" spans="1:5" hidden="1" x14ac:dyDescent="0.25">
      <c r="A2663" s="397" t="s">
        <v>14499</v>
      </c>
      <c r="B2663" s="397" t="s">
        <v>13785</v>
      </c>
      <c r="C2663" s="397" t="s">
        <v>14500</v>
      </c>
      <c r="D2663" s="397" t="s">
        <v>7557</v>
      </c>
      <c r="E2663" s="397"/>
    </row>
    <row r="2664" spans="1:5" hidden="1" x14ac:dyDescent="0.25">
      <c r="A2664" s="397" t="s">
        <v>9046</v>
      </c>
      <c r="B2664" s="397" t="s">
        <v>7673</v>
      </c>
      <c r="C2664" s="397" t="s">
        <v>9047</v>
      </c>
      <c r="D2664" s="397" t="s">
        <v>7557</v>
      </c>
      <c r="E2664" s="397"/>
    </row>
    <row r="2665" spans="1:5" hidden="1" x14ac:dyDescent="0.25">
      <c r="A2665" s="397" t="s">
        <v>9048</v>
      </c>
      <c r="B2665" s="397" t="s">
        <v>7673</v>
      </c>
      <c r="C2665" s="397" t="s">
        <v>9049</v>
      </c>
      <c r="D2665" s="397" t="s">
        <v>7557</v>
      </c>
      <c r="E2665" s="397"/>
    </row>
    <row r="2666" spans="1:5" hidden="1" x14ac:dyDescent="0.25">
      <c r="A2666" s="397" t="s">
        <v>9050</v>
      </c>
      <c r="B2666" s="397" t="s">
        <v>7673</v>
      </c>
      <c r="C2666" s="397" t="s">
        <v>9051</v>
      </c>
      <c r="D2666" s="397" t="s">
        <v>8793</v>
      </c>
      <c r="E2666" s="397"/>
    </row>
    <row r="2667" spans="1:5" hidden="1" x14ac:dyDescent="0.25">
      <c r="A2667" s="397" t="s">
        <v>9052</v>
      </c>
      <c r="B2667" s="397" t="s">
        <v>7673</v>
      </c>
      <c r="C2667" s="397" t="s">
        <v>9053</v>
      </c>
      <c r="D2667" s="397" t="s">
        <v>7557</v>
      </c>
      <c r="E2667" s="397"/>
    </row>
    <row r="2668" spans="1:5" hidden="1" x14ac:dyDescent="0.25">
      <c r="A2668" s="397" t="s">
        <v>9054</v>
      </c>
      <c r="B2668" s="397" t="s">
        <v>7673</v>
      </c>
      <c r="C2668" s="397" t="s">
        <v>9055</v>
      </c>
      <c r="D2668" s="397" t="s">
        <v>7557</v>
      </c>
      <c r="E2668" s="397"/>
    </row>
    <row r="2669" spans="1:5" hidden="1" x14ac:dyDescent="0.25">
      <c r="A2669" s="397" t="s">
        <v>9056</v>
      </c>
      <c r="B2669" s="397" t="s">
        <v>7673</v>
      </c>
      <c r="C2669" s="397" t="s">
        <v>9057</v>
      </c>
      <c r="D2669" s="397" t="s">
        <v>13641</v>
      </c>
      <c r="E2669" s="397" t="s">
        <v>6488</v>
      </c>
    </row>
    <row r="2670" spans="1:5" hidden="1" x14ac:dyDescent="0.25">
      <c r="A2670" s="397" t="s">
        <v>14501</v>
      </c>
      <c r="B2670" s="397" t="s">
        <v>13792</v>
      </c>
      <c r="C2670" s="397" t="s">
        <v>14502</v>
      </c>
      <c r="D2670" s="397" t="s">
        <v>13641</v>
      </c>
      <c r="E2670" s="397" t="s">
        <v>6488</v>
      </c>
    </row>
    <row r="2671" spans="1:5" hidden="1" x14ac:dyDescent="0.25">
      <c r="A2671" s="397" t="s">
        <v>14503</v>
      </c>
      <c r="B2671" s="397" t="s">
        <v>13785</v>
      </c>
      <c r="C2671" s="397" t="s">
        <v>14504</v>
      </c>
      <c r="D2671" s="397" t="s">
        <v>13641</v>
      </c>
      <c r="E2671" s="397" t="s">
        <v>6488</v>
      </c>
    </row>
    <row r="2672" spans="1:5" hidden="1" x14ac:dyDescent="0.25">
      <c r="A2672" s="397" t="s">
        <v>14505</v>
      </c>
      <c r="B2672" s="397" t="s">
        <v>13785</v>
      </c>
      <c r="C2672" s="397" t="s">
        <v>14506</v>
      </c>
      <c r="D2672" s="397" t="s">
        <v>7557</v>
      </c>
      <c r="E2672" s="397"/>
    </row>
    <row r="2673" spans="1:5" hidden="1" x14ac:dyDescent="0.25">
      <c r="A2673" s="397" t="s">
        <v>9058</v>
      </c>
      <c r="B2673" s="397" t="s">
        <v>7673</v>
      </c>
      <c r="C2673" s="397" t="s">
        <v>9059</v>
      </c>
      <c r="D2673" s="397" t="s">
        <v>13641</v>
      </c>
      <c r="E2673" s="397" t="s">
        <v>6488</v>
      </c>
    </row>
    <row r="2674" spans="1:5" hidden="1" x14ac:dyDescent="0.25">
      <c r="A2674" s="397" t="s">
        <v>14507</v>
      </c>
      <c r="B2674" s="397" t="s">
        <v>13779</v>
      </c>
      <c r="C2674" s="397" t="s">
        <v>14508</v>
      </c>
      <c r="D2674" s="397" t="s">
        <v>7557</v>
      </c>
      <c r="E2674" s="397"/>
    </row>
    <row r="2675" spans="1:5" hidden="1" x14ac:dyDescent="0.25">
      <c r="A2675" s="397" t="s">
        <v>9060</v>
      </c>
      <c r="B2675" s="397" t="s">
        <v>7673</v>
      </c>
      <c r="C2675" s="397" t="s">
        <v>9061</v>
      </c>
      <c r="D2675" s="397" t="s">
        <v>13641</v>
      </c>
      <c r="E2675" s="397" t="s">
        <v>6488</v>
      </c>
    </row>
    <row r="2676" spans="1:5" hidden="1" x14ac:dyDescent="0.25">
      <c r="A2676" s="397" t="s">
        <v>14509</v>
      </c>
      <c r="B2676" s="397" t="s">
        <v>13785</v>
      </c>
      <c r="C2676" s="397" t="s">
        <v>14510</v>
      </c>
      <c r="D2676" s="397" t="s">
        <v>13641</v>
      </c>
      <c r="E2676" s="397" t="s">
        <v>6488</v>
      </c>
    </row>
    <row r="2677" spans="1:5" hidden="1" x14ac:dyDescent="0.25">
      <c r="A2677" s="397" t="s">
        <v>14511</v>
      </c>
      <c r="B2677" s="397" t="s">
        <v>13785</v>
      </c>
      <c r="C2677" s="397" t="s">
        <v>14512</v>
      </c>
      <c r="D2677" s="397" t="s">
        <v>13641</v>
      </c>
      <c r="E2677" s="397" t="s">
        <v>6488</v>
      </c>
    </row>
    <row r="2678" spans="1:5" hidden="1" x14ac:dyDescent="0.25">
      <c r="A2678" s="397" t="s">
        <v>14513</v>
      </c>
      <c r="B2678" s="397" t="s">
        <v>13779</v>
      </c>
      <c r="C2678" s="397" t="s">
        <v>14514</v>
      </c>
      <c r="D2678" s="397" t="s">
        <v>13641</v>
      </c>
      <c r="E2678" s="397" t="s">
        <v>6488</v>
      </c>
    </row>
    <row r="2679" spans="1:5" hidden="1" x14ac:dyDescent="0.25">
      <c r="A2679" s="397" t="s">
        <v>14515</v>
      </c>
      <c r="B2679" s="397" t="s">
        <v>13785</v>
      </c>
      <c r="C2679" s="397" t="s">
        <v>14516</v>
      </c>
      <c r="D2679" s="397" t="s">
        <v>13641</v>
      </c>
      <c r="E2679" s="397" t="s">
        <v>6488</v>
      </c>
    </row>
    <row r="2680" spans="1:5" hidden="1" x14ac:dyDescent="0.25">
      <c r="A2680" s="397" t="s">
        <v>14517</v>
      </c>
      <c r="B2680" s="397" t="s">
        <v>13785</v>
      </c>
      <c r="C2680" s="397" t="s">
        <v>14518</v>
      </c>
      <c r="D2680" s="397" t="s">
        <v>7557</v>
      </c>
      <c r="E2680" s="397"/>
    </row>
    <row r="2681" spans="1:5" hidden="1" x14ac:dyDescent="0.25">
      <c r="A2681" s="397" t="s">
        <v>9062</v>
      </c>
      <c r="B2681" s="397" t="s">
        <v>7673</v>
      </c>
      <c r="C2681" s="397" t="s">
        <v>9063</v>
      </c>
      <c r="D2681" s="397" t="s">
        <v>7557</v>
      </c>
      <c r="E2681" s="397"/>
    </row>
    <row r="2682" spans="1:5" hidden="1" x14ac:dyDescent="0.25">
      <c r="A2682" s="397" t="s">
        <v>9064</v>
      </c>
      <c r="B2682" s="397" t="s">
        <v>7673</v>
      </c>
      <c r="C2682" s="397" t="s">
        <v>9065</v>
      </c>
      <c r="D2682" s="397" t="s">
        <v>7557</v>
      </c>
      <c r="E2682" s="397"/>
    </row>
    <row r="2683" spans="1:5" hidden="1" x14ac:dyDescent="0.25">
      <c r="A2683" s="397" t="s">
        <v>9066</v>
      </c>
      <c r="B2683" s="397" t="s">
        <v>7673</v>
      </c>
      <c r="C2683" s="397" t="s">
        <v>9067</v>
      </c>
      <c r="D2683" s="397" t="s">
        <v>7557</v>
      </c>
      <c r="E2683" s="397"/>
    </row>
    <row r="2684" spans="1:5" hidden="1" x14ac:dyDescent="0.25">
      <c r="A2684" s="397" t="s">
        <v>9068</v>
      </c>
      <c r="B2684" s="397" t="s">
        <v>7673</v>
      </c>
      <c r="C2684" s="397" t="s">
        <v>9069</v>
      </c>
      <c r="D2684" s="397" t="s">
        <v>7557</v>
      </c>
      <c r="E2684" s="397"/>
    </row>
    <row r="2685" spans="1:5" hidden="1" x14ac:dyDescent="0.25">
      <c r="A2685" s="397" t="s">
        <v>9070</v>
      </c>
      <c r="B2685" s="397" t="s">
        <v>7673</v>
      </c>
      <c r="C2685" s="397" t="s">
        <v>9071</v>
      </c>
      <c r="D2685" s="397" t="s">
        <v>7557</v>
      </c>
      <c r="E2685" s="397"/>
    </row>
    <row r="2686" spans="1:5" hidden="1" x14ac:dyDescent="0.25">
      <c r="A2686" s="397" t="s">
        <v>9072</v>
      </c>
      <c r="B2686" s="397" t="s">
        <v>7684</v>
      </c>
      <c r="C2686" s="397" t="s">
        <v>9073</v>
      </c>
      <c r="D2686" s="397" t="s">
        <v>13641</v>
      </c>
      <c r="E2686" s="397" t="s">
        <v>6488</v>
      </c>
    </row>
    <row r="2687" spans="1:5" hidden="1" x14ac:dyDescent="0.25">
      <c r="A2687" s="397" t="s">
        <v>14519</v>
      </c>
      <c r="B2687" s="397" t="s">
        <v>13785</v>
      </c>
      <c r="C2687" s="397" t="s">
        <v>14520</v>
      </c>
      <c r="D2687" s="397" t="s">
        <v>13641</v>
      </c>
      <c r="E2687" s="397" t="s">
        <v>6488</v>
      </c>
    </row>
    <row r="2688" spans="1:5" hidden="1" x14ac:dyDescent="0.25">
      <c r="A2688" s="397" t="s">
        <v>14521</v>
      </c>
      <c r="B2688" s="397" t="s">
        <v>13779</v>
      </c>
      <c r="C2688" s="397" t="s">
        <v>14522</v>
      </c>
      <c r="D2688" s="397" t="s">
        <v>13641</v>
      </c>
      <c r="E2688" s="397" t="s">
        <v>6488</v>
      </c>
    </row>
    <row r="2689" spans="1:5" hidden="1" x14ac:dyDescent="0.25">
      <c r="A2689" s="397" t="s">
        <v>14523</v>
      </c>
      <c r="B2689" s="397" t="s">
        <v>13785</v>
      </c>
      <c r="C2689" s="397" t="s">
        <v>14524</v>
      </c>
      <c r="D2689" s="397" t="s">
        <v>7557</v>
      </c>
      <c r="E2689" s="397"/>
    </row>
    <row r="2690" spans="1:5" hidden="1" x14ac:dyDescent="0.25">
      <c r="A2690" s="397" t="s">
        <v>9074</v>
      </c>
      <c r="B2690" s="397" t="s">
        <v>7673</v>
      </c>
      <c r="C2690" s="397" t="s">
        <v>9075</v>
      </c>
      <c r="D2690" s="397" t="s">
        <v>7557</v>
      </c>
      <c r="E2690" s="397"/>
    </row>
    <row r="2691" spans="1:5" hidden="1" x14ac:dyDescent="0.25">
      <c r="A2691" s="397" t="s">
        <v>9076</v>
      </c>
      <c r="B2691" s="397" t="s">
        <v>7673</v>
      </c>
      <c r="C2691" s="397" t="s">
        <v>9077</v>
      </c>
      <c r="D2691" s="397" t="s">
        <v>7557</v>
      </c>
      <c r="E2691" s="397"/>
    </row>
    <row r="2692" spans="1:5" hidden="1" x14ac:dyDescent="0.25">
      <c r="A2692" s="397" t="s">
        <v>9078</v>
      </c>
      <c r="B2692" s="397" t="s">
        <v>7673</v>
      </c>
      <c r="C2692" s="397" t="s">
        <v>9079</v>
      </c>
      <c r="D2692" s="397" t="s">
        <v>7557</v>
      </c>
      <c r="E2692" s="397"/>
    </row>
    <row r="2693" spans="1:5" hidden="1" x14ac:dyDescent="0.25">
      <c r="A2693" s="397" t="s">
        <v>9080</v>
      </c>
      <c r="B2693" s="397" t="s">
        <v>7673</v>
      </c>
      <c r="C2693" s="397" t="s">
        <v>9081</v>
      </c>
      <c r="D2693" s="397" t="s">
        <v>7557</v>
      </c>
      <c r="E2693" s="397"/>
    </row>
    <row r="2694" spans="1:5" hidden="1" x14ac:dyDescent="0.25">
      <c r="A2694" s="397" t="s">
        <v>9082</v>
      </c>
      <c r="B2694" s="397" t="s">
        <v>7670</v>
      </c>
      <c r="C2694" s="397" t="s">
        <v>9083</v>
      </c>
      <c r="D2694" s="397" t="s">
        <v>13641</v>
      </c>
      <c r="E2694" s="397" t="s">
        <v>6488</v>
      </c>
    </row>
    <row r="2695" spans="1:5" hidden="1" x14ac:dyDescent="0.25">
      <c r="A2695" s="397" t="s">
        <v>14525</v>
      </c>
      <c r="B2695" s="397" t="s">
        <v>13785</v>
      </c>
      <c r="C2695" s="397" t="s">
        <v>14526</v>
      </c>
      <c r="D2695" s="397" t="s">
        <v>13641</v>
      </c>
      <c r="E2695" s="397" t="s">
        <v>6488</v>
      </c>
    </row>
    <row r="2696" spans="1:5" hidden="1" x14ac:dyDescent="0.25">
      <c r="A2696" s="397" t="s">
        <v>14527</v>
      </c>
      <c r="B2696" s="397" t="s">
        <v>13785</v>
      </c>
      <c r="C2696" s="397" t="s">
        <v>14528</v>
      </c>
      <c r="D2696" s="397" t="s">
        <v>13641</v>
      </c>
      <c r="E2696" s="397" t="s">
        <v>6488</v>
      </c>
    </row>
    <row r="2697" spans="1:5" hidden="1" x14ac:dyDescent="0.25">
      <c r="A2697" s="397" t="s">
        <v>14529</v>
      </c>
      <c r="B2697" s="397" t="s">
        <v>13785</v>
      </c>
      <c r="C2697" s="397" t="s">
        <v>14530</v>
      </c>
      <c r="D2697" s="397" t="s">
        <v>7557</v>
      </c>
      <c r="E2697" s="397"/>
    </row>
    <row r="2698" spans="1:5" hidden="1" x14ac:dyDescent="0.25">
      <c r="A2698" s="397" t="s">
        <v>9084</v>
      </c>
      <c r="B2698" s="397" t="s">
        <v>7673</v>
      </c>
      <c r="C2698" s="397" t="s">
        <v>9085</v>
      </c>
      <c r="D2698" s="397" t="s">
        <v>7557</v>
      </c>
      <c r="E2698" s="397"/>
    </row>
    <row r="2699" spans="1:5" hidden="1" x14ac:dyDescent="0.25">
      <c r="A2699" s="397" t="s">
        <v>9086</v>
      </c>
      <c r="B2699" s="397" t="s">
        <v>7670</v>
      </c>
      <c r="C2699" s="397" t="s">
        <v>9087</v>
      </c>
      <c r="D2699" s="397" t="s">
        <v>7557</v>
      </c>
      <c r="E2699" s="397"/>
    </row>
    <row r="2700" spans="1:5" hidden="1" x14ac:dyDescent="0.25">
      <c r="A2700" s="397" t="s">
        <v>9088</v>
      </c>
      <c r="B2700" s="397" t="s">
        <v>7670</v>
      </c>
      <c r="C2700" s="397" t="s">
        <v>9089</v>
      </c>
      <c r="D2700" s="397" t="s">
        <v>7557</v>
      </c>
      <c r="E2700" s="397"/>
    </row>
    <row r="2701" spans="1:5" hidden="1" x14ac:dyDescent="0.25">
      <c r="A2701" s="397" t="s">
        <v>9090</v>
      </c>
      <c r="B2701" s="397" t="s">
        <v>7670</v>
      </c>
      <c r="C2701" s="397" t="s">
        <v>9091</v>
      </c>
      <c r="D2701" s="397" t="s">
        <v>7557</v>
      </c>
      <c r="E2701" s="397"/>
    </row>
    <row r="2702" spans="1:5" hidden="1" x14ac:dyDescent="0.25">
      <c r="A2702" s="397" t="s">
        <v>9092</v>
      </c>
      <c r="B2702" s="397" t="s">
        <v>7673</v>
      </c>
      <c r="C2702" s="397" t="s">
        <v>9093</v>
      </c>
      <c r="D2702" s="397" t="s">
        <v>13641</v>
      </c>
      <c r="E2702" s="397" t="s">
        <v>6488</v>
      </c>
    </row>
    <row r="2703" spans="1:5" hidden="1" x14ac:dyDescent="0.25">
      <c r="A2703" s="397" t="s">
        <v>14531</v>
      </c>
      <c r="B2703" s="397" t="s">
        <v>13785</v>
      </c>
      <c r="C2703" s="397" t="s">
        <v>14532</v>
      </c>
      <c r="D2703" s="397" t="s">
        <v>13641</v>
      </c>
      <c r="E2703" s="397" t="s">
        <v>6488</v>
      </c>
    </row>
    <row r="2704" spans="1:5" hidden="1" x14ac:dyDescent="0.25">
      <c r="A2704" s="397" t="s">
        <v>14533</v>
      </c>
      <c r="B2704" s="397" t="s">
        <v>13785</v>
      </c>
      <c r="C2704" s="397" t="s">
        <v>14534</v>
      </c>
      <c r="D2704" s="397" t="s">
        <v>7557</v>
      </c>
      <c r="E2704" s="397"/>
    </row>
    <row r="2705" spans="1:5" hidden="1" x14ac:dyDescent="0.25">
      <c r="A2705" s="397" t="s">
        <v>9094</v>
      </c>
      <c r="B2705" s="397" t="s">
        <v>7673</v>
      </c>
      <c r="C2705" s="397" t="s">
        <v>9095</v>
      </c>
      <c r="D2705" s="397" t="s">
        <v>7557</v>
      </c>
      <c r="E2705" s="397"/>
    </row>
    <row r="2706" spans="1:5" hidden="1" x14ac:dyDescent="0.25">
      <c r="A2706" s="397" t="s">
        <v>9096</v>
      </c>
      <c r="B2706" s="397" t="s">
        <v>7673</v>
      </c>
      <c r="C2706" s="397" t="s">
        <v>9097</v>
      </c>
      <c r="D2706" s="397" t="s">
        <v>7557</v>
      </c>
      <c r="E2706" s="397"/>
    </row>
    <row r="2707" spans="1:5" hidden="1" x14ac:dyDescent="0.25">
      <c r="A2707" s="397" t="s">
        <v>9098</v>
      </c>
      <c r="B2707" s="397" t="s">
        <v>7673</v>
      </c>
      <c r="C2707" s="397" t="s">
        <v>9099</v>
      </c>
      <c r="D2707" s="397" t="s">
        <v>8793</v>
      </c>
      <c r="E2707" s="397"/>
    </row>
    <row r="2708" spans="1:5" hidden="1" x14ac:dyDescent="0.25">
      <c r="A2708" s="397" t="s">
        <v>9100</v>
      </c>
      <c r="B2708" s="397" t="s">
        <v>7673</v>
      </c>
      <c r="C2708" s="397" t="s">
        <v>9101</v>
      </c>
      <c r="D2708" s="397" t="s">
        <v>7557</v>
      </c>
      <c r="E2708" s="397"/>
    </row>
    <row r="2709" spans="1:5" hidden="1" x14ac:dyDescent="0.25">
      <c r="A2709" s="397" t="s">
        <v>9102</v>
      </c>
      <c r="B2709" s="397" t="s">
        <v>7673</v>
      </c>
      <c r="C2709" s="397" t="s">
        <v>9103</v>
      </c>
      <c r="D2709" s="397" t="s">
        <v>7557</v>
      </c>
      <c r="E2709" s="397"/>
    </row>
    <row r="2710" spans="1:5" ht="21" hidden="1" x14ac:dyDescent="0.25">
      <c r="A2710" s="397" t="s">
        <v>9104</v>
      </c>
      <c r="B2710" s="397" t="s">
        <v>7673</v>
      </c>
      <c r="C2710" s="398" t="s">
        <v>9105</v>
      </c>
      <c r="D2710" s="397" t="s">
        <v>7557</v>
      </c>
      <c r="E2710" s="397"/>
    </row>
    <row r="2711" spans="1:5" ht="21" hidden="1" x14ac:dyDescent="0.25">
      <c r="A2711" s="397" t="s">
        <v>9106</v>
      </c>
      <c r="B2711" s="397" t="s">
        <v>7673</v>
      </c>
      <c r="C2711" s="398" t="s">
        <v>9107</v>
      </c>
      <c r="D2711" s="397" t="s">
        <v>13641</v>
      </c>
      <c r="E2711" s="397" t="s">
        <v>6488</v>
      </c>
    </row>
    <row r="2712" spans="1:5" hidden="1" x14ac:dyDescent="0.25">
      <c r="A2712" s="397" t="s">
        <v>14535</v>
      </c>
      <c r="B2712" s="397" t="s">
        <v>13785</v>
      </c>
      <c r="C2712" s="397" t="s">
        <v>14536</v>
      </c>
      <c r="D2712" s="397" t="s">
        <v>13641</v>
      </c>
      <c r="E2712" s="397" t="s">
        <v>6488</v>
      </c>
    </row>
    <row r="2713" spans="1:5" hidden="1" x14ac:dyDescent="0.25">
      <c r="A2713" s="397" t="s">
        <v>14537</v>
      </c>
      <c r="B2713" s="397" t="s">
        <v>13785</v>
      </c>
      <c r="C2713" s="397" t="s">
        <v>14538</v>
      </c>
      <c r="D2713" s="397" t="s">
        <v>13641</v>
      </c>
      <c r="E2713" s="397" t="s">
        <v>6488</v>
      </c>
    </row>
    <row r="2714" spans="1:5" hidden="1" x14ac:dyDescent="0.25">
      <c r="A2714" s="397" t="s">
        <v>14539</v>
      </c>
      <c r="B2714" s="397" t="s">
        <v>13785</v>
      </c>
      <c r="C2714" s="397" t="s">
        <v>14540</v>
      </c>
      <c r="D2714" s="397" t="s">
        <v>13641</v>
      </c>
      <c r="E2714" s="397" t="s">
        <v>6488</v>
      </c>
    </row>
    <row r="2715" spans="1:5" hidden="1" x14ac:dyDescent="0.25">
      <c r="A2715" s="397" t="s">
        <v>14541</v>
      </c>
      <c r="B2715" s="397" t="s">
        <v>13776</v>
      </c>
      <c r="C2715" s="397" t="s">
        <v>14542</v>
      </c>
      <c r="D2715" s="397" t="s">
        <v>13641</v>
      </c>
      <c r="E2715" s="397" t="s">
        <v>6488</v>
      </c>
    </row>
    <row r="2716" spans="1:5" hidden="1" x14ac:dyDescent="0.25">
      <c r="A2716" s="397" t="s">
        <v>14543</v>
      </c>
      <c r="B2716" s="397" t="s">
        <v>13785</v>
      </c>
      <c r="C2716" s="397" t="s">
        <v>14544</v>
      </c>
      <c r="D2716" s="397" t="s">
        <v>7557</v>
      </c>
      <c r="E2716" s="397"/>
    </row>
    <row r="2717" spans="1:5" hidden="1" x14ac:dyDescent="0.25">
      <c r="A2717" s="397" t="s">
        <v>9108</v>
      </c>
      <c r="B2717" s="397" t="s">
        <v>7673</v>
      </c>
      <c r="C2717" s="397" t="s">
        <v>9109</v>
      </c>
      <c r="D2717" s="397" t="s">
        <v>7557</v>
      </c>
      <c r="E2717" s="397"/>
    </row>
    <row r="2718" spans="1:5" hidden="1" x14ac:dyDescent="0.25">
      <c r="A2718" s="397" t="s">
        <v>9110</v>
      </c>
      <c r="B2718" s="397" t="s">
        <v>7670</v>
      </c>
      <c r="C2718" s="397" t="s">
        <v>9111</v>
      </c>
      <c r="D2718" s="397" t="s">
        <v>7557</v>
      </c>
      <c r="E2718" s="397"/>
    </row>
    <row r="2719" spans="1:5" hidden="1" x14ac:dyDescent="0.25">
      <c r="A2719" s="397" t="s">
        <v>9112</v>
      </c>
      <c r="B2719" s="397" t="s">
        <v>7670</v>
      </c>
      <c r="C2719" s="397" t="s">
        <v>9113</v>
      </c>
      <c r="D2719" s="397" t="s">
        <v>7557</v>
      </c>
      <c r="E2719" s="397"/>
    </row>
    <row r="2720" spans="1:5" hidden="1" x14ac:dyDescent="0.25">
      <c r="A2720" s="397" t="s">
        <v>9114</v>
      </c>
      <c r="B2720" s="397" t="s">
        <v>7670</v>
      </c>
      <c r="C2720" s="397" t="s">
        <v>9115</v>
      </c>
      <c r="D2720" s="397" t="s">
        <v>7557</v>
      </c>
      <c r="E2720" s="397"/>
    </row>
    <row r="2721" spans="1:5" hidden="1" x14ac:dyDescent="0.25">
      <c r="A2721" s="397" t="s">
        <v>9116</v>
      </c>
      <c r="B2721" s="397" t="s">
        <v>7670</v>
      </c>
      <c r="C2721" s="397" t="s">
        <v>9117</v>
      </c>
      <c r="D2721" s="397" t="s">
        <v>13641</v>
      </c>
      <c r="E2721" s="397" t="s">
        <v>6488</v>
      </c>
    </row>
    <row r="2722" spans="1:5" hidden="1" x14ac:dyDescent="0.25">
      <c r="A2722" s="397" t="s">
        <v>14545</v>
      </c>
      <c r="B2722" s="397" t="s">
        <v>13785</v>
      </c>
      <c r="C2722" s="397" t="s">
        <v>14546</v>
      </c>
      <c r="D2722" s="397" t="s">
        <v>13641</v>
      </c>
      <c r="E2722" s="397" t="s">
        <v>6488</v>
      </c>
    </row>
    <row r="2723" spans="1:5" hidden="1" x14ac:dyDescent="0.25">
      <c r="A2723" s="397" t="s">
        <v>14547</v>
      </c>
      <c r="B2723" s="397" t="s">
        <v>13785</v>
      </c>
      <c r="C2723" s="397" t="s">
        <v>14548</v>
      </c>
      <c r="D2723" s="397" t="s">
        <v>8793</v>
      </c>
      <c r="E2723" s="397"/>
    </row>
    <row r="2724" spans="1:5" hidden="1" x14ac:dyDescent="0.25">
      <c r="A2724" s="397" t="s">
        <v>9118</v>
      </c>
      <c r="B2724" s="397" t="s">
        <v>7673</v>
      </c>
      <c r="C2724" s="397" t="s">
        <v>9119</v>
      </c>
      <c r="D2724" s="397" t="s">
        <v>13641</v>
      </c>
      <c r="E2724" s="397" t="s">
        <v>6488</v>
      </c>
    </row>
    <row r="2725" spans="1:5" hidden="1" x14ac:dyDescent="0.25">
      <c r="A2725" s="397" t="s">
        <v>14549</v>
      </c>
      <c r="B2725" s="397" t="s">
        <v>13792</v>
      </c>
      <c r="C2725" s="397" t="s">
        <v>14550</v>
      </c>
      <c r="D2725" s="397" t="s">
        <v>13641</v>
      </c>
      <c r="E2725" s="397" t="s">
        <v>6488</v>
      </c>
    </row>
    <row r="2726" spans="1:5" hidden="1" x14ac:dyDescent="0.25">
      <c r="A2726" s="397" t="s">
        <v>14551</v>
      </c>
      <c r="B2726" s="397" t="s">
        <v>13785</v>
      </c>
      <c r="C2726" s="397" t="s">
        <v>14552</v>
      </c>
      <c r="D2726" s="397" t="s">
        <v>13641</v>
      </c>
      <c r="E2726" s="397" t="s">
        <v>6488</v>
      </c>
    </row>
    <row r="2727" spans="1:5" hidden="1" x14ac:dyDescent="0.25">
      <c r="A2727" s="397" t="s">
        <v>14553</v>
      </c>
      <c r="B2727" s="397" t="s">
        <v>13785</v>
      </c>
      <c r="C2727" s="397" t="s">
        <v>14554</v>
      </c>
      <c r="D2727" s="397" t="s">
        <v>7557</v>
      </c>
      <c r="E2727" s="397"/>
    </row>
    <row r="2728" spans="1:5" hidden="1" x14ac:dyDescent="0.25">
      <c r="A2728" s="397" t="s">
        <v>9120</v>
      </c>
      <c r="B2728" s="397" t="s">
        <v>7673</v>
      </c>
      <c r="C2728" s="397" t="s">
        <v>9121</v>
      </c>
      <c r="D2728" s="397" t="s">
        <v>7557</v>
      </c>
      <c r="E2728" s="397"/>
    </row>
    <row r="2729" spans="1:5" hidden="1" x14ac:dyDescent="0.25">
      <c r="A2729" s="397" t="s">
        <v>9122</v>
      </c>
      <c r="B2729" s="397" t="s">
        <v>7673</v>
      </c>
      <c r="C2729" s="397" t="s">
        <v>9123</v>
      </c>
      <c r="D2729" s="397" t="s">
        <v>7557</v>
      </c>
      <c r="E2729" s="397"/>
    </row>
    <row r="2730" spans="1:5" hidden="1" x14ac:dyDescent="0.25">
      <c r="A2730" s="397" t="s">
        <v>9124</v>
      </c>
      <c r="B2730" s="397" t="s">
        <v>7673</v>
      </c>
      <c r="C2730" s="397" t="s">
        <v>9125</v>
      </c>
      <c r="D2730" s="397" t="s">
        <v>7557</v>
      </c>
      <c r="E2730" s="397"/>
    </row>
    <row r="2731" spans="1:5" hidden="1" x14ac:dyDescent="0.25">
      <c r="A2731" s="397" t="s">
        <v>9126</v>
      </c>
      <c r="B2731" s="397" t="s">
        <v>7673</v>
      </c>
      <c r="C2731" s="397" t="s">
        <v>9127</v>
      </c>
      <c r="D2731" s="397" t="s">
        <v>7557</v>
      </c>
      <c r="E2731" s="397"/>
    </row>
    <row r="2732" spans="1:5" hidden="1" x14ac:dyDescent="0.25">
      <c r="A2732" s="397" t="s">
        <v>9128</v>
      </c>
      <c r="B2732" s="397" t="s">
        <v>7673</v>
      </c>
      <c r="C2732" s="397" t="s">
        <v>9129</v>
      </c>
      <c r="D2732" s="397" t="s">
        <v>7557</v>
      </c>
      <c r="E2732" s="397"/>
    </row>
    <row r="2733" spans="1:5" hidden="1" x14ac:dyDescent="0.25">
      <c r="A2733" s="397" t="s">
        <v>9130</v>
      </c>
      <c r="B2733" s="397" t="s">
        <v>7673</v>
      </c>
      <c r="C2733" s="397" t="s">
        <v>9131</v>
      </c>
      <c r="D2733" s="397" t="s">
        <v>13641</v>
      </c>
      <c r="E2733" s="397" t="s">
        <v>6488</v>
      </c>
    </row>
    <row r="2734" spans="1:5" hidden="1" x14ac:dyDescent="0.25">
      <c r="A2734" s="397" t="s">
        <v>14555</v>
      </c>
      <c r="B2734" s="397" t="s">
        <v>13785</v>
      </c>
      <c r="C2734" s="397" t="s">
        <v>14556</v>
      </c>
      <c r="D2734" s="397" t="s">
        <v>13641</v>
      </c>
      <c r="E2734" s="397" t="s">
        <v>6488</v>
      </c>
    </row>
    <row r="2735" spans="1:5" hidden="1" x14ac:dyDescent="0.25">
      <c r="A2735" s="397" t="s">
        <v>14557</v>
      </c>
      <c r="B2735" s="397" t="s">
        <v>13785</v>
      </c>
      <c r="C2735" s="397" t="s">
        <v>14558</v>
      </c>
      <c r="D2735" s="397" t="s">
        <v>7557</v>
      </c>
      <c r="E2735" s="397"/>
    </row>
    <row r="2736" spans="1:5" hidden="1" x14ac:dyDescent="0.25">
      <c r="A2736" s="397" t="s">
        <v>9132</v>
      </c>
      <c r="B2736" s="397" t="s">
        <v>7684</v>
      </c>
      <c r="C2736" s="397" t="s">
        <v>9133</v>
      </c>
      <c r="D2736" s="397" t="s">
        <v>13641</v>
      </c>
      <c r="E2736" s="397" t="s">
        <v>6488</v>
      </c>
    </row>
    <row r="2737" spans="1:5" hidden="1" x14ac:dyDescent="0.25">
      <c r="A2737" s="397" t="s">
        <v>14559</v>
      </c>
      <c r="B2737" s="397" t="s">
        <v>13785</v>
      </c>
      <c r="C2737" s="397" t="s">
        <v>14560</v>
      </c>
      <c r="D2737" s="397" t="s">
        <v>13641</v>
      </c>
      <c r="E2737" s="397" t="s">
        <v>6488</v>
      </c>
    </row>
    <row r="2738" spans="1:5" hidden="1" x14ac:dyDescent="0.25">
      <c r="A2738" s="397" t="s">
        <v>14561</v>
      </c>
      <c r="B2738" s="397" t="s">
        <v>13785</v>
      </c>
      <c r="C2738" s="397" t="s">
        <v>14562</v>
      </c>
      <c r="D2738" s="397" t="s">
        <v>7557</v>
      </c>
      <c r="E2738" s="397"/>
    </row>
    <row r="2739" spans="1:5" hidden="1" x14ac:dyDescent="0.25">
      <c r="A2739" s="397" t="s">
        <v>9134</v>
      </c>
      <c r="B2739" s="397" t="s">
        <v>7673</v>
      </c>
      <c r="C2739" s="397" t="s">
        <v>9135</v>
      </c>
      <c r="D2739" s="397" t="s">
        <v>7557</v>
      </c>
      <c r="E2739" s="397"/>
    </row>
    <row r="2740" spans="1:5" hidden="1" x14ac:dyDescent="0.25">
      <c r="A2740" s="397" t="s">
        <v>9136</v>
      </c>
      <c r="B2740" s="397" t="s">
        <v>7673</v>
      </c>
      <c r="C2740" s="397" t="s">
        <v>9137</v>
      </c>
      <c r="D2740" s="397" t="s">
        <v>7557</v>
      </c>
      <c r="E2740" s="397"/>
    </row>
    <row r="2741" spans="1:5" hidden="1" x14ac:dyDescent="0.25">
      <c r="A2741" s="397" t="s">
        <v>9138</v>
      </c>
      <c r="B2741" s="397" t="s">
        <v>7673</v>
      </c>
      <c r="C2741" s="397" t="s">
        <v>9139</v>
      </c>
      <c r="D2741" s="397" t="s">
        <v>7557</v>
      </c>
      <c r="E2741" s="397"/>
    </row>
    <row r="2742" spans="1:5" hidden="1" x14ac:dyDescent="0.25">
      <c r="A2742" s="397" t="s">
        <v>9140</v>
      </c>
      <c r="B2742" s="397" t="s">
        <v>7670</v>
      </c>
      <c r="C2742" s="397" t="s">
        <v>9141</v>
      </c>
      <c r="D2742" s="397" t="s">
        <v>7557</v>
      </c>
      <c r="E2742" s="397"/>
    </row>
    <row r="2743" spans="1:5" hidden="1" x14ac:dyDescent="0.25">
      <c r="A2743" s="397" t="s">
        <v>9142</v>
      </c>
      <c r="B2743" s="397" t="s">
        <v>7673</v>
      </c>
      <c r="C2743" s="397" t="s">
        <v>9143</v>
      </c>
      <c r="D2743" s="397" t="s">
        <v>7557</v>
      </c>
      <c r="E2743" s="397"/>
    </row>
    <row r="2744" spans="1:5" hidden="1" x14ac:dyDescent="0.25">
      <c r="A2744" s="397" t="s">
        <v>9144</v>
      </c>
      <c r="B2744" s="397" t="s">
        <v>7670</v>
      </c>
      <c r="C2744" s="397" t="s">
        <v>9145</v>
      </c>
      <c r="D2744" s="397" t="s">
        <v>7557</v>
      </c>
      <c r="E2744" s="397"/>
    </row>
    <row r="2745" spans="1:5" hidden="1" x14ac:dyDescent="0.25">
      <c r="A2745" s="397" t="s">
        <v>9146</v>
      </c>
      <c r="B2745" s="397" t="s">
        <v>7670</v>
      </c>
      <c r="C2745" s="397" t="s">
        <v>9147</v>
      </c>
      <c r="D2745" s="397" t="s">
        <v>7557</v>
      </c>
      <c r="E2745" s="397"/>
    </row>
    <row r="2746" spans="1:5" ht="21" hidden="1" x14ac:dyDescent="0.25">
      <c r="A2746" s="397" t="s">
        <v>9148</v>
      </c>
      <c r="B2746" s="397" t="s">
        <v>7673</v>
      </c>
      <c r="C2746" s="398" t="s">
        <v>9149</v>
      </c>
      <c r="D2746" s="397" t="s">
        <v>13641</v>
      </c>
      <c r="E2746" s="397" t="s">
        <v>6488</v>
      </c>
    </row>
    <row r="2747" spans="1:5" hidden="1" x14ac:dyDescent="0.25">
      <c r="A2747" s="397" t="s">
        <v>14563</v>
      </c>
      <c r="B2747" s="397" t="s">
        <v>13785</v>
      </c>
      <c r="C2747" s="397" t="s">
        <v>14564</v>
      </c>
      <c r="D2747" s="397" t="s">
        <v>13641</v>
      </c>
      <c r="E2747" s="397" t="s">
        <v>6488</v>
      </c>
    </row>
    <row r="2748" spans="1:5" hidden="1" x14ac:dyDescent="0.25">
      <c r="A2748" s="397" t="s">
        <v>14565</v>
      </c>
      <c r="B2748" s="397" t="s">
        <v>13785</v>
      </c>
      <c r="C2748" s="397" t="s">
        <v>14566</v>
      </c>
      <c r="D2748" s="397" t="s">
        <v>13641</v>
      </c>
      <c r="E2748" s="397" t="s">
        <v>6488</v>
      </c>
    </row>
    <row r="2749" spans="1:5" hidden="1" x14ac:dyDescent="0.25">
      <c r="A2749" s="397" t="s">
        <v>14567</v>
      </c>
      <c r="B2749" s="397" t="s">
        <v>13785</v>
      </c>
      <c r="C2749" s="397" t="s">
        <v>14568</v>
      </c>
      <c r="D2749" s="397" t="s">
        <v>7557</v>
      </c>
      <c r="E2749" s="397"/>
    </row>
    <row r="2750" spans="1:5" hidden="1" x14ac:dyDescent="0.25">
      <c r="A2750" s="397" t="s">
        <v>9150</v>
      </c>
      <c r="B2750" s="397" t="s">
        <v>7673</v>
      </c>
      <c r="C2750" s="397" t="s">
        <v>9151</v>
      </c>
      <c r="D2750" s="397" t="s">
        <v>7557</v>
      </c>
      <c r="E2750" s="397"/>
    </row>
    <row r="2751" spans="1:5" hidden="1" x14ac:dyDescent="0.25">
      <c r="A2751" s="397" t="s">
        <v>9152</v>
      </c>
      <c r="B2751" s="397" t="s">
        <v>7670</v>
      </c>
      <c r="C2751" s="397" t="s">
        <v>9153</v>
      </c>
      <c r="D2751" s="397" t="s">
        <v>7557</v>
      </c>
      <c r="E2751" s="397"/>
    </row>
    <row r="2752" spans="1:5" hidden="1" x14ac:dyDescent="0.25">
      <c r="A2752" s="397" t="s">
        <v>9154</v>
      </c>
      <c r="B2752" s="397" t="s">
        <v>7673</v>
      </c>
      <c r="C2752" s="397" t="s">
        <v>9155</v>
      </c>
      <c r="D2752" s="397" t="s">
        <v>7557</v>
      </c>
      <c r="E2752" s="397"/>
    </row>
    <row r="2753" spans="1:5" hidden="1" x14ac:dyDescent="0.25">
      <c r="A2753" s="397" t="s">
        <v>9156</v>
      </c>
      <c r="B2753" s="397" t="s">
        <v>7673</v>
      </c>
      <c r="C2753" s="397" t="s">
        <v>9157</v>
      </c>
      <c r="D2753" s="397" t="s">
        <v>7557</v>
      </c>
      <c r="E2753" s="397"/>
    </row>
    <row r="2754" spans="1:5" hidden="1" x14ac:dyDescent="0.25">
      <c r="A2754" s="397" t="s">
        <v>9158</v>
      </c>
      <c r="B2754" s="397" t="s">
        <v>7684</v>
      </c>
      <c r="C2754" s="397" t="s">
        <v>9159</v>
      </c>
      <c r="D2754" s="397" t="s">
        <v>7557</v>
      </c>
      <c r="E2754" s="397"/>
    </row>
    <row r="2755" spans="1:5" hidden="1" x14ac:dyDescent="0.25">
      <c r="A2755" s="397" t="s">
        <v>9160</v>
      </c>
      <c r="B2755" s="397" t="s">
        <v>7673</v>
      </c>
      <c r="C2755" s="397" t="s">
        <v>9161</v>
      </c>
      <c r="D2755" s="397" t="s">
        <v>7557</v>
      </c>
      <c r="E2755" s="397"/>
    </row>
    <row r="2756" spans="1:5" hidden="1" x14ac:dyDescent="0.25">
      <c r="A2756" s="397" t="s">
        <v>9162</v>
      </c>
      <c r="B2756" s="397" t="s">
        <v>7670</v>
      </c>
      <c r="C2756" s="397" t="s">
        <v>9163</v>
      </c>
      <c r="D2756" s="397" t="s">
        <v>13641</v>
      </c>
      <c r="E2756" s="397" t="s">
        <v>6488</v>
      </c>
    </row>
    <row r="2757" spans="1:5" hidden="1" x14ac:dyDescent="0.25">
      <c r="A2757" s="397" t="s">
        <v>14569</v>
      </c>
      <c r="B2757" s="397" t="s">
        <v>13785</v>
      </c>
      <c r="C2757" s="397" t="s">
        <v>14570</v>
      </c>
      <c r="D2757" s="397" t="s">
        <v>13641</v>
      </c>
      <c r="E2757" s="397" t="s">
        <v>6488</v>
      </c>
    </row>
    <row r="2758" spans="1:5" hidden="1" x14ac:dyDescent="0.25">
      <c r="A2758" s="397" t="s">
        <v>14571</v>
      </c>
      <c r="B2758" s="397" t="s">
        <v>13785</v>
      </c>
      <c r="C2758" s="397" t="s">
        <v>14572</v>
      </c>
      <c r="D2758" s="397" t="s">
        <v>13641</v>
      </c>
      <c r="E2758" s="397" t="s">
        <v>6488</v>
      </c>
    </row>
    <row r="2759" spans="1:5" hidden="1" x14ac:dyDescent="0.25">
      <c r="A2759" s="397" t="s">
        <v>14573</v>
      </c>
      <c r="B2759" s="397" t="s">
        <v>13776</v>
      </c>
      <c r="C2759" s="397" t="s">
        <v>14574</v>
      </c>
      <c r="D2759" s="397" t="s">
        <v>7557</v>
      </c>
      <c r="E2759" s="397"/>
    </row>
    <row r="2760" spans="1:5" hidden="1" x14ac:dyDescent="0.25">
      <c r="A2760" s="397" t="s">
        <v>9164</v>
      </c>
      <c r="B2760" s="397" t="s">
        <v>7673</v>
      </c>
      <c r="C2760" s="397" t="s">
        <v>9165</v>
      </c>
      <c r="D2760" s="397" t="s">
        <v>8793</v>
      </c>
      <c r="E2760" s="397"/>
    </row>
    <row r="2761" spans="1:5" hidden="1" x14ac:dyDescent="0.25">
      <c r="A2761" s="397" t="s">
        <v>9166</v>
      </c>
      <c r="B2761" s="397" t="s">
        <v>7673</v>
      </c>
      <c r="C2761" s="397" t="s">
        <v>9167</v>
      </c>
      <c r="D2761" s="397" t="s">
        <v>7557</v>
      </c>
      <c r="E2761" s="397"/>
    </row>
    <row r="2762" spans="1:5" hidden="1" x14ac:dyDescent="0.25">
      <c r="A2762" s="397" t="s">
        <v>9168</v>
      </c>
      <c r="B2762" s="397" t="s">
        <v>7673</v>
      </c>
      <c r="C2762" s="397" t="s">
        <v>9169</v>
      </c>
      <c r="D2762" s="397" t="s">
        <v>7557</v>
      </c>
      <c r="E2762" s="397"/>
    </row>
    <row r="2763" spans="1:5" hidden="1" x14ac:dyDescent="0.25">
      <c r="A2763" s="397" t="s">
        <v>9170</v>
      </c>
      <c r="B2763" s="397" t="s">
        <v>7673</v>
      </c>
      <c r="C2763" s="397" t="s">
        <v>9171</v>
      </c>
      <c r="D2763" s="397" t="s">
        <v>7557</v>
      </c>
      <c r="E2763" s="397"/>
    </row>
    <row r="2764" spans="1:5" hidden="1" x14ac:dyDescent="0.25">
      <c r="A2764" s="397" t="s">
        <v>9172</v>
      </c>
      <c r="B2764" s="397" t="s">
        <v>7673</v>
      </c>
      <c r="C2764" s="397" t="s">
        <v>9173</v>
      </c>
      <c r="D2764" s="397" t="s">
        <v>7557</v>
      </c>
      <c r="E2764" s="397"/>
    </row>
    <row r="2765" spans="1:5" hidden="1" x14ac:dyDescent="0.25">
      <c r="A2765" s="397" t="s">
        <v>9174</v>
      </c>
      <c r="B2765" s="397" t="s">
        <v>7673</v>
      </c>
      <c r="C2765" s="397" t="s">
        <v>9175</v>
      </c>
      <c r="D2765" s="397" t="s">
        <v>13641</v>
      </c>
      <c r="E2765" s="397" t="s">
        <v>6488</v>
      </c>
    </row>
    <row r="2766" spans="1:5" hidden="1" x14ac:dyDescent="0.25">
      <c r="A2766" s="397" t="s">
        <v>14575</v>
      </c>
      <c r="B2766" s="397" t="s">
        <v>13785</v>
      </c>
      <c r="C2766" s="397" t="s">
        <v>14576</v>
      </c>
      <c r="D2766" s="397" t="s">
        <v>7557</v>
      </c>
      <c r="E2766" s="397"/>
    </row>
    <row r="2767" spans="1:5" hidden="1" x14ac:dyDescent="0.25">
      <c r="A2767" s="397" t="s">
        <v>9176</v>
      </c>
      <c r="B2767" s="397" t="s">
        <v>7673</v>
      </c>
      <c r="C2767" s="397" t="s">
        <v>9177</v>
      </c>
      <c r="D2767" s="397" t="s">
        <v>13641</v>
      </c>
      <c r="E2767" s="397" t="s">
        <v>6488</v>
      </c>
    </row>
    <row r="2768" spans="1:5" hidden="1" x14ac:dyDescent="0.25">
      <c r="A2768" s="397" t="s">
        <v>14577</v>
      </c>
      <c r="B2768" s="397" t="s">
        <v>13785</v>
      </c>
      <c r="C2768" s="397" t="s">
        <v>14578</v>
      </c>
      <c r="D2768" s="397" t="s">
        <v>13641</v>
      </c>
      <c r="E2768" s="397" t="s">
        <v>6488</v>
      </c>
    </row>
    <row r="2769" spans="1:5" hidden="1" x14ac:dyDescent="0.25">
      <c r="A2769" s="397" t="s">
        <v>14579</v>
      </c>
      <c r="B2769" s="397" t="s">
        <v>13785</v>
      </c>
      <c r="C2769" s="397" t="s">
        <v>14580</v>
      </c>
      <c r="D2769" s="397" t="s">
        <v>13641</v>
      </c>
      <c r="E2769" s="397" t="s">
        <v>6488</v>
      </c>
    </row>
    <row r="2770" spans="1:5" hidden="1" x14ac:dyDescent="0.25">
      <c r="A2770" s="397" t="s">
        <v>14581</v>
      </c>
      <c r="B2770" s="397" t="s">
        <v>13776</v>
      </c>
      <c r="C2770" s="397" t="s">
        <v>14582</v>
      </c>
      <c r="D2770" s="397" t="s">
        <v>7557</v>
      </c>
      <c r="E2770" s="397"/>
    </row>
    <row r="2771" spans="1:5" hidden="1" x14ac:dyDescent="0.25">
      <c r="A2771" s="397" t="s">
        <v>9178</v>
      </c>
      <c r="B2771" s="397" t="s">
        <v>7673</v>
      </c>
      <c r="C2771" s="397" t="s">
        <v>9179</v>
      </c>
      <c r="D2771" s="397" t="s">
        <v>7557</v>
      </c>
      <c r="E2771" s="397"/>
    </row>
    <row r="2772" spans="1:5" hidden="1" x14ac:dyDescent="0.25">
      <c r="A2772" s="397" t="s">
        <v>9180</v>
      </c>
      <c r="B2772" s="397" t="s">
        <v>7673</v>
      </c>
      <c r="C2772" s="397" t="s">
        <v>9181</v>
      </c>
      <c r="D2772" s="397" t="s">
        <v>13641</v>
      </c>
      <c r="E2772" s="397" t="s">
        <v>6488</v>
      </c>
    </row>
    <row r="2773" spans="1:5" hidden="1" x14ac:dyDescent="0.25">
      <c r="A2773" s="397" t="s">
        <v>14583</v>
      </c>
      <c r="B2773" s="397" t="s">
        <v>13785</v>
      </c>
      <c r="C2773" s="397" t="s">
        <v>14584</v>
      </c>
      <c r="D2773" s="397" t="s">
        <v>7557</v>
      </c>
      <c r="E2773" s="397"/>
    </row>
    <row r="2774" spans="1:5" ht="21" hidden="1" x14ac:dyDescent="0.25">
      <c r="A2774" s="397" t="s">
        <v>9182</v>
      </c>
      <c r="B2774" s="397" t="s">
        <v>7673</v>
      </c>
      <c r="C2774" s="398" t="s">
        <v>9183</v>
      </c>
      <c r="D2774" s="397" t="s">
        <v>13641</v>
      </c>
      <c r="E2774" s="397" t="s">
        <v>6488</v>
      </c>
    </row>
    <row r="2775" spans="1:5" hidden="1" x14ac:dyDescent="0.25">
      <c r="A2775" s="397" t="s">
        <v>14585</v>
      </c>
      <c r="B2775" s="397" t="s">
        <v>13785</v>
      </c>
      <c r="C2775" s="397" t="s">
        <v>14586</v>
      </c>
      <c r="D2775" s="397" t="s">
        <v>7557</v>
      </c>
      <c r="E2775" s="397"/>
    </row>
    <row r="2776" spans="1:5" hidden="1" x14ac:dyDescent="0.25">
      <c r="A2776" s="397" t="s">
        <v>9184</v>
      </c>
      <c r="B2776" s="397" t="s">
        <v>7670</v>
      </c>
      <c r="C2776" s="397" t="s">
        <v>9185</v>
      </c>
      <c r="D2776" s="397" t="s">
        <v>7557</v>
      </c>
      <c r="E2776" s="397"/>
    </row>
    <row r="2777" spans="1:5" hidden="1" x14ac:dyDescent="0.25">
      <c r="A2777" s="397" t="s">
        <v>9186</v>
      </c>
      <c r="B2777" s="397" t="s">
        <v>7673</v>
      </c>
      <c r="C2777" s="397" t="s">
        <v>9187</v>
      </c>
      <c r="D2777" s="397" t="s">
        <v>13641</v>
      </c>
      <c r="E2777" s="397" t="s">
        <v>6488</v>
      </c>
    </row>
    <row r="2778" spans="1:5" hidden="1" x14ac:dyDescent="0.25">
      <c r="A2778" s="397" t="s">
        <v>14587</v>
      </c>
      <c r="B2778" s="397" t="s">
        <v>13785</v>
      </c>
      <c r="C2778" s="397" t="s">
        <v>14588</v>
      </c>
      <c r="D2778" s="397" t="s">
        <v>7557</v>
      </c>
      <c r="E2778" s="397"/>
    </row>
    <row r="2779" spans="1:5" hidden="1" x14ac:dyDescent="0.25">
      <c r="A2779" s="397" t="s">
        <v>9188</v>
      </c>
      <c r="B2779" s="397" t="s">
        <v>7684</v>
      </c>
      <c r="C2779" s="397" t="s">
        <v>9189</v>
      </c>
      <c r="D2779" s="397" t="s">
        <v>7557</v>
      </c>
      <c r="E2779" s="397"/>
    </row>
    <row r="2780" spans="1:5" hidden="1" x14ac:dyDescent="0.25">
      <c r="A2780" s="397" t="s">
        <v>9190</v>
      </c>
      <c r="B2780" s="397" t="s">
        <v>7673</v>
      </c>
      <c r="C2780" s="397" t="s">
        <v>9191</v>
      </c>
      <c r="D2780" s="397" t="s">
        <v>7557</v>
      </c>
      <c r="E2780" s="397"/>
    </row>
    <row r="2781" spans="1:5" hidden="1" x14ac:dyDescent="0.25">
      <c r="A2781" s="397" t="s">
        <v>9192</v>
      </c>
      <c r="B2781" s="397" t="s">
        <v>7673</v>
      </c>
      <c r="C2781" s="397" t="s">
        <v>9193</v>
      </c>
      <c r="D2781" s="397" t="s">
        <v>7557</v>
      </c>
      <c r="E2781" s="397"/>
    </row>
    <row r="2782" spans="1:5" hidden="1" x14ac:dyDescent="0.25">
      <c r="A2782" s="397" t="s">
        <v>9194</v>
      </c>
      <c r="B2782" s="397" t="s">
        <v>7673</v>
      </c>
      <c r="C2782" s="397" t="s">
        <v>9195</v>
      </c>
      <c r="D2782" s="397" t="s">
        <v>13641</v>
      </c>
      <c r="E2782" s="397" t="s">
        <v>6488</v>
      </c>
    </row>
    <row r="2783" spans="1:5" hidden="1" x14ac:dyDescent="0.25">
      <c r="A2783" s="397" t="s">
        <v>14589</v>
      </c>
      <c r="B2783" s="397" t="s">
        <v>13785</v>
      </c>
      <c r="C2783" s="397" t="s">
        <v>14590</v>
      </c>
      <c r="D2783" s="397" t="s">
        <v>7557</v>
      </c>
      <c r="E2783" s="397"/>
    </row>
    <row r="2784" spans="1:5" hidden="1" x14ac:dyDescent="0.25">
      <c r="A2784" s="397" t="s">
        <v>9196</v>
      </c>
      <c r="B2784" s="397" t="s">
        <v>7673</v>
      </c>
      <c r="C2784" s="397" t="s">
        <v>9197</v>
      </c>
      <c r="D2784" s="397" t="s">
        <v>13641</v>
      </c>
      <c r="E2784" s="397" t="s">
        <v>6488</v>
      </c>
    </row>
    <row r="2785" spans="1:5" hidden="1" x14ac:dyDescent="0.25">
      <c r="A2785" s="397" t="s">
        <v>14591</v>
      </c>
      <c r="B2785" s="397" t="s">
        <v>13785</v>
      </c>
      <c r="C2785" s="397" t="s">
        <v>14592</v>
      </c>
      <c r="D2785" s="397" t="s">
        <v>13641</v>
      </c>
      <c r="E2785" s="397" t="s">
        <v>6488</v>
      </c>
    </row>
    <row r="2786" spans="1:5" hidden="1" x14ac:dyDescent="0.25">
      <c r="A2786" s="397" t="s">
        <v>14593</v>
      </c>
      <c r="B2786" s="397" t="s">
        <v>13785</v>
      </c>
      <c r="C2786" s="397" t="s">
        <v>14594</v>
      </c>
      <c r="D2786" s="397" t="s">
        <v>13641</v>
      </c>
      <c r="E2786" s="397" t="s">
        <v>6488</v>
      </c>
    </row>
    <row r="2787" spans="1:5" hidden="1" x14ac:dyDescent="0.25">
      <c r="A2787" s="397" t="s">
        <v>14595</v>
      </c>
      <c r="B2787" s="397" t="s">
        <v>13785</v>
      </c>
      <c r="C2787" s="397" t="s">
        <v>14596</v>
      </c>
      <c r="D2787" s="397" t="s">
        <v>7557</v>
      </c>
      <c r="E2787" s="397"/>
    </row>
    <row r="2788" spans="1:5" hidden="1" x14ac:dyDescent="0.25">
      <c r="A2788" s="397" t="s">
        <v>9198</v>
      </c>
      <c r="B2788" s="397" t="s">
        <v>7673</v>
      </c>
      <c r="C2788" s="397" t="s">
        <v>9199</v>
      </c>
      <c r="D2788" s="397" t="s">
        <v>7557</v>
      </c>
      <c r="E2788" s="397"/>
    </row>
    <row r="2789" spans="1:5" hidden="1" x14ac:dyDescent="0.25">
      <c r="A2789" s="397" t="s">
        <v>9200</v>
      </c>
      <c r="B2789" s="397" t="s">
        <v>7670</v>
      </c>
      <c r="C2789" s="397" t="s">
        <v>9201</v>
      </c>
      <c r="D2789" s="397" t="s">
        <v>8793</v>
      </c>
      <c r="E2789" s="397"/>
    </row>
    <row r="2790" spans="1:5" hidden="1" x14ac:dyDescent="0.25">
      <c r="A2790" s="397" t="s">
        <v>9202</v>
      </c>
      <c r="B2790" s="397" t="s">
        <v>7673</v>
      </c>
      <c r="C2790" s="397" t="s">
        <v>9203</v>
      </c>
      <c r="D2790" s="397" t="s">
        <v>13641</v>
      </c>
      <c r="E2790" s="397" t="s">
        <v>6488</v>
      </c>
    </row>
    <row r="2791" spans="1:5" hidden="1" x14ac:dyDescent="0.25">
      <c r="A2791" s="397" t="s">
        <v>14597</v>
      </c>
      <c r="B2791" s="397" t="s">
        <v>13785</v>
      </c>
      <c r="C2791" s="397" t="s">
        <v>14598</v>
      </c>
      <c r="D2791" s="397" t="s">
        <v>7557</v>
      </c>
      <c r="E2791" s="397"/>
    </row>
    <row r="2792" spans="1:5" ht="21" hidden="1" x14ac:dyDescent="0.25">
      <c r="A2792" s="397" t="s">
        <v>9204</v>
      </c>
      <c r="B2792" s="397" t="s">
        <v>7673</v>
      </c>
      <c r="C2792" s="398" t="s">
        <v>9205</v>
      </c>
      <c r="D2792" s="397" t="s">
        <v>7557</v>
      </c>
      <c r="E2792" s="397"/>
    </row>
    <row r="2793" spans="1:5" hidden="1" x14ac:dyDescent="0.25">
      <c r="A2793" s="397" t="s">
        <v>9206</v>
      </c>
      <c r="B2793" s="397" t="s">
        <v>7673</v>
      </c>
      <c r="C2793" s="397" t="s">
        <v>9207</v>
      </c>
      <c r="D2793" s="397" t="s">
        <v>7557</v>
      </c>
      <c r="E2793" s="397"/>
    </row>
    <row r="2794" spans="1:5" hidden="1" x14ac:dyDescent="0.25">
      <c r="A2794" s="397" t="s">
        <v>9208</v>
      </c>
      <c r="B2794" s="397" t="s">
        <v>7673</v>
      </c>
      <c r="C2794" s="397" t="s">
        <v>9209</v>
      </c>
      <c r="D2794" s="397" t="s">
        <v>7557</v>
      </c>
      <c r="E2794" s="397"/>
    </row>
    <row r="2795" spans="1:5" hidden="1" x14ac:dyDescent="0.25">
      <c r="A2795" s="397" t="s">
        <v>9210</v>
      </c>
      <c r="B2795" s="397" t="s">
        <v>7670</v>
      </c>
      <c r="C2795" s="397" t="s">
        <v>9211</v>
      </c>
      <c r="D2795" s="397" t="s">
        <v>7557</v>
      </c>
      <c r="E2795" s="397"/>
    </row>
    <row r="2796" spans="1:5" hidden="1" x14ac:dyDescent="0.25">
      <c r="A2796" s="397" t="s">
        <v>9212</v>
      </c>
      <c r="B2796" s="397" t="s">
        <v>7673</v>
      </c>
      <c r="C2796" s="397" t="s">
        <v>9213</v>
      </c>
      <c r="D2796" s="397" t="s">
        <v>7557</v>
      </c>
      <c r="E2796" s="397"/>
    </row>
    <row r="2797" spans="1:5" hidden="1" x14ac:dyDescent="0.25">
      <c r="A2797" s="397" t="s">
        <v>9214</v>
      </c>
      <c r="B2797" s="397" t="s">
        <v>7673</v>
      </c>
      <c r="C2797" s="397" t="s">
        <v>9215</v>
      </c>
      <c r="D2797" s="397" t="s">
        <v>7557</v>
      </c>
      <c r="E2797" s="397"/>
    </row>
    <row r="2798" spans="1:5" hidden="1" x14ac:dyDescent="0.25">
      <c r="A2798" s="397" t="s">
        <v>9216</v>
      </c>
      <c r="B2798" s="397" t="s">
        <v>7673</v>
      </c>
      <c r="C2798" s="397" t="s">
        <v>9217</v>
      </c>
      <c r="D2798" s="397" t="s">
        <v>7557</v>
      </c>
      <c r="E2798" s="397"/>
    </row>
    <row r="2799" spans="1:5" hidden="1" x14ac:dyDescent="0.25">
      <c r="A2799" s="397" t="s">
        <v>9218</v>
      </c>
      <c r="B2799" s="397" t="s">
        <v>7673</v>
      </c>
      <c r="C2799" s="397" t="s">
        <v>9219</v>
      </c>
      <c r="D2799" s="397" t="s">
        <v>13641</v>
      </c>
      <c r="E2799" s="397" t="s">
        <v>6488</v>
      </c>
    </row>
    <row r="2800" spans="1:5" hidden="1" x14ac:dyDescent="0.25">
      <c r="A2800" s="397" t="s">
        <v>14599</v>
      </c>
      <c r="B2800" s="397" t="s">
        <v>13785</v>
      </c>
      <c r="C2800" s="397" t="s">
        <v>14600</v>
      </c>
      <c r="D2800" s="397" t="s">
        <v>13641</v>
      </c>
      <c r="E2800" s="397" t="s">
        <v>6488</v>
      </c>
    </row>
    <row r="2801" spans="1:5" hidden="1" x14ac:dyDescent="0.25">
      <c r="A2801" s="397" t="s">
        <v>14601</v>
      </c>
      <c r="B2801" s="397" t="s">
        <v>13792</v>
      </c>
      <c r="C2801" s="397" t="s">
        <v>14602</v>
      </c>
      <c r="D2801" s="397" t="s">
        <v>13641</v>
      </c>
      <c r="E2801" s="397" t="s">
        <v>6488</v>
      </c>
    </row>
    <row r="2802" spans="1:5" hidden="1" x14ac:dyDescent="0.25">
      <c r="A2802" s="397" t="s">
        <v>14603</v>
      </c>
      <c r="B2802" s="397" t="s">
        <v>13785</v>
      </c>
      <c r="C2802" s="397" t="s">
        <v>14604</v>
      </c>
      <c r="D2802" s="397" t="s">
        <v>7557</v>
      </c>
      <c r="E2802" s="397"/>
    </row>
    <row r="2803" spans="1:5" hidden="1" x14ac:dyDescent="0.25">
      <c r="A2803" s="397" t="s">
        <v>9220</v>
      </c>
      <c r="B2803" s="397" t="s">
        <v>7673</v>
      </c>
      <c r="C2803" s="397" t="s">
        <v>9221</v>
      </c>
      <c r="D2803" s="397" t="s">
        <v>7557</v>
      </c>
      <c r="E2803" s="397"/>
    </row>
    <row r="2804" spans="1:5" hidden="1" x14ac:dyDescent="0.25">
      <c r="A2804" s="397" t="s">
        <v>9222</v>
      </c>
      <c r="B2804" s="397" t="s">
        <v>7670</v>
      </c>
      <c r="C2804" s="397" t="s">
        <v>9223</v>
      </c>
      <c r="D2804" s="397" t="s">
        <v>7557</v>
      </c>
      <c r="E2804" s="397"/>
    </row>
    <row r="2805" spans="1:5" hidden="1" x14ac:dyDescent="0.25">
      <c r="A2805" s="397" t="s">
        <v>9224</v>
      </c>
      <c r="B2805" s="397" t="s">
        <v>7673</v>
      </c>
      <c r="C2805" s="397" t="s">
        <v>9225</v>
      </c>
      <c r="D2805" s="397" t="s">
        <v>7557</v>
      </c>
      <c r="E2805" s="397"/>
    </row>
    <row r="2806" spans="1:5" hidden="1" x14ac:dyDescent="0.25">
      <c r="A2806" s="397" t="s">
        <v>9226</v>
      </c>
      <c r="B2806" s="397" t="s">
        <v>7673</v>
      </c>
      <c r="C2806" s="397" t="s">
        <v>9227</v>
      </c>
      <c r="D2806" s="397" t="s">
        <v>7557</v>
      </c>
      <c r="E2806" s="397"/>
    </row>
    <row r="2807" spans="1:5" hidden="1" x14ac:dyDescent="0.25">
      <c r="A2807" s="397" t="s">
        <v>9228</v>
      </c>
      <c r="B2807" s="397" t="s">
        <v>7670</v>
      </c>
      <c r="C2807" s="397" t="s">
        <v>9229</v>
      </c>
      <c r="D2807" s="397" t="s">
        <v>13641</v>
      </c>
      <c r="E2807" s="397" t="s">
        <v>6488</v>
      </c>
    </row>
    <row r="2808" spans="1:5" hidden="1" x14ac:dyDescent="0.25">
      <c r="A2808" s="397" t="s">
        <v>14605</v>
      </c>
      <c r="B2808" s="397" t="s">
        <v>13785</v>
      </c>
      <c r="C2808" s="397" t="s">
        <v>14606</v>
      </c>
      <c r="D2808" s="397" t="s">
        <v>7557</v>
      </c>
      <c r="E2808" s="397"/>
    </row>
    <row r="2809" spans="1:5" hidden="1" x14ac:dyDescent="0.25">
      <c r="A2809" s="397" t="s">
        <v>9230</v>
      </c>
      <c r="B2809" s="397" t="s">
        <v>7673</v>
      </c>
      <c r="C2809" s="397" t="s">
        <v>9231</v>
      </c>
      <c r="D2809" s="397" t="s">
        <v>13641</v>
      </c>
      <c r="E2809" s="397" t="s">
        <v>6488</v>
      </c>
    </row>
    <row r="2810" spans="1:5" hidden="1" x14ac:dyDescent="0.25">
      <c r="A2810" s="397" t="s">
        <v>14607</v>
      </c>
      <c r="B2810" s="397" t="s">
        <v>13792</v>
      </c>
      <c r="C2810" s="397" t="s">
        <v>14608</v>
      </c>
      <c r="D2810" s="397" t="s">
        <v>7557</v>
      </c>
      <c r="E2810" s="397"/>
    </row>
    <row r="2811" spans="1:5" hidden="1" x14ac:dyDescent="0.25">
      <c r="A2811" s="397" t="s">
        <v>9232</v>
      </c>
      <c r="B2811" s="397" t="s">
        <v>7673</v>
      </c>
      <c r="C2811" s="397" t="s">
        <v>9233</v>
      </c>
      <c r="D2811" s="397" t="s">
        <v>7557</v>
      </c>
      <c r="E2811" s="397"/>
    </row>
    <row r="2812" spans="1:5" hidden="1" x14ac:dyDescent="0.25">
      <c r="A2812" s="397" t="s">
        <v>9234</v>
      </c>
      <c r="B2812" s="397" t="s">
        <v>7673</v>
      </c>
      <c r="C2812" s="397" t="s">
        <v>9235</v>
      </c>
      <c r="D2812" s="397" t="s">
        <v>7557</v>
      </c>
      <c r="E2812" s="397"/>
    </row>
    <row r="2813" spans="1:5" hidden="1" x14ac:dyDescent="0.25">
      <c r="A2813" s="397" t="s">
        <v>9236</v>
      </c>
      <c r="B2813" s="397" t="s">
        <v>7673</v>
      </c>
      <c r="C2813" s="397" t="s">
        <v>9237</v>
      </c>
      <c r="D2813" s="397" t="s">
        <v>7557</v>
      </c>
      <c r="E2813" s="397"/>
    </row>
    <row r="2814" spans="1:5" hidden="1" x14ac:dyDescent="0.25">
      <c r="A2814" s="397" t="s">
        <v>9238</v>
      </c>
      <c r="B2814" s="397" t="s">
        <v>7670</v>
      </c>
      <c r="C2814" s="397" t="s">
        <v>9239</v>
      </c>
      <c r="D2814" s="397" t="s">
        <v>7557</v>
      </c>
      <c r="E2814" s="397"/>
    </row>
    <row r="2815" spans="1:5" hidden="1" x14ac:dyDescent="0.25">
      <c r="A2815" s="397" t="s">
        <v>9240</v>
      </c>
      <c r="B2815" s="397" t="s">
        <v>7670</v>
      </c>
      <c r="C2815" s="397" t="s">
        <v>9241</v>
      </c>
      <c r="D2815" s="397" t="s">
        <v>7557</v>
      </c>
      <c r="E2815" s="397"/>
    </row>
    <row r="2816" spans="1:5" hidden="1" x14ac:dyDescent="0.25">
      <c r="A2816" s="397" t="s">
        <v>9242</v>
      </c>
      <c r="B2816" s="397" t="s">
        <v>7673</v>
      </c>
      <c r="C2816" s="397" t="s">
        <v>9243</v>
      </c>
      <c r="D2816" s="397" t="s">
        <v>13641</v>
      </c>
      <c r="E2816" s="397" t="s">
        <v>6488</v>
      </c>
    </row>
    <row r="2817" spans="1:5" hidden="1" x14ac:dyDescent="0.25">
      <c r="A2817" s="397" t="s">
        <v>14609</v>
      </c>
      <c r="B2817" s="397" t="s">
        <v>13779</v>
      </c>
      <c r="C2817" s="397" t="s">
        <v>14610</v>
      </c>
      <c r="D2817" s="397" t="s">
        <v>13641</v>
      </c>
      <c r="E2817" s="397" t="s">
        <v>6488</v>
      </c>
    </row>
    <row r="2818" spans="1:5" hidden="1" x14ac:dyDescent="0.25">
      <c r="A2818" s="397" t="s">
        <v>14611</v>
      </c>
      <c r="B2818" s="397" t="s">
        <v>13785</v>
      </c>
      <c r="C2818" s="397" t="s">
        <v>14612</v>
      </c>
      <c r="D2818" s="397" t="s">
        <v>7557</v>
      </c>
      <c r="E2818" s="397"/>
    </row>
    <row r="2819" spans="1:5" hidden="1" x14ac:dyDescent="0.25">
      <c r="A2819" s="397" t="s">
        <v>9244</v>
      </c>
      <c r="B2819" s="397" t="s">
        <v>7673</v>
      </c>
      <c r="C2819" s="397" t="s">
        <v>9245</v>
      </c>
      <c r="D2819" s="397" t="s">
        <v>13641</v>
      </c>
      <c r="E2819" s="397" t="s">
        <v>6488</v>
      </c>
    </row>
    <row r="2820" spans="1:5" hidden="1" x14ac:dyDescent="0.25">
      <c r="A2820" s="397" t="s">
        <v>14613</v>
      </c>
      <c r="B2820" s="397" t="s">
        <v>13785</v>
      </c>
      <c r="C2820" s="397" t="s">
        <v>14614</v>
      </c>
      <c r="D2820" s="397" t="s">
        <v>7557</v>
      </c>
      <c r="E2820" s="397"/>
    </row>
    <row r="2821" spans="1:5" hidden="1" x14ac:dyDescent="0.25">
      <c r="A2821" s="397" t="s">
        <v>9246</v>
      </c>
      <c r="B2821" s="397" t="s">
        <v>7670</v>
      </c>
      <c r="C2821" s="397" t="s">
        <v>9247</v>
      </c>
      <c r="D2821" s="397" t="s">
        <v>7557</v>
      </c>
      <c r="E2821" s="397"/>
    </row>
    <row r="2822" spans="1:5" hidden="1" x14ac:dyDescent="0.25">
      <c r="A2822" s="397" t="s">
        <v>9248</v>
      </c>
      <c r="B2822" s="397" t="s">
        <v>7673</v>
      </c>
      <c r="C2822" s="397" t="s">
        <v>9249</v>
      </c>
      <c r="D2822" s="397" t="s">
        <v>7557</v>
      </c>
      <c r="E2822" s="397"/>
    </row>
    <row r="2823" spans="1:5" hidden="1" x14ac:dyDescent="0.25">
      <c r="A2823" s="397" t="s">
        <v>9250</v>
      </c>
      <c r="B2823" s="397" t="s">
        <v>7673</v>
      </c>
      <c r="C2823" s="397" t="s">
        <v>9251</v>
      </c>
      <c r="D2823" s="397" t="s">
        <v>13641</v>
      </c>
      <c r="E2823" s="397" t="s">
        <v>6488</v>
      </c>
    </row>
    <row r="2824" spans="1:5" hidden="1" x14ac:dyDescent="0.25">
      <c r="A2824" s="397" t="s">
        <v>14615</v>
      </c>
      <c r="B2824" s="397" t="s">
        <v>13785</v>
      </c>
      <c r="C2824" s="397" t="s">
        <v>14616</v>
      </c>
      <c r="D2824" s="397" t="s">
        <v>13641</v>
      </c>
      <c r="E2824" s="397" t="s">
        <v>6488</v>
      </c>
    </row>
    <row r="2825" spans="1:5" hidden="1" x14ac:dyDescent="0.25">
      <c r="A2825" s="397" t="s">
        <v>14617</v>
      </c>
      <c r="B2825" s="397" t="s">
        <v>13776</v>
      </c>
      <c r="C2825" s="397" t="s">
        <v>14618</v>
      </c>
      <c r="D2825" s="397" t="s">
        <v>7557</v>
      </c>
      <c r="E2825" s="397"/>
    </row>
    <row r="2826" spans="1:5" hidden="1" x14ac:dyDescent="0.25">
      <c r="A2826" s="397" t="s">
        <v>9252</v>
      </c>
      <c r="B2826" s="397" t="s">
        <v>7670</v>
      </c>
      <c r="C2826" s="397" t="s">
        <v>9253</v>
      </c>
      <c r="D2826" s="397" t="s">
        <v>13641</v>
      </c>
      <c r="E2826" s="397" t="s">
        <v>6488</v>
      </c>
    </row>
    <row r="2827" spans="1:5" hidden="1" x14ac:dyDescent="0.25">
      <c r="A2827" s="397" t="s">
        <v>14619</v>
      </c>
      <c r="B2827" s="397" t="s">
        <v>13785</v>
      </c>
      <c r="C2827" s="397" t="s">
        <v>14620</v>
      </c>
      <c r="D2827" s="397" t="s">
        <v>13641</v>
      </c>
      <c r="E2827" s="397" t="s">
        <v>6488</v>
      </c>
    </row>
    <row r="2828" spans="1:5" hidden="1" x14ac:dyDescent="0.25">
      <c r="A2828" s="397" t="s">
        <v>14621</v>
      </c>
      <c r="B2828" s="397" t="s">
        <v>13779</v>
      </c>
      <c r="C2828" s="397" t="s">
        <v>14622</v>
      </c>
      <c r="D2828" s="397" t="s">
        <v>13641</v>
      </c>
      <c r="E2828" s="397" t="s">
        <v>6488</v>
      </c>
    </row>
    <row r="2829" spans="1:5" hidden="1" x14ac:dyDescent="0.25">
      <c r="A2829" s="397" t="s">
        <v>14623</v>
      </c>
      <c r="B2829" s="397" t="s">
        <v>13785</v>
      </c>
      <c r="C2829" s="397" t="s">
        <v>14624</v>
      </c>
      <c r="D2829" s="397" t="s">
        <v>7557</v>
      </c>
      <c r="E2829" s="397"/>
    </row>
    <row r="2830" spans="1:5" hidden="1" x14ac:dyDescent="0.25">
      <c r="A2830" s="397" t="s">
        <v>9254</v>
      </c>
      <c r="B2830" s="397" t="s">
        <v>7673</v>
      </c>
      <c r="C2830" s="397" t="s">
        <v>9255</v>
      </c>
      <c r="D2830" s="397" t="s">
        <v>7557</v>
      </c>
      <c r="E2830" s="397"/>
    </row>
    <row r="2831" spans="1:5" hidden="1" x14ac:dyDescent="0.25">
      <c r="A2831" s="397" t="s">
        <v>9256</v>
      </c>
      <c r="B2831" s="397" t="s">
        <v>7673</v>
      </c>
      <c r="C2831" s="397" t="s">
        <v>9257</v>
      </c>
      <c r="D2831" s="397" t="s">
        <v>7557</v>
      </c>
      <c r="E2831" s="397"/>
    </row>
    <row r="2832" spans="1:5" hidden="1" x14ac:dyDescent="0.25">
      <c r="A2832" s="397" t="s">
        <v>9258</v>
      </c>
      <c r="B2832" s="397" t="s">
        <v>7673</v>
      </c>
      <c r="C2832" s="397" t="s">
        <v>9259</v>
      </c>
      <c r="D2832" s="397" t="s">
        <v>13641</v>
      </c>
      <c r="E2832" s="397" t="s">
        <v>6488</v>
      </c>
    </row>
    <row r="2833" spans="1:5" hidden="1" x14ac:dyDescent="0.25">
      <c r="A2833" s="397" t="s">
        <v>14625</v>
      </c>
      <c r="B2833" s="397" t="s">
        <v>13785</v>
      </c>
      <c r="C2833" s="397" t="s">
        <v>14626</v>
      </c>
      <c r="D2833" s="397" t="s">
        <v>13641</v>
      </c>
      <c r="E2833" s="397" t="s">
        <v>6488</v>
      </c>
    </row>
    <row r="2834" spans="1:5" hidden="1" x14ac:dyDescent="0.25">
      <c r="A2834" s="397" t="s">
        <v>14627</v>
      </c>
      <c r="B2834" s="397" t="s">
        <v>13785</v>
      </c>
      <c r="C2834" s="397" t="s">
        <v>14628</v>
      </c>
      <c r="D2834" s="397" t="s">
        <v>13641</v>
      </c>
      <c r="E2834" s="397" t="s">
        <v>6488</v>
      </c>
    </row>
    <row r="2835" spans="1:5" hidden="1" x14ac:dyDescent="0.25">
      <c r="A2835" s="397" t="s">
        <v>14629</v>
      </c>
      <c r="B2835" s="397" t="s">
        <v>13785</v>
      </c>
      <c r="C2835" s="397" t="s">
        <v>14630</v>
      </c>
      <c r="D2835" s="397" t="s">
        <v>13641</v>
      </c>
      <c r="E2835" s="397" t="s">
        <v>6488</v>
      </c>
    </row>
    <row r="2836" spans="1:5" hidden="1" x14ac:dyDescent="0.25">
      <c r="A2836" s="397" t="s">
        <v>14631</v>
      </c>
      <c r="B2836" s="397" t="s">
        <v>13776</v>
      </c>
      <c r="C2836" s="397" t="s">
        <v>14632</v>
      </c>
      <c r="D2836" s="397" t="s">
        <v>7557</v>
      </c>
      <c r="E2836" s="397"/>
    </row>
    <row r="2837" spans="1:5" hidden="1" x14ac:dyDescent="0.25">
      <c r="A2837" s="397" t="s">
        <v>9260</v>
      </c>
      <c r="B2837" s="397" t="s">
        <v>7673</v>
      </c>
      <c r="C2837" s="397" t="s">
        <v>9261</v>
      </c>
      <c r="D2837" s="397" t="s">
        <v>8793</v>
      </c>
      <c r="E2837" s="397"/>
    </row>
    <row r="2838" spans="1:5" hidden="1" x14ac:dyDescent="0.25">
      <c r="A2838" s="397" t="s">
        <v>9262</v>
      </c>
      <c r="B2838" s="397" t="s">
        <v>7673</v>
      </c>
      <c r="C2838" s="397" t="s">
        <v>9263</v>
      </c>
      <c r="D2838" s="397" t="s">
        <v>7557</v>
      </c>
      <c r="E2838" s="397"/>
    </row>
    <row r="2839" spans="1:5" hidden="1" x14ac:dyDescent="0.25">
      <c r="A2839" s="397" t="s">
        <v>9264</v>
      </c>
      <c r="B2839" s="397" t="s">
        <v>7673</v>
      </c>
      <c r="C2839" s="397" t="s">
        <v>9265</v>
      </c>
      <c r="D2839" s="397" t="s">
        <v>8793</v>
      </c>
      <c r="E2839" s="397"/>
    </row>
    <row r="2840" spans="1:5" hidden="1" x14ac:dyDescent="0.25">
      <c r="A2840" s="397" t="s">
        <v>9266</v>
      </c>
      <c r="B2840" s="397" t="s">
        <v>7673</v>
      </c>
      <c r="C2840" s="397" t="s">
        <v>9267</v>
      </c>
      <c r="D2840" s="397" t="s">
        <v>7557</v>
      </c>
      <c r="E2840" s="397"/>
    </row>
    <row r="2841" spans="1:5" hidden="1" x14ac:dyDescent="0.25">
      <c r="A2841" s="397" t="s">
        <v>9268</v>
      </c>
      <c r="B2841" s="397" t="s">
        <v>7673</v>
      </c>
      <c r="C2841" s="397" t="s">
        <v>9269</v>
      </c>
      <c r="D2841" s="397" t="s">
        <v>7557</v>
      </c>
      <c r="E2841" s="397"/>
    </row>
    <row r="2842" spans="1:5" hidden="1" x14ac:dyDescent="0.25">
      <c r="A2842" s="397" t="s">
        <v>9270</v>
      </c>
      <c r="B2842" s="397" t="s">
        <v>7673</v>
      </c>
      <c r="C2842" s="397" t="s">
        <v>9271</v>
      </c>
      <c r="D2842" s="397" t="s">
        <v>7557</v>
      </c>
      <c r="E2842" s="397"/>
    </row>
    <row r="2843" spans="1:5" hidden="1" x14ac:dyDescent="0.25">
      <c r="A2843" s="397" t="s">
        <v>9272</v>
      </c>
      <c r="B2843" s="397" t="s">
        <v>7673</v>
      </c>
      <c r="C2843" s="397" t="s">
        <v>9273</v>
      </c>
      <c r="D2843" s="397" t="s">
        <v>7557</v>
      </c>
      <c r="E2843" s="397"/>
    </row>
    <row r="2844" spans="1:5" hidden="1" x14ac:dyDescent="0.25">
      <c r="A2844" s="397" t="s">
        <v>9274</v>
      </c>
      <c r="B2844" s="397" t="s">
        <v>7673</v>
      </c>
      <c r="C2844" s="397" t="s">
        <v>9275</v>
      </c>
      <c r="D2844" s="397" t="s">
        <v>7557</v>
      </c>
      <c r="E2844" s="397"/>
    </row>
    <row r="2845" spans="1:5" hidden="1" x14ac:dyDescent="0.25">
      <c r="A2845" s="397" t="s">
        <v>9276</v>
      </c>
      <c r="B2845" s="397" t="s">
        <v>7673</v>
      </c>
      <c r="C2845" s="397" t="s">
        <v>9277</v>
      </c>
      <c r="D2845" s="397" t="s">
        <v>7557</v>
      </c>
      <c r="E2845" s="397"/>
    </row>
    <row r="2846" spans="1:5" hidden="1" x14ac:dyDescent="0.25">
      <c r="A2846" s="397" t="s">
        <v>9278</v>
      </c>
      <c r="B2846" s="397" t="s">
        <v>7670</v>
      </c>
      <c r="C2846" s="397" t="s">
        <v>9279</v>
      </c>
      <c r="D2846" s="397" t="s">
        <v>7557</v>
      </c>
      <c r="E2846" s="397"/>
    </row>
    <row r="2847" spans="1:5" hidden="1" x14ac:dyDescent="0.25">
      <c r="A2847" s="397" t="s">
        <v>9280</v>
      </c>
      <c r="B2847" s="397" t="s">
        <v>7673</v>
      </c>
      <c r="C2847" s="397" t="s">
        <v>9281</v>
      </c>
      <c r="D2847" s="397" t="s">
        <v>8793</v>
      </c>
      <c r="E2847" s="397"/>
    </row>
    <row r="2848" spans="1:5" hidden="1" x14ac:dyDescent="0.25">
      <c r="A2848" s="397" t="s">
        <v>9282</v>
      </c>
      <c r="B2848" s="397" t="s">
        <v>7673</v>
      </c>
      <c r="C2848" s="397" t="s">
        <v>9283</v>
      </c>
      <c r="D2848" s="397" t="s">
        <v>7557</v>
      </c>
      <c r="E2848" s="397"/>
    </row>
    <row r="2849" spans="1:5" hidden="1" x14ac:dyDescent="0.25">
      <c r="A2849" s="397" t="s">
        <v>9284</v>
      </c>
      <c r="B2849" s="397" t="s">
        <v>7673</v>
      </c>
      <c r="C2849" s="397" t="s">
        <v>9285</v>
      </c>
      <c r="D2849" s="397" t="s">
        <v>7557</v>
      </c>
      <c r="E2849" s="397"/>
    </row>
    <row r="2850" spans="1:5" hidden="1" x14ac:dyDescent="0.25">
      <c r="A2850" s="397" t="s">
        <v>9286</v>
      </c>
      <c r="B2850" s="397" t="s">
        <v>7673</v>
      </c>
      <c r="C2850" s="397" t="s">
        <v>9287</v>
      </c>
      <c r="D2850" s="397" t="s">
        <v>7557</v>
      </c>
      <c r="E2850" s="397"/>
    </row>
    <row r="2851" spans="1:5" hidden="1" x14ac:dyDescent="0.25">
      <c r="A2851" s="397" t="s">
        <v>9288</v>
      </c>
      <c r="B2851" s="397" t="s">
        <v>7673</v>
      </c>
      <c r="C2851" s="397" t="s">
        <v>9289</v>
      </c>
      <c r="D2851" s="397" t="s">
        <v>7557</v>
      </c>
      <c r="E2851" s="397"/>
    </row>
    <row r="2852" spans="1:5" hidden="1" x14ac:dyDescent="0.25">
      <c r="A2852" s="397" t="s">
        <v>9290</v>
      </c>
      <c r="B2852" s="397" t="s">
        <v>7670</v>
      </c>
      <c r="C2852" s="397" t="s">
        <v>9291</v>
      </c>
      <c r="D2852" s="397" t="s">
        <v>13641</v>
      </c>
      <c r="E2852" s="397" t="s">
        <v>6488</v>
      </c>
    </row>
    <row r="2853" spans="1:5" hidden="1" x14ac:dyDescent="0.25">
      <c r="A2853" s="397" t="s">
        <v>14633</v>
      </c>
      <c r="B2853" s="397" t="s">
        <v>13785</v>
      </c>
      <c r="C2853" s="397" t="s">
        <v>14634</v>
      </c>
      <c r="D2853" s="397" t="s">
        <v>7557</v>
      </c>
      <c r="E2853" s="397"/>
    </row>
    <row r="2854" spans="1:5" hidden="1" x14ac:dyDescent="0.25">
      <c r="A2854" s="397" t="s">
        <v>9292</v>
      </c>
      <c r="B2854" s="397" t="s">
        <v>7673</v>
      </c>
      <c r="C2854" s="397" t="s">
        <v>9293</v>
      </c>
      <c r="D2854" s="397" t="s">
        <v>13641</v>
      </c>
      <c r="E2854" s="397" t="s">
        <v>6488</v>
      </c>
    </row>
    <row r="2855" spans="1:5" hidden="1" x14ac:dyDescent="0.25">
      <c r="A2855" s="397" t="s">
        <v>14635</v>
      </c>
      <c r="B2855" s="397" t="s">
        <v>13785</v>
      </c>
      <c r="C2855" s="397" t="s">
        <v>14636</v>
      </c>
      <c r="D2855" s="397" t="s">
        <v>7557</v>
      </c>
      <c r="E2855" s="397"/>
    </row>
    <row r="2856" spans="1:5" hidden="1" x14ac:dyDescent="0.25">
      <c r="A2856" s="397" t="s">
        <v>9294</v>
      </c>
      <c r="B2856" s="397" t="s">
        <v>7673</v>
      </c>
      <c r="C2856" s="397" t="s">
        <v>9295</v>
      </c>
      <c r="D2856" s="397" t="s">
        <v>7557</v>
      </c>
      <c r="E2856" s="397"/>
    </row>
    <row r="2857" spans="1:5" hidden="1" x14ac:dyDescent="0.25">
      <c r="A2857" s="397" t="s">
        <v>9296</v>
      </c>
      <c r="B2857" s="397" t="s">
        <v>7673</v>
      </c>
      <c r="C2857" s="397" t="s">
        <v>9297</v>
      </c>
      <c r="D2857" s="397" t="s">
        <v>7557</v>
      </c>
      <c r="E2857" s="397"/>
    </row>
    <row r="2858" spans="1:5" hidden="1" x14ac:dyDescent="0.25">
      <c r="A2858" s="397" t="s">
        <v>9298</v>
      </c>
      <c r="B2858" s="397" t="s">
        <v>7673</v>
      </c>
      <c r="C2858" s="397" t="s">
        <v>9299</v>
      </c>
      <c r="D2858" s="397" t="s">
        <v>7557</v>
      </c>
      <c r="E2858" s="397"/>
    </row>
    <row r="2859" spans="1:5" hidden="1" x14ac:dyDescent="0.25">
      <c r="A2859" s="397" t="s">
        <v>9300</v>
      </c>
      <c r="B2859" s="397" t="s">
        <v>7673</v>
      </c>
      <c r="C2859" s="397" t="s">
        <v>9301</v>
      </c>
      <c r="D2859" s="397" t="s">
        <v>13641</v>
      </c>
      <c r="E2859" s="397" t="s">
        <v>6488</v>
      </c>
    </row>
    <row r="2860" spans="1:5" hidden="1" x14ac:dyDescent="0.25">
      <c r="A2860" s="397" t="s">
        <v>14637</v>
      </c>
      <c r="B2860" s="397" t="s">
        <v>13785</v>
      </c>
      <c r="C2860" s="397" t="s">
        <v>14638</v>
      </c>
      <c r="D2860" s="397" t="s">
        <v>7557</v>
      </c>
      <c r="E2860" s="397"/>
    </row>
    <row r="2861" spans="1:5" hidden="1" x14ac:dyDescent="0.25">
      <c r="A2861" s="397" t="s">
        <v>9302</v>
      </c>
      <c r="B2861" s="397" t="s">
        <v>7673</v>
      </c>
      <c r="C2861" s="397" t="s">
        <v>9303</v>
      </c>
      <c r="D2861" s="397" t="s">
        <v>7557</v>
      </c>
      <c r="E2861" s="397"/>
    </row>
    <row r="2862" spans="1:5" hidden="1" x14ac:dyDescent="0.25">
      <c r="A2862" s="397" t="s">
        <v>9304</v>
      </c>
      <c r="B2862" s="397" t="s">
        <v>7673</v>
      </c>
      <c r="C2862" s="397" t="s">
        <v>9305</v>
      </c>
      <c r="D2862" s="397" t="s">
        <v>7557</v>
      </c>
      <c r="E2862" s="397"/>
    </row>
    <row r="2863" spans="1:5" hidden="1" x14ac:dyDescent="0.25">
      <c r="A2863" s="397" t="s">
        <v>9306</v>
      </c>
      <c r="B2863" s="397" t="s">
        <v>7673</v>
      </c>
      <c r="C2863" s="397" t="s">
        <v>9307</v>
      </c>
      <c r="D2863" s="397" t="s">
        <v>7557</v>
      </c>
      <c r="E2863" s="397"/>
    </row>
    <row r="2864" spans="1:5" hidden="1" x14ac:dyDescent="0.25">
      <c r="A2864" s="397" t="s">
        <v>9308</v>
      </c>
      <c r="B2864" s="397" t="s">
        <v>7673</v>
      </c>
      <c r="C2864" s="397" t="s">
        <v>9309</v>
      </c>
      <c r="D2864" s="397" t="s">
        <v>7557</v>
      </c>
      <c r="E2864" s="397"/>
    </row>
    <row r="2865" spans="1:5" hidden="1" x14ac:dyDescent="0.25">
      <c r="A2865" s="397" t="s">
        <v>9310</v>
      </c>
      <c r="B2865" s="397" t="s">
        <v>7673</v>
      </c>
      <c r="C2865" s="397" t="s">
        <v>9311</v>
      </c>
      <c r="D2865" s="397" t="s">
        <v>7557</v>
      </c>
      <c r="E2865" s="397"/>
    </row>
    <row r="2866" spans="1:5" hidden="1" x14ac:dyDescent="0.25">
      <c r="A2866" s="397" t="s">
        <v>9312</v>
      </c>
      <c r="B2866" s="397" t="s">
        <v>7673</v>
      </c>
      <c r="C2866" s="397" t="s">
        <v>9313</v>
      </c>
      <c r="D2866" s="397" t="s">
        <v>7557</v>
      </c>
      <c r="E2866" s="397"/>
    </row>
    <row r="2867" spans="1:5" hidden="1" x14ac:dyDescent="0.25">
      <c r="A2867" s="397" t="s">
        <v>9314</v>
      </c>
      <c r="B2867" s="397" t="s">
        <v>7673</v>
      </c>
      <c r="C2867" s="397" t="s">
        <v>9315</v>
      </c>
      <c r="D2867" s="397" t="s">
        <v>7557</v>
      </c>
      <c r="E2867" s="397"/>
    </row>
    <row r="2868" spans="1:5" hidden="1" x14ac:dyDescent="0.25">
      <c r="A2868" s="397" t="s">
        <v>9316</v>
      </c>
      <c r="B2868" s="397" t="s">
        <v>7673</v>
      </c>
      <c r="C2868" s="397" t="s">
        <v>9317</v>
      </c>
      <c r="D2868" s="397" t="s">
        <v>7557</v>
      </c>
      <c r="E2868" s="397"/>
    </row>
    <row r="2869" spans="1:5" hidden="1" x14ac:dyDescent="0.25">
      <c r="A2869" s="397" t="s">
        <v>9318</v>
      </c>
      <c r="B2869" s="397" t="s">
        <v>7673</v>
      </c>
      <c r="C2869" s="397" t="s">
        <v>9319</v>
      </c>
      <c r="D2869" s="397" t="s">
        <v>7557</v>
      </c>
      <c r="E2869" s="397"/>
    </row>
    <row r="2870" spans="1:5" hidden="1" x14ac:dyDescent="0.25">
      <c r="A2870" s="397" t="s">
        <v>9320</v>
      </c>
      <c r="B2870" s="397" t="s">
        <v>7673</v>
      </c>
      <c r="C2870" s="397" t="s">
        <v>9321</v>
      </c>
      <c r="D2870" s="397" t="s">
        <v>7557</v>
      </c>
      <c r="E2870" s="397"/>
    </row>
    <row r="2871" spans="1:5" hidden="1" x14ac:dyDescent="0.25">
      <c r="A2871" s="397" t="s">
        <v>9322</v>
      </c>
      <c r="B2871" s="397" t="s">
        <v>7673</v>
      </c>
      <c r="C2871" s="397" t="s">
        <v>9323</v>
      </c>
      <c r="D2871" s="397" t="s">
        <v>7557</v>
      </c>
      <c r="E2871" s="397"/>
    </row>
    <row r="2872" spans="1:5" hidden="1" x14ac:dyDescent="0.25">
      <c r="A2872" s="397" t="s">
        <v>9324</v>
      </c>
      <c r="B2872" s="397" t="s">
        <v>7673</v>
      </c>
      <c r="C2872" s="397" t="s">
        <v>9325</v>
      </c>
      <c r="D2872" s="397" t="s">
        <v>7557</v>
      </c>
      <c r="E2872" s="397"/>
    </row>
    <row r="2873" spans="1:5" hidden="1" x14ac:dyDescent="0.25">
      <c r="A2873" s="397" t="s">
        <v>9326</v>
      </c>
      <c r="B2873" s="397" t="s">
        <v>7670</v>
      </c>
      <c r="C2873" s="397" t="s">
        <v>9327</v>
      </c>
      <c r="D2873" s="397" t="s">
        <v>7557</v>
      </c>
      <c r="E2873" s="397"/>
    </row>
    <row r="2874" spans="1:5" hidden="1" x14ac:dyDescent="0.25">
      <c r="A2874" s="397" t="s">
        <v>9328</v>
      </c>
      <c r="B2874" s="397" t="s">
        <v>7673</v>
      </c>
      <c r="C2874" s="397" t="s">
        <v>9329</v>
      </c>
      <c r="D2874" s="397" t="s">
        <v>7557</v>
      </c>
      <c r="E2874" s="397"/>
    </row>
    <row r="2875" spans="1:5" hidden="1" x14ac:dyDescent="0.25">
      <c r="A2875" s="397" t="s">
        <v>9330</v>
      </c>
      <c r="B2875" s="397" t="s">
        <v>7673</v>
      </c>
      <c r="C2875" s="397" t="s">
        <v>9331</v>
      </c>
      <c r="D2875" s="397" t="s">
        <v>13641</v>
      </c>
      <c r="E2875" s="397" t="s">
        <v>6488</v>
      </c>
    </row>
    <row r="2876" spans="1:5" hidden="1" x14ac:dyDescent="0.25">
      <c r="A2876" s="397" t="s">
        <v>14639</v>
      </c>
      <c r="B2876" s="397" t="s">
        <v>13785</v>
      </c>
      <c r="C2876" s="397" t="s">
        <v>14640</v>
      </c>
      <c r="D2876" s="397" t="s">
        <v>7557</v>
      </c>
      <c r="E2876" s="397"/>
    </row>
    <row r="2877" spans="1:5" hidden="1" x14ac:dyDescent="0.25">
      <c r="A2877" s="397" t="s">
        <v>9332</v>
      </c>
      <c r="B2877" s="397" t="s">
        <v>7673</v>
      </c>
      <c r="C2877" s="397" t="s">
        <v>9333</v>
      </c>
      <c r="D2877" s="397" t="s">
        <v>7557</v>
      </c>
      <c r="E2877" s="397"/>
    </row>
    <row r="2878" spans="1:5" hidden="1" x14ac:dyDescent="0.25">
      <c r="A2878" s="397" t="s">
        <v>9334</v>
      </c>
      <c r="B2878" s="397" t="s">
        <v>7673</v>
      </c>
      <c r="C2878" s="397" t="s">
        <v>9335</v>
      </c>
      <c r="D2878" s="397" t="s">
        <v>7557</v>
      </c>
      <c r="E2878" s="397"/>
    </row>
    <row r="2879" spans="1:5" hidden="1" x14ac:dyDescent="0.25">
      <c r="A2879" s="397" t="s">
        <v>9336</v>
      </c>
      <c r="B2879" s="397" t="s">
        <v>7673</v>
      </c>
      <c r="C2879" s="397" t="s">
        <v>9337</v>
      </c>
      <c r="D2879" s="397" t="s">
        <v>13641</v>
      </c>
      <c r="E2879" s="397" t="s">
        <v>6488</v>
      </c>
    </row>
    <row r="2880" spans="1:5" hidden="1" x14ac:dyDescent="0.25">
      <c r="A2880" s="397" t="s">
        <v>14641</v>
      </c>
      <c r="B2880" s="397" t="s">
        <v>13785</v>
      </c>
      <c r="C2880" s="397" t="s">
        <v>14642</v>
      </c>
      <c r="D2880" s="397" t="s">
        <v>13641</v>
      </c>
      <c r="E2880" s="397" t="s">
        <v>6488</v>
      </c>
    </row>
    <row r="2881" spans="1:5" hidden="1" x14ac:dyDescent="0.25">
      <c r="A2881" s="397" t="s">
        <v>14643</v>
      </c>
      <c r="B2881" s="397" t="s">
        <v>13785</v>
      </c>
      <c r="C2881" s="397" t="s">
        <v>14644</v>
      </c>
      <c r="D2881" s="397" t="s">
        <v>7557</v>
      </c>
      <c r="E2881" s="397"/>
    </row>
    <row r="2882" spans="1:5" hidden="1" x14ac:dyDescent="0.25">
      <c r="A2882" s="397" t="s">
        <v>9338</v>
      </c>
      <c r="B2882" s="397" t="s">
        <v>7673</v>
      </c>
      <c r="C2882" s="397" t="s">
        <v>9339</v>
      </c>
      <c r="D2882" s="397" t="s">
        <v>13641</v>
      </c>
      <c r="E2882" s="397" t="s">
        <v>6488</v>
      </c>
    </row>
    <row r="2883" spans="1:5" hidden="1" x14ac:dyDescent="0.25">
      <c r="A2883" s="397" t="s">
        <v>14645</v>
      </c>
      <c r="B2883" s="397" t="s">
        <v>13785</v>
      </c>
      <c r="C2883" s="397" t="s">
        <v>14646</v>
      </c>
      <c r="D2883" s="397" t="s">
        <v>7557</v>
      </c>
      <c r="E2883" s="397"/>
    </row>
    <row r="2884" spans="1:5" hidden="1" x14ac:dyDescent="0.25">
      <c r="A2884" s="397" t="s">
        <v>9340</v>
      </c>
      <c r="B2884" s="397" t="s">
        <v>7673</v>
      </c>
      <c r="C2884" s="397" t="s">
        <v>9341</v>
      </c>
      <c r="D2884" s="397" t="s">
        <v>7557</v>
      </c>
      <c r="E2884" s="397"/>
    </row>
    <row r="2885" spans="1:5" hidden="1" x14ac:dyDescent="0.25">
      <c r="A2885" s="397" t="s">
        <v>9342</v>
      </c>
      <c r="B2885" s="397" t="s">
        <v>7673</v>
      </c>
      <c r="C2885" s="397" t="s">
        <v>9343</v>
      </c>
      <c r="D2885" s="397" t="s">
        <v>7557</v>
      </c>
      <c r="E2885" s="397"/>
    </row>
    <row r="2886" spans="1:5" hidden="1" x14ac:dyDescent="0.25">
      <c r="A2886" s="397" t="s">
        <v>9344</v>
      </c>
      <c r="B2886" s="397" t="s">
        <v>7670</v>
      </c>
      <c r="C2886" s="397" t="s">
        <v>9345</v>
      </c>
      <c r="D2886" s="397" t="s">
        <v>7557</v>
      </c>
      <c r="E2886" s="397"/>
    </row>
    <row r="2887" spans="1:5" hidden="1" x14ac:dyDescent="0.25">
      <c r="A2887" s="397" t="s">
        <v>9346</v>
      </c>
      <c r="B2887" s="397" t="s">
        <v>7673</v>
      </c>
      <c r="C2887" s="397" t="s">
        <v>9347</v>
      </c>
      <c r="D2887" s="397" t="s">
        <v>7557</v>
      </c>
      <c r="E2887" s="397"/>
    </row>
    <row r="2888" spans="1:5" hidden="1" x14ac:dyDescent="0.25">
      <c r="A2888" s="397" t="s">
        <v>9348</v>
      </c>
      <c r="B2888" s="397" t="s">
        <v>7673</v>
      </c>
      <c r="C2888" s="397" t="s">
        <v>9349</v>
      </c>
      <c r="D2888" s="397" t="s">
        <v>7557</v>
      </c>
      <c r="E2888" s="397"/>
    </row>
    <row r="2889" spans="1:5" hidden="1" x14ac:dyDescent="0.25">
      <c r="A2889" s="397" t="s">
        <v>9350</v>
      </c>
      <c r="B2889" s="397" t="s">
        <v>7673</v>
      </c>
      <c r="C2889" s="397" t="s">
        <v>9351</v>
      </c>
      <c r="D2889" s="397" t="s">
        <v>7557</v>
      </c>
      <c r="E2889" s="397"/>
    </row>
    <row r="2890" spans="1:5" hidden="1" x14ac:dyDescent="0.25">
      <c r="A2890" s="397" t="s">
        <v>9352</v>
      </c>
      <c r="B2890" s="397" t="s">
        <v>7673</v>
      </c>
      <c r="C2890" s="397" t="s">
        <v>9353</v>
      </c>
      <c r="D2890" s="397" t="s">
        <v>8793</v>
      </c>
      <c r="E2890" s="397"/>
    </row>
    <row r="2891" spans="1:5" hidden="1" x14ac:dyDescent="0.25">
      <c r="A2891" s="397" t="s">
        <v>9354</v>
      </c>
      <c r="B2891" s="397" t="s">
        <v>7673</v>
      </c>
      <c r="C2891" s="397" t="s">
        <v>9355</v>
      </c>
      <c r="D2891" s="397" t="s">
        <v>7557</v>
      </c>
      <c r="E2891" s="397"/>
    </row>
    <row r="2892" spans="1:5" hidden="1" x14ac:dyDescent="0.25">
      <c r="A2892" s="397" t="s">
        <v>9356</v>
      </c>
      <c r="B2892" s="397" t="s">
        <v>7670</v>
      </c>
      <c r="C2892" s="397" t="s">
        <v>9357</v>
      </c>
      <c r="D2892" s="397" t="s">
        <v>7557</v>
      </c>
      <c r="E2892" s="397"/>
    </row>
    <row r="2893" spans="1:5" hidden="1" x14ac:dyDescent="0.25">
      <c r="A2893" s="397" t="s">
        <v>9358</v>
      </c>
      <c r="B2893" s="397" t="s">
        <v>7673</v>
      </c>
      <c r="C2893" s="397" t="s">
        <v>9359</v>
      </c>
      <c r="D2893" s="397" t="s">
        <v>7557</v>
      </c>
      <c r="E2893" s="397"/>
    </row>
    <row r="2894" spans="1:5" hidden="1" x14ac:dyDescent="0.25">
      <c r="A2894" s="397" t="s">
        <v>9360</v>
      </c>
      <c r="B2894" s="397" t="s">
        <v>7673</v>
      </c>
      <c r="C2894" s="397" t="s">
        <v>9361</v>
      </c>
      <c r="D2894" s="397" t="s">
        <v>7557</v>
      </c>
      <c r="E2894" s="397"/>
    </row>
    <row r="2895" spans="1:5" hidden="1" x14ac:dyDescent="0.25">
      <c r="A2895" s="397" t="s">
        <v>9362</v>
      </c>
      <c r="B2895" s="397" t="s">
        <v>7673</v>
      </c>
      <c r="C2895" s="397" t="s">
        <v>9363</v>
      </c>
      <c r="D2895" s="397" t="s">
        <v>7557</v>
      </c>
      <c r="E2895" s="397"/>
    </row>
    <row r="2896" spans="1:5" hidden="1" x14ac:dyDescent="0.25">
      <c r="A2896" s="397" t="s">
        <v>9364</v>
      </c>
      <c r="B2896" s="397" t="s">
        <v>7673</v>
      </c>
      <c r="C2896" s="397" t="s">
        <v>9365</v>
      </c>
      <c r="D2896" s="397" t="s">
        <v>7557</v>
      </c>
      <c r="E2896" s="397"/>
    </row>
    <row r="2897" spans="1:5" hidden="1" x14ac:dyDescent="0.25">
      <c r="A2897" s="397" t="s">
        <v>9366</v>
      </c>
      <c r="B2897" s="397" t="s">
        <v>7673</v>
      </c>
      <c r="C2897" s="397" t="s">
        <v>9367</v>
      </c>
      <c r="D2897" s="397" t="s">
        <v>7557</v>
      </c>
      <c r="E2897" s="397"/>
    </row>
    <row r="2898" spans="1:5" hidden="1" x14ac:dyDescent="0.25">
      <c r="A2898" s="397" t="s">
        <v>9368</v>
      </c>
      <c r="B2898" s="397" t="s">
        <v>7670</v>
      </c>
      <c r="C2898" s="397" t="s">
        <v>9369</v>
      </c>
      <c r="D2898" s="397" t="s">
        <v>7557</v>
      </c>
      <c r="E2898" s="397"/>
    </row>
    <row r="2899" spans="1:5" hidden="1" x14ac:dyDescent="0.25">
      <c r="A2899" s="397" t="s">
        <v>9370</v>
      </c>
      <c r="B2899" s="397" t="s">
        <v>7684</v>
      </c>
      <c r="C2899" s="397" t="s">
        <v>9371</v>
      </c>
      <c r="D2899" s="397" t="s">
        <v>7557</v>
      </c>
      <c r="E2899" s="397"/>
    </row>
    <row r="2900" spans="1:5" hidden="1" x14ac:dyDescent="0.25">
      <c r="A2900" s="397" t="s">
        <v>9372</v>
      </c>
      <c r="B2900" s="397" t="s">
        <v>7673</v>
      </c>
      <c r="C2900" s="397" t="s">
        <v>9373</v>
      </c>
      <c r="D2900" s="397" t="s">
        <v>7557</v>
      </c>
      <c r="E2900" s="397"/>
    </row>
    <row r="2901" spans="1:5" hidden="1" x14ac:dyDescent="0.25">
      <c r="A2901" s="397" t="s">
        <v>9374</v>
      </c>
      <c r="B2901" s="397" t="s">
        <v>7673</v>
      </c>
      <c r="C2901" s="397" t="s">
        <v>9375</v>
      </c>
      <c r="D2901" s="397" t="s">
        <v>13641</v>
      </c>
      <c r="E2901" s="397" t="s">
        <v>6488</v>
      </c>
    </row>
    <row r="2902" spans="1:5" hidden="1" x14ac:dyDescent="0.25">
      <c r="A2902" s="397" t="s">
        <v>14647</v>
      </c>
      <c r="B2902" s="397" t="s">
        <v>13776</v>
      </c>
      <c r="C2902" s="397" t="s">
        <v>14648</v>
      </c>
      <c r="D2902" s="397" t="s">
        <v>7557</v>
      </c>
      <c r="E2902" s="397"/>
    </row>
    <row r="2903" spans="1:5" hidden="1" x14ac:dyDescent="0.25">
      <c r="A2903" s="397" t="s">
        <v>9376</v>
      </c>
      <c r="B2903" s="397" t="s">
        <v>7673</v>
      </c>
      <c r="C2903" s="397" t="s">
        <v>9377</v>
      </c>
      <c r="D2903" s="397" t="s">
        <v>13641</v>
      </c>
      <c r="E2903" s="397" t="s">
        <v>6488</v>
      </c>
    </row>
    <row r="2904" spans="1:5" hidden="1" x14ac:dyDescent="0.25">
      <c r="A2904" s="397" t="s">
        <v>14649</v>
      </c>
      <c r="B2904" s="397" t="s">
        <v>13785</v>
      </c>
      <c r="C2904" s="397" t="s">
        <v>14650</v>
      </c>
      <c r="D2904" s="397" t="s">
        <v>7557</v>
      </c>
      <c r="E2904" s="397"/>
    </row>
    <row r="2905" spans="1:5" hidden="1" x14ac:dyDescent="0.25">
      <c r="A2905" s="397" t="s">
        <v>9378</v>
      </c>
      <c r="B2905" s="397" t="s">
        <v>7673</v>
      </c>
      <c r="C2905" s="397" t="s">
        <v>9379</v>
      </c>
      <c r="D2905" s="397" t="s">
        <v>7557</v>
      </c>
      <c r="E2905" s="397"/>
    </row>
    <row r="2906" spans="1:5" hidden="1" x14ac:dyDescent="0.25">
      <c r="A2906" s="397" t="s">
        <v>9380</v>
      </c>
      <c r="B2906" s="397" t="s">
        <v>7673</v>
      </c>
      <c r="C2906" s="397" t="s">
        <v>9381</v>
      </c>
      <c r="D2906" s="397" t="s">
        <v>7557</v>
      </c>
      <c r="E2906" s="397"/>
    </row>
    <row r="2907" spans="1:5" hidden="1" x14ac:dyDescent="0.25">
      <c r="A2907" s="397" t="s">
        <v>9382</v>
      </c>
      <c r="B2907" s="397" t="s">
        <v>7673</v>
      </c>
      <c r="C2907" s="397" t="s">
        <v>9383</v>
      </c>
      <c r="D2907" s="397" t="s">
        <v>13641</v>
      </c>
      <c r="E2907" s="397" t="s">
        <v>6488</v>
      </c>
    </row>
    <row r="2908" spans="1:5" hidden="1" x14ac:dyDescent="0.25">
      <c r="A2908" s="397" t="s">
        <v>14651</v>
      </c>
      <c r="B2908" s="397" t="s">
        <v>13785</v>
      </c>
      <c r="C2908" s="397" t="s">
        <v>14652</v>
      </c>
      <c r="D2908" s="397" t="s">
        <v>7557</v>
      </c>
      <c r="E2908" s="397"/>
    </row>
    <row r="2909" spans="1:5" hidden="1" x14ac:dyDescent="0.25">
      <c r="A2909" s="397" t="s">
        <v>9384</v>
      </c>
      <c r="B2909" s="397" t="s">
        <v>7673</v>
      </c>
      <c r="C2909" s="397" t="s">
        <v>6472</v>
      </c>
      <c r="D2909" s="397" t="s">
        <v>7557</v>
      </c>
      <c r="E2909" s="397"/>
    </row>
    <row r="2910" spans="1:5" hidden="1" x14ac:dyDescent="0.25">
      <c r="A2910" s="397" t="s">
        <v>9385</v>
      </c>
      <c r="B2910" s="397" t="s">
        <v>7673</v>
      </c>
      <c r="C2910" s="397" t="s">
        <v>9386</v>
      </c>
      <c r="D2910" s="397" t="s">
        <v>7557</v>
      </c>
      <c r="E2910" s="397"/>
    </row>
    <row r="2911" spans="1:5" hidden="1" x14ac:dyDescent="0.25">
      <c r="A2911" s="397" t="s">
        <v>9387</v>
      </c>
      <c r="B2911" s="397" t="s">
        <v>7670</v>
      </c>
      <c r="C2911" s="397" t="s">
        <v>9388</v>
      </c>
      <c r="D2911" s="397" t="s">
        <v>13641</v>
      </c>
      <c r="E2911" s="397" t="s">
        <v>6488</v>
      </c>
    </row>
    <row r="2912" spans="1:5" hidden="1" x14ac:dyDescent="0.25">
      <c r="A2912" s="397" t="s">
        <v>14653</v>
      </c>
      <c r="B2912" s="397" t="s">
        <v>13785</v>
      </c>
      <c r="C2912" s="397" t="s">
        <v>14654</v>
      </c>
      <c r="D2912" s="397" t="s">
        <v>7557</v>
      </c>
      <c r="E2912" s="397"/>
    </row>
    <row r="2913" spans="1:5" hidden="1" x14ac:dyDescent="0.25">
      <c r="A2913" s="397" t="s">
        <v>9389</v>
      </c>
      <c r="B2913" s="397" t="s">
        <v>7673</v>
      </c>
      <c r="C2913" s="397" t="s">
        <v>9390</v>
      </c>
      <c r="D2913" s="397" t="s">
        <v>7557</v>
      </c>
      <c r="E2913" s="397"/>
    </row>
    <row r="2914" spans="1:5" hidden="1" x14ac:dyDescent="0.25">
      <c r="A2914" s="397" t="s">
        <v>9391</v>
      </c>
      <c r="B2914" s="397" t="s">
        <v>7673</v>
      </c>
      <c r="C2914" s="397" t="s">
        <v>9392</v>
      </c>
      <c r="D2914" s="397" t="s">
        <v>7557</v>
      </c>
      <c r="E2914" s="397"/>
    </row>
    <row r="2915" spans="1:5" hidden="1" x14ac:dyDescent="0.25">
      <c r="A2915" s="397" t="s">
        <v>9393</v>
      </c>
      <c r="B2915" s="397" t="s">
        <v>7670</v>
      </c>
      <c r="C2915" s="397" t="s">
        <v>9394</v>
      </c>
      <c r="D2915" s="397" t="s">
        <v>8793</v>
      </c>
      <c r="E2915" s="397"/>
    </row>
    <row r="2916" spans="1:5" hidden="1" x14ac:dyDescent="0.25">
      <c r="A2916" s="397" t="s">
        <v>9395</v>
      </c>
      <c r="B2916" s="397" t="s">
        <v>7673</v>
      </c>
      <c r="C2916" s="397" t="s">
        <v>9396</v>
      </c>
      <c r="D2916" s="397" t="s">
        <v>13641</v>
      </c>
      <c r="E2916" s="397" t="s">
        <v>6488</v>
      </c>
    </row>
    <row r="2917" spans="1:5" hidden="1" x14ac:dyDescent="0.25">
      <c r="A2917" s="397" t="s">
        <v>14655</v>
      </c>
      <c r="B2917" s="397" t="s">
        <v>13776</v>
      </c>
      <c r="C2917" s="397" t="s">
        <v>14656</v>
      </c>
      <c r="D2917" s="397" t="s">
        <v>8793</v>
      </c>
      <c r="E2917" s="397"/>
    </row>
    <row r="2918" spans="1:5" hidden="1" x14ac:dyDescent="0.25">
      <c r="A2918" s="397" t="s">
        <v>9397</v>
      </c>
      <c r="B2918" s="397" t="s">
        <v>7673</v>
      </c>
      <c r="C2918" s="397" t="s">
        <v>9398</v>
      </c>
      <c r="D2918" s="397" t="s">
        <v>13641</v>
      </c>
      <c r="E2918" s="397" t="s">
        <v>6488</v>
      </c>
    </row>
    <row r="2919" spans="1:5" hidden="1" x14ac:dyDescent="0.25">
      <c r="A2919" s="397" t="s">
        <v>14657</v>
      </c>
      <c r="B2919" s="397" t="s">
        <v>13785</v>
      </c>
      <c r="C2919" s="397" t="s">
        <v>14658</v>
      </c>
      <c r="D2919" s="397" t="s">
        <v>7557</v>
      </c>
      <c r="E2919" s="397"/>
    </row>
    <row r="2920" spans="1:5" hidden="1" x14ac:dyDescent="0.25">
      <c r="A2920" s="397" t="s">
        <v>9399</v>
      </c>
      <c r="B2920" s="397" t="s">
        <v>7670</v>
      </c>
      <c r="C2920" s="397" t="s">
        <v>9400</v>
      </c>
      <c r="D2920" s="397" t="s">
        <v>7557</v>
      </c>
      <c r="E2920" s="397"/>
    </row>
    <row r="2921" spans="1:5" hidden="1" x14ac:dyDescent="0.25">
      <c r="A2921" s="397" t="s">
        <v>9401</v>
      </c>
      <c r="B2921" s="397" t="s">
        <v>7673</v>
      </c>
      <c r="C2921" s="397" t="s">
        <v>9402</v>
      </c>
      <c r="D2921" s="397" t="s">
        <v>7557</v>
      </c>
      <c r="E2921" s="397"/>
    </row>
    <row r="2922" spans="1:5" hidden="1" x14ac:dyDescent="0.25">
      <c r="A2922" s="397" t="s">
        <v>9403</v>
      </c>
      <c r="B2922" s="397" t="s">
        <v>7673</v>
      </c>
      <c r="C2922" s="397" t="s">
        <v>9404</v>
      </c>
      <c r="D2922" s="397" t="s">
        <v>13641</v>
      </c>
      <c r="E2922" s="397" t="s">
        <v>6488</v>
      </c>
    </row>
    <row r="2923" spans="1:5" hidden="1" x14ac:dyDescent="0.25">
      <c r="A2923" s="397" t="s">
        <v>14659</v>
      </c>
      <c r="B2923" s="397" t="s">
        <v>13785</v>
      </c>
      <c r="C2923" s="397" t="s">
        <v>14660</v>
      </c>
      <c r="D2923" s="397" t="s">
        <v>13641</v>
      </c>
      <c r="E2923" s="397" t="s">
        <v>6488</v>
      </c>
    </row>
    <row r="2924" spans="1:5" hidden="1" x14ac:dyDescent="0.25">
      <c r="A2924" s="397" t="s">
        <v>14661</v>
      </c>
      <c r="B2924" s="397" t="s">
        <v>13785</v>
      </c>
      <c r="C2924" s="397" t="s">
        <v>14662</v>
      </c>
      <c r="D2924" s="397" t="s">
        <v>8793</v>
      </c>
      <c r="E2924" s="397"/>
    </row>
    <row r="2925" spans="1:5" hidden="1" x14ac:dyDescent="0.25">
      <c r="A2925" s="397" t="s">
        <v>9405</v>
      </c>
      <c r="B2925" s="397" t="s">
        <v>7673</v>
      </c>
      <c r="C2925" s="397" t="s">
        <v>9406</v>
      </c>
      <c r="D2925" s="397" t="s">
        <v>7557</v>
      </c>
      <c r="E2925" s="397"/>
    </row>
    <row r="2926" spans="1:5" hidden="1" x14ac:dyDescent="0.25">
      <c r="A2926" s="397" t="s">
        <v>9407</v>
      </c>
      <c r="B2926" s="397" t="s">
        <v>7673</v>
      </c>
      <c r="C2926" s="397" t="s">
        <v>9408</v>
      </c>
      <c r="D2926" s="397" t="s">
        <v>13641</v>
      </c>
      <c r="E2926" s="397" t="s">
        <v>6488</v>
      </c>
    </row>
    <row r="2927" spans="1:5" hidden="1" x14ac:dyDescent="0.25">
      <c r="A2927" s="397" t="s">
        <v>14663</v>
      </c>
      <c r="B2927" s="397" t="s">
        <v>13785</v>
      </c>
      <c r="C2927" s="397" t="s">
        <v>14664</v>
      </c>
      <c r="D2927" s="397" t="s">
        <v>13641</v>
      </c>
      <c r="E2927" s="397" t="s">
        <v>6488</v>
      </c>
    </row>
    <row r="2928" spans="1:5" hidden="1" x14ac:dyDescent="0.25">
      <c r="A2928" s="397" t="s">
        <v>14665</v>
      </c>
      <c r="B2928" s="397" t="s">
        <v>13785</v>
      </c>
      <c r="C2928" s="397" t="s">
        <v>14666</v>
      </c>
      <c r="D2928" s="397" t="s">
        <v>7557</v>
      </c>
      <c r="E2928" s="397"/>
    </row>
    <row r="2929" spans="1:5" hidden="1" x14ac:dyDescent="0.25">
      <c r="A2929" s="397" t="s">
        <v>9409</v>
      </c>
      <c r="B2929" s="397" t="s">
        <v>7673</v>
      </c>
      <c r="C2929" s="397" t="s">
        <v>9410</v>
      </c>
      <c r="D2929" s="397" t="s">
        <v>7557</v>
      </c>
      <c r="E2929" s="397"/>
    </row>
    <row r="2930" spans="1:5" hidden="1" x14ac:dyDescent="0.25">
      <c r="A2930" s="397" t="s">
        <v>9411</v>
      </c>
      <c r="B2930" s="397" t="s">
        <v>7684</v>
      </c>
      <c r="C2930" s="397" t="s">
        <v>9412</v>
      </c>
      <c r="D2930" s="397" t="s">
        <v>7557</v>
      </c>
      <c r="E2930" s="397"/>
    </row>
    <row r="2931" spans="1:5" hidden="1" x14ac:dyDescent="0.25">
      <c r="A2931" s="397" t="s">
        <v>9413</v>
      </c>
      <c r="B2931" s="397" t="s">
        <v>7684</v>
      </c>
      <c r="C2931" s="397" t="s">
        <v>9414</v>
      </c>
      <c r="D2931" s="397" t="s">
        <v>7557</v>
      </c>
      <c r="E2931" s="397"/>
    </row>
    <row r="2932" spans="1:5" hidden="1" x14ac:dyDescent="0.25">
      <c r="A2932" s="397" t="s">
        <v>9415</v>
      </c>
      <c r="B2932" s="397" t="s">
        <v>7673</v>
      </c>
      <c r="C2932" s="397" t="s">
        <v>9416</v>
      </c>
      <c r="D2932" s="397" t="s">
        <v>8793</v>
      </c>
      <c r="E2932" s="397"/>
    </row>
    <row r="2933" spans="1:5" hidden="1" x14ac:dyDescent="0.25">
      <c r="A2933" s="397" t="s">
        <v>9417</v>
      </c>
      <c r="B2933" s="397" t="s">
        <v>7673</v>
      </c>
      <c r="C2933" s="397" t="s">
        <v>9418</v>
      </c>
      <c r="D2933" s="397" t="s">
        <v>13641</v>
      </c>
      <c r="E2933" s="397" t="s">
        <v>6488</v>
      </c>
    </row>
    <row r="2934" spans="1:5" hidden="1" x14ac:dyDescent="0.25">
      <c r="A2934" s="397" t="s">
        <v>14667</v>
      </c>
      <c r="B2934" s="397" t="s">
        <v>13792</v>
      </c>
      <c r="C2934" s="397" t="s">
        <v>14668</v>
      </c>
      <c r="D2934" s="397" t="s">
        <v>13641</v>
      </c>
      <c r="E2934" s="397" t="s">
        <v>6488</v>
      </c>
    </row>
    <row r="2935" spans="1:5" hidden="1" x14ac:dyDescent="0.25">
      <c r="A2935" s="397" t="s">
        <v>14669</v>
      </c>
      <c r="B2935" s="397" t="s">
        <v>13792</v>
      </c>
      <c r="C2935" s="397" t="s">
        <v>14670</v>
      </c>
      <c r="D2935" s="397" t="s">
        <v>7557</v>
      </c>
      <c r="E2935" s="397"/>
    </row>
    <row r="2936" spans="1:5" hidden="1" x14ac:dyDescent="0.25">
      <c r="A2936" s="397" t="s">
        <v>9419</v>
      </c>
      <c r="B2936" s="397" t="s">
        <v>7673</v>
      </c>
      <c r="C2936" s="397" t="s">
        <v>9420</v>
      </c>
      <c r="D2936" s="397" t="s">
        <v>8793</v>
      </c>
      <c r="E2936" s="397"/>
    </row>
    <row r="2937" spans="1:5" hidden="1" x14ac:dyDescent="0.25">
      <c r="A2937" s="397" t="s">
        <v>9421</v>
      </c>
      <c r="B2937" s="397" t="s">
        <v>7673</v>
      </c>
      <c r="C2937" s="397" t="s">
        <v>9422</v>
      </c>
      <c r="D2937" s="397" t="s">
        <v>7557</v>
      </c>
      <c r="E2937" s="397"/>
    </row>
    <row r="2938" spans="1:5" hidden="1" x14ac:dyDescent="0.25">
      <c r="A2938" s="397" t="s">
        <v>9423</v>
      </c>
      <c r="B2938" s="397" t="s">
        <v>7673</v>
      </c>
      <c r="C2938" s="397" t="s">
        <v>9424</v>
      </c>
      <c r="D2938" s="397" t="s">
        <v>7557</v>
      </c>
      <c r="E2938" s="397"/>
    </row>
    <row r="2939" spans="1:5" hidden="1" x14ac:dyDescent="0.25">
      <c r="A2939" s="397" t="s">
        <v>9425</v>
      </c>
      <c r="B2939" s="397" t="s">
        <v>7673</v>
      </c>
      <c r="C2939" s="397" t="s">
        <v>9426</v>
      </c>
      <c r="D2939" s="397" t="s">
        <v>8793</v>
      </c>
      <c r="E2939" s="397"/>
    </row>
    <row r="2940" spans="1:5" hidden="1" x14ac:dyDescent="0.25">
      <c r="A2940" s="397" t="s">
        <v>9427</v>
      </c>
      <c r="B2940" s="397" t="s">
        <v>7673</v>
      </c>
      <c r="C2940" s="397" t="s">
        <v>9428</v>
      </c>
      <c r="D2940" s="397" t="s">
        <v>7557</v>
      </c>
      <c r="E2940" s="397"/>
    </row>
    <row r="2941" spans="1:5" hidden="1" x14ac:dyDescent="0.25">
      <c r="A2941" s="397" t="s">
        <v>9429</v>
      </c>
      <c r="B2941" s="397" t="s">
        <v>7673</v>
      </c>
      <c r="C2941" s="397" t="s">
        <v>9430</v>
      </c>
      <c r="D2941" s="397" t="s">
        <v>13641</v>
      </c>
      <c r="E2941" s="397" t="s">
        <v>6488</v>
      </c>
    </row>
    <row r="2942" spans="1:5" hidden="1" x14ac:dyDescent="0.25">
      <c r="A2942" s="397" t="s">
        <v>14671</v>
      </c>
      <c r="B2942" s="397" t="s">
        <v>13785</v>
      </c>
      <c r="C2942" s="397" t="s">
        <v>14672</v>
      </c>
      <c r="D2942" s="397" t="s">
        <v>13641</v>
      </c>
      <c r="E2942" s="397" t="s">
        <v>6488</v>
      </c>
    </row>
    <row r="2943" spans="1:5" hidden="1" x14ac:dyDescent="0.25">
      <c r="A2943" s="397" t="s">
        <v>14673</v>
      </c>
      <c r="B2943" s="397" t="s">
        <v>13785</v>
      </c>
      <c r="C2943" s="397" t="s">
        <v>14674</v>
      </c>
      <c r="D2943" s="397" t="s">
        <v>13641</v>
      </c>
      <c r="E2943" s="397" t="s">
        <v>6488</v>
      </c>
    </row>
    <row r="2944" spans="1:5" hidden="1" x14ac:dyDescent="0.25">
      <c r="A2944" s="397" t="s">
        <v>14675</v>
      </c>
      <c r="B2944" s="397" t="s">
        <v>13785</v>
      </c>
      <c r="C2944" s="397" t="s">
        <v>14676</v>
      </c>
      <c r="D2944" s="397" t="s">
        <v>13641</v>
      </c>
      <c r="E2944" s="397" t="s">
        <v>6488</v>
      </c>
    </row>
    <row r="2945" spans="1:5" hidden="1" x14ac:dyDescent="0.25">
      <c r="A2945" s="397" t="s">
        <v>14677</v>
      </c>
      <c r="B2945" s="397" t="s">
        <v>13785</v>
      </c>
      <c r="C2945" s="397" t="s">
        <v>14678</v>
      </c>
      <c r="D2945" s="397" t="s">
        <v>8793</v>
      </c>
      <c r="E2945" s="397"/>
    </row>
    <row r="2946" spans="1:5" hidden="1" x14ac:dyDescent="0.25">
      <c r="A2946" s="397" t="s">
        <v>9431</v>
      </c>
      <c r="B2946" s="397" t="s">
        <v>7673</v>
      </c>
      <c r="C2946" s="397" t="s">
        <v>9432</v>
      </c>
      <c r="D2946" s="397" t="s">
        <v>7557</v>
      </c>
      <c r="E2946" s="397"/>
    </row>
    <row r="2947" spans="1:5" hidden="1" x14ac:dyDescent="0.25">
      <c r="A2947" s="397" t="s">
        <v>9433</v>
      </c>
      <c r="B2947" s="397" t="s">
        <v>7673</v>
      </c>
      <c r="C2947" s="397" t="s">
        <v>9434</v>
      </c>
      <c r="D2947" s="397" t="s">
        <v>8793</v>
      </c>
      <c r="E2947" s="397"/>
    </row>
    <row r="2948" spans="1:5" hidden="1" x14ac:dyDescent="0.25">
      <c r="A2948" s="397" t="s">
        <v>9435</v>
      </c>
      <c r="B2948" s="397" t="s">
        <v>7673</v>
      </c>
      <c r="C2948" s="397" t="s">
        <v>9436</v>
      </c>
      <c r="D2948" s="397" t="s">
        <v>7557</v>
      </c>
      <c r="E2948" s="397"/>
    </row>
    <row r="2949" spans="1:5" hidden="1" x14ac:dyDescent="0.25">
      <c r="A2949" s="397" t="s">
        <v>9437</v>
      </c>
      <c r="B2949" s="397" t="s">
        <v>7673</v>
      </c>
      <c r="C2949" s="397" t="s">
        <v>9438</v>
      </c>
      <c r="D2949" s="397" t="s">
        <v>13641</v>
      </c>
      <c r="E2949" s="397" t="s">
        <v>6488</v>
      </c>
    </row>
    <row r="2950" spans="1:5" hidden="1" x14ac:dyDescent="0.25">
      <c r="A2950" s="397" t="s">
        <v>14679</v>
      </c>
      <c r="B2950" s="397" t="s">
        <v>13785</v>
      </c>
      <c r="C2950" s="397" t="s">
        <v>14680</v>
      </c>
      <c r="D2950" s="397" t="s">
        <v>13641</v>
      </c>
      <c r="E2950" s="397" t="s">
        <v>6488</v>
      </c>
    </row>
    <row r="2951" spans="1:5" hidden="1" x14ac:dyDescent="0.25">
      <c r="A2951" s="397" t="s">
        <v>14681</v>
      </c>
      <c r="B2951" s="397" t="s">
        <v>13785</v>
      </c>
      <c r="C2951" s="397" t="s">
        <v>14682</v>
      </c>
      <c r="D2951" s="397" t="s">
        <v>13641</v>
      </c>
      <c r="E2951" s="397" t="s">
        <v>6488</v>
      </c>
    </row>
    <row r="2952" spans="1:5" hidden="1" x14ac:dyDescent="0.25">
      <c r="A2952" s="397" t="s">
        <v>14683</v>
      </c>
      <c r="B2952" s="397" t="s">
        <v>13785</v>
      </c>
      <c r="C2952" s="397" t="s">
        <v>14684</v>
      </c>
      <c r="D2952" s="397" t="s">
        <v>7557</v>
      </c>
      <c r="E2952" s="397"/>
    </row>
    <row r="2953" spans="1:5" hidden="1" x14ac:dyDescent="0.25">
      <c r="A2953" s="397" t="s">
        <v>9439</v>
      </c>
      <c r="B2953" s="397" t="s">
        <v>7673</v>
      </c>
      <c r="C2953" s="397" t="s">
        <v>9440</v>
      </c>
      <c r="D2953" s="397" t="s">
        <v>7557</v>
      </c>
      <c r="E2953" s="397"/>
    </row>
    <row r="2954" spans="1:5" hidden="1" x14ac:dyDescent="0.25">
      <c r="A2954" s="397" t="s">
        <v>9441</v>
      </c>
      <c r="B2954" s="397" t="s">
        <v>7673</v>
      </c>
      <c r="C2954" s="397" t="s">
        <v>9442</v>
      </c>
      <c r="D2954" s="397" t="s">
        <v>7557</v>
      </c>
      <c r="E2954" s="397"/>
    </row>
    <row r="2955" spans="1:5" hidden="1" x14ac:dyDescent="0.25">
      <c r="A2955" s="397" t="s">
        <v>9443</v>
      </c>
      <c r="B2955" s="397" t="s">
        <v>7673</v>
      </c>
      <c r="C2955" s="397" t="s">
        <v>9444</v>
      </c>
      <c r="D2955" s="397" t="s">
        <v>7557</v>
      </c>
      <c r="E2955" s="397"/>
    </row>
    <row r="2956" spans="1:5" hidden="1" x14ac:dyDescent="0.25">
      <c r="A2956" s="397" t="s">
        <v>9445</v>
      </c>
      <c r="B2956" s="397" t="s">
        <v>7673</v>
      </c>
      <c r="C2956" s="397" t="s">
        <v>9446</v>
      </c>
      <c r="D2956" s="397" t="s">
        <v>7557</v>
      </c>
      <c r="E2956" s="397"/>
    </row>
    <row r="2957" spans="1:5" hidden="1" x14ac:dyDescent="0.25">
      <c r="A2957" s="397" t="s">
        <v>9447</v>
      </c>
      <c r="B2957" s="397" t="s">
        <v>7673</v>
      </c>
      <c r="C2957" s="397" t="s">
        <v>9448</v>
      </c>
      <c r="D2957" s="397" t="s">
        <v>7557</v>
      </c>
      <c r="E2957" s="397"/>
    </row>
    <row r="2958" spans="1:5" hidden="1" x14ac:dyDescent="0.25">
      <c r="A2958" s="397" t="s">
        <v>9449</v>
      </c>
      <c r="B2958" s="397" t="s">
        <v>7670</v>
      </c>
      <c r="C2958" s="397" t="s">
        <v>9450</v>
      </c>
      <c r="D2958" s="397" t="s">
        <v>7557</v>
      </c>
      <c r="E2958" s="397"/>
    </row>
    <row r="2959" spans="1:5" hidden="1" x14ac:dyDescent="0.25">
      <c r="A2959" s="397" t="s">
        <v>9451</v>
      </c>
      <c r="B2959" s="397" t="s">
        <v>7673</v>
      </c>
      <c r="C2959" s="397" t="s">
        <v>9452</v>
      </c>
      <c r="D2959" s="397" t="s">
        <v>7557</v>
      </c>
      <c r="E2959" s="397"/>
    </row>
    <row r="2960" spans="1:5" hidden="1" x14ac:dyDescent="0.25">
      <c r="A2960" s="397" t="s">
        <v>9453</v>
      </c>
      <c r="B2960" s="397" t="s">
        <v>7670</v>
      </c>
      <c r="C2960" s="397" t="s">
        <v>9454</v>
      </c>
      <c r="D2960" s="397" t="s">
        <v>7557</v>
      </c>
      <c r="E2960" s="397"/>
    </row>
    <row r="2961" spans="1:5" hidden="1" x14ac:dyDescent="0.25">
      <c r="A2961" s="397" t="s">
        <v>9455</v>
      </c>
      <c r="B2961" s="397" t="s">
        <v>7673</v>
      </c>
      <c r="C2961" s="397" t="s">
        <v>9456</v>
      </c>
      <c r="D2961" s="397" t="s">
        <v>7557</v>
      </c>
      <c r="E2961" s="397"/>
    </row>
    <row r="2962" spans="1:5" hidden="1" x14ac:dyDescent="0.25">
      <c r="A2962" s="397" t="s">
        <v>9457</v>
      </c>
      <c r="B2962" s="397" t="s">
        <v>7673</v>
      </c>
      <c r="C2962" s="397" t="s">
        <v>9458</v>
      </c>
      <c r="D2962" s="397" t="s">
        <v>7557</v>
      </c>
      <c r="E2962" s="397"/>
    </row>
    <row r="2963" spans="1:5" hidden="1" x14ac:dyDescent="0.25">
      <c r="A2963" s="397" t="s">
        <v>9459</v>
      </c>
      <c r="B2963" s="397" t="s">
        <v>7684</v>
      </c>
      <c r="C2963" s="397" t="s">
        <v>9460</v>
      </c>
      <c r="D2963" s="397" t="s">
        <v>13641</v>
      </c>
      <c r="E2963" s="397" t="s">
        <v>6488</v>
      </c>
    </row>
    <row r="2964" spans="1:5" hidden="1" x14ac:dyDescent="0.25">
      <c r="A2964" s="397" t="s">
        <v>14685</v>
      </c>
      <c r="B2964" s="397" t="s">
        <v>13785</v>
      </c>
      <c r="C2964" s="397" t="s">
        <v>14686</v>
      </c>
      <c r="D2964" s="397" t="s">
        <v>7557</v>
      </c>
      <c r="E2964" s="397"/>
    </row>
    <row r="2965" spans="1:5" hidden="1" x14ac:dyDescent="0.25">
      <c r="A2965" s="397" t="s">
        <v>9461</v>
      </c>
      <c r="B2965" s="397" t="s">
        <v>7673</v>
      </c>
      <c r="C2965" s="397" t="s">
        <v>9462</v>
      </c>
      <c r="D2965" s="397" t="s">
        <v>7557</v>
      </c>
      <c r="E2965" s="397"/>
    </row>
    <row r="2966" spans="1:5" hidden="1" x14ac:dyDescent="0.25">
      <c r="A2966" s="397" t="s">
        <v>9463</v>
      </c>
      <c r="B2966" s="397" t="s">
        <v>7673</v>
      </c>
      <c r="C2966" s="397" t="s">
        <v>9464</v>
      </c>
      <c r="D2966" s="397" t="s">
        <v>13641</v>
      </c>
      <c r="E2966" s="397" t="s">
        <v>6488</v>
      </c>
    </row>
    <row r="2967" spans="1:5" hidden="1" x14ac:dyDescent="0.25">
      <c r="A2967" s="397" t="s">
        <v>14687</v>
      </c>
      <c r="B2967" s="397" t="s">
        <v>13785</v>
      </c>
      <c r="C2967" s="397" t="s">
        <v>14688</v>
      </c>
      <c r="D2967" s="397" t="s">
        <v>7557</v>
      </c>
      <c r="E2967" s="397"/>
    </row>
    <row r="2968" spans="1:5" hidden="1" x14ac:dyDescent="0.25">
      <c r="A2968" s="397" t="s">
        <v>9465</v>
      </c>
      <c r="B2968" s="397" t="s">
        <v>7673</v>
      </c>
      <c r="C2968" s="397" t="s">
        <v>9466</v>
      </c>
      <c r="D2968" s="397" t="s">
        <v>7557</v>
      </c>
      <c r="E2968" s="397"/>
    </row>
    <row r="2969" spans="1:5" hidden="1" x14ac:dyDescent="0.25">
      <c r="A2969" s="397" t="s">
        <v>9467</v>
      </c>
      <c r="B2969" s="397" t="s">
        <v>7673</v>
      </c>
      <c r="C2969" s="397" t="s">
        <v>9468</v>
      </c>
      <c r="D2969" s="397" t="s">
        <v>7557</v>
      </c>
      <c r="E2969" s="397"/>
    </row>
    <row r="2970" spans="1:5" hidden="1" x14ac:dyDescent="0.25">
      <c r="A2970" s="397" t="s">
        <v>9469</v>
      </c>
      <c r="B2970" s="397" t="s">
        <v>7673</v>
      </c>
      <c r="C2970" s="397" t="s">
        <v>9470</v>
      </c>
      <c r="D2970" s="397" t="s">
        <v>7557</v>
      </c>
      <c r="E2970" s="397"/>
    </row>
    <row r="2971" spans="1:5" hidden="1" x14ac:dyDescent="0.25">
      <c r="A2971" s="397" t="s">
        <v>9471</v>
      </c>
      <c r="B2971" s="397" t="s">
        <v>7670</v>
      </c>
      <c r="C2971" s="397" t="s">
        <v>9472</v>
      </c>
      <c r="D2971" s="397" t="s">
        <v>7557</v>
      </c>
      <c r="E2971" s="397"/>
    </row>
    <row r="2972" spans="1:5" hidden="1" x14ac:dyDescent="0.25">
      <c r="A2972" s="397" t="s">
        <v>9473</v>
      </c>
      <c r="B2972" s="397" t="s">
        <v>7673</v>
      </c>
      <c r="C2972" s="397" t="s">
        <v>9474</v>
      </c>
      <c r="D2972" s="397" t="s">
        <v>7557</v>
      </c>
      <c r="E2972" s="397"/>
    </row>
    <row r="2973" spans="1:5" hidden="1" x14ac:dyDescent="0.25">
      <c r="A2973" s="397" t="s">
        <v>9475</v>
      </c>
      <c r="B2973" s="397" t="s">
        <v>7670</v>
      </c>
      <c r="C2973" s="397" t="s">
        <v>9476</v>
      </c>
      <c r="D2973" s="397" t="s">
        <v>7557</v>
      </c>
      <c r="E2973" s="397"/>
    </row>
    <row r="2974" spans="1:5" hidden="1" x14ac:dyDescent="0.25">
      <c r="A2974" s="397" t="s">
        <v>9477</v>
      </c>
      <c r="B2974" s="397" t="s">
        <v>7673</v>
      </c>
      <c r="C2974" s="397" t="s">
        <v>9478</v>
      </c>
      <c r="D2974" s="397" t="s">
        <v>7557</v>
      </c>
      <c r="E2974" s="397"/>
    </row>
    <row r="2975" spans="1:5" hidden="1" x14ac:dyDescent="0.25">
      <c r="A2975" s="397" t="s">
        <v>9479</v>
      </c>
      <c r="B2975" s="397" t="s">
        <v>7673</v>
      </c>
      <c r="C2975" s="397" t="s">
        <v>9480</v>
      </c>
      <c r="D2975" s="397" t="s">
        <v>13641</v>
      </c>
      <c r="E2975" s="397" t="s">
        <v>6488</v>
      </c>
    </row>
    <row r="2976" spans="1:5" hidden="1" x14ac:dyDescent="0.25">
      <c r="A2976" s="397" t="s">
        <v>14689</v>
      </c>
      <c r="B2976" s="397" t="s">
        <v>13785</v>
      </c>
      <c r="C2976" s="397" t="s">
        <v>14690</v>
      </c>
      <c r="D2976" s="397" t="s">
        <v>13641</v>
      </c>
      <c r="E2976" s="397" t="s">
        <v>6488</v>
      </c>
    </row>
    <row r="2977" spans="1:5" hidden="1" x14ac:dyDescent="0.25">
      <c r="A2977" s="397" t="s">
        <v>14691</v>
      </c>
      <c r="B2977" s="397" t="s">
        <v>13785</v>
      </c>
      <c r="C2977" s="397" t="s">
        <v>14692</v>
      </c>
      <c r="D2977" s="397" t="s">
        <v>8793</v>
      </c>
      <c r="E2977" s="397"/>
    </row>
    <row r="2978" spans="1:5" hidden="1" x14ac:dyDescent="0.25">
      <c r="A2978" s="397" t="s">
        <v>9481</v>
      </c>
      <c r="B2978" s="397" t="s">
        <v>7673</v>
      </c>
      <c r="C2978" s="397" t="s">
        <v>9482</v>
      </c>
      <c r="D2978" s="397" t="s">
        <v>13641</v>
      </c>
      <c r="E2978" s="397" t="s">
        <v>6488</v>
      </c>
    </row>
    <row r="2979" spans="1:5" hidden="1" x14ac:dyDescent="0.25">
      <c r="A2979" s="397" t="s">
        <v>14693</v>
      </c>
      <c r="B2979" s="397" t="s">
        <v>13785</v>
      </c>
      <c r="C2979" s="397" t="s">
        <v>14694</v>
      </c>
      <c r="D2979" s="397" t="s">
        <v>13641</v>
      </c>
      <c r="E2979" s="397" t="s">
        <v>6488</v>
      </c>
    </row>
    <row r="2980" spans="1:5" hidden="1" x14ac:dyDescent="0.25">
      <c r="A2980" s="397" t="s">
        <v>14695</v>
      </c>
      <c r="B2980" s="397" t="s">
        <v>13785</v>
      </c>
      <c r="C2980" s="397" t="s">
        <v>14696</v>
      </c>
      <c r="D2980" s="397" t="s">
        <v>7557</v>
      </c>
      <c r="E2980" s="397"/>
    </row>
    <row r="2981" spans="1:5" hidden="1" x14ac:dyDescent="0.25">
      <c r="A2981" s="397" t="s">
        <v>9483</v>
      </c>
      <c r="B2981" s="397" t="s">
        <v>7673</v>
      </c>
      <c r="C2981" s="397" t="s">
        <v>9484</v>
      </c>
      <c r="D2981" s="397" t="s">
        <v>8793</v>
      </c>
      <c r="E2981" s="397"/>
    </row>
    <row r="2982" spans="1:5" hidden="1" x14ac:dyDescent="0.25">
      <c r="A2982" s="397" t="s">
        <v>9485</v>
      </c>
      <c r="B2982" s="397" t="s">
        <v>7673</v>
      </c>
      <c r="C2982" s="397" t="s">
        <v>9486</v>
      </c>
      <c r="D2982" s="397" t="s">
        <v>13641</v>
      </c>
      <c r="E2982" s="397" t="s">
        <v>6488</v>
      </c>
    </row>
    <row r="2983" spans="1:5" hidden="1" x14ac:dyDescent="0.25">
      <c r="A2983" s="397" t="s">
        <v>14697</v>
      </c>
      <c r="B2983" s="397" t="s">
        <v>13785</v>
      </c>
      <c r="C2983" s="397" t="s">
        <v>14698</v>
      </c>
      <c r="D2983" s="397" t="s">
        <v>13641</v>
      </c>
      <c r="E2983" s="397" t="s">
        <v>6488</v>
      </c>
    </row>
    <row r="2984" spans="1:5" hidden="1" x14ac:dyDescent="0.25">
      <c r="A2984" s="397" t="s">
        <v>14699</v>
      </c>
      <c r="B2984" s="397" t="s">
        <v>13792</v>
      </c>
      <c r="C2984" s="397" t="s">
        <v>14700</v>
      </c>
      <c r="D2984" s="397" t="s">
        <v>13641</v>
      </c>
      <c r="E2984" s="397" t="s">
        <v>6488</v>
      </c>
    </row>
    <row r="2985" spans="1:5" hidden="1" x14ac:dyDescent="0.25">
      <c r="A2985" s="397" t="s">
        <v>14701</v>
      </c>
      <c r="B2985" s="397" t="s">
        <v>13785</v>
      </c>
      <c r="C2985" s="397" t="s">
        <v>14702</v>
      </c>
      <c r="D2985" s="397" t="s">
        <v>13641</v>
      </c>
      <c r="E2985" s="397" t="s">
        <v>6488</v>
      </c>
    </row>
    <row r="2986" spans="1:5" hidden="1" x14ac:dyDescent="0.25">
      <c r="A2986" s="397" t="s">
        <v>14703</v>
      </c>
      <c r="B2986" s="397" t="s">
        <v>13785</v>
      </c>
      <c r="C2986" s="397" t="s">
        <v>14704</v>
      </c>
      <c r="D2986" s="397" t="s">
        <v>13641</v>
      </c>
      <c r="E2986" s="397" t="s">
        <v>6488</v>
      </c>
    </row>
    <row r="2987" spans="1:5" hidden="1" x14ac:dyDescent="0.25">
      <c r="A2987" s="397" t="s">
        <v>14705</v>
      </c>
      <c r="B2987" s="397" t="s">
        <v>13785</v>
      </c>
      <c r="C2987" s="397" t="s">
        <v>14706</v>
      </c>
      <c r="D2987" s="397" t="s">
        <v>7557</v>
      </c>
      <c r="E2987" s="397"/>
    </row>
    <row r="2988" spans="1:5" hidden="1" x14ac:dyDescent="0.25">
      <c r="A2988" s="397" t="s">
        <v>9487</v>
      </c>
      <c r="B2988" s="397" t="s">
        <v>7670</v>
      </c>
      <c r="C2988" s="397" t="s">
        <v>9488</v>
      </c>
      <c r="D2988" s="397" t="s">
        <v>8793</v>
      </c>
      <c r="E2988" s="397"/>
    </row>
    <row r="2989" spans="1:5" hidden="1" x14ac:dyDescent="0.25">
      <c r="A2989" s="397" t="s">
        <v>9489</v>
      </c>
      <c r="B2989" s="397" t="s">
        <v>7673</v>
      </c>
      <c r="C2989" s="397" t="s">
        <v>9490</v>
      </c>
      <c r="D2989" s="397" t="s">
        <v>7557</v>
      </c>
      <c r="E2989" s="397"/>
    </row>
    <row r="2990" spans="1:5" hidden="1" x14ac:dyDescent="0.25">
      <c r="A2990" s="397" t="s">
        <v>9491</v>
      </c>
      <c r="B2990" s="397" t="s">
        <v>7673</v>
      </c>
      <c r="C2990" s="397" t="s">
        <v>9492</v>
      </c>
      <c r="D2990" s="397" t="s">
        <v>13641</v>
      </c>
      <c r="E2990" s="397" t="s">
        <v>6488</v>
      </c>
    </row>
    <row r="2991" spans="1:5" hidden="1" x14ac:dyDescent="0.25">
      <c r="A2991" s="397" t="s">
        <v>14707</v>
      </c>
      <c r="B2991" s="397" t="s">
        <v>13785</v>
      </c>
      <c r="C2991" s="397" t="s">
        <v>14708</v>
      </c>
      <c r="D2991" s="397" t="s">
        <v>13641</v>
      </c>
      <c r="E2991" s="397" t="s">
        <v>6488</v>
      </c>
    </row>
    <row r="2992" spans="1:5" hidden="1" x14ac:dyDescent="0.25">
      <c r="A2992" s="397" t="s">
        <v>14709</v>
      </c>
      <c r="B2992" s="397" t="s">
        <v>13785</v>
      </c>
      <c r="C2992" s="397" t="s">
        <v>14710</v>
      </c>
      <c r="D2992" s="397" t="s">
        <v>13641</v>
      </c>
      <c r="E2992" s="397" t="s">
        <v>6488</v>
      </c>
    </row>
    <row r="2993" spans="1:5" hidden="1" x14ac:dyDescent="0.25">
      <c r="A2993" s="397" t="s">
        <v>14711</v>
      </c>
      <c r="B2993" s="397" t="s">
        <v>13785</v>
      </c>
      <c r="C2993" s="397" t="s">
        <v>14712</v>
      </c>
      <c r="D2993" s="397" t="s">
        <v>13641</v>
      </c>
      <c r="E2993" s="397" t="s">
        <v>6488</v>
      </c>
    </row>
    <row r="2994" spans="1:5" hidden="1" x14ac:dyDescent="0.25">
      <c r="A2994" s="397" t="s">
        <v>14713</v>
      </c>
      <c r="B2994" s="397" t="s">
        <v>13785</v>
      </c>
      <c r="C2994" s="397" t="s">
        <v>14714</v>
      </c>
      <c r="D2994" s="397" t="s">
        <v>13641</v>
      </c>
      <c r="E2994" s="397" t="s">
        <v>6488</v>
      </c>
    </row>
    <row r="2995" spans="1:5" hidden="1" x14ac:dyDescent="0.25">
      <c r="A2995" s="397" t="s">
        <v>14715</v>
      </c>
      <c r="B2995" s="397" t="s">
        <v>13785</v>
      </c>
      <c r="C2995" s="397" t="s">
        <v>14716</v>
      </c>
      <c r="D2995" s="397" t="s">
        <v>13641</v>
      </c>
      <c r="E2995" s="397" t="s">
        <v>6488</v>
      </c>
    </row>
    <row r="2996" spans="1:5" hidden="1" x14ac:dyDescent="0.25">
      <c r="A2996" s="397" t="s">
        <v>14717</v>
      </c>
      <c r="B2996" s="397" t="s">
        <v>13779</v>
      </c>
      <c r="C2996" s="397" t="s">
        <v>14718</v>
      </c>
      <c r="D2996" s="397" t="s">
        <v>7557</v>
      </c>
      <c r="E2996" s="397"/>
    </row>
    <row r="2997" spans="1:5" hidden="1" x14ac:dyDescent="0.25">
      <c r="A2997" s="397" t="s">
        <v>9493</v>
      </c>
      <c r="B2997" s="397" t="s">
        <v>7673</v>
      </c>
      <c r="C2997" s="397" t="s">
        <v>9494</v>
      </c>
      <c r="D2997" s="397" t="s">
        <v>13641</v>
      </c>
      <c r="E2997" s="397" t="s">
        <v>6488</v>
      </c>
    </row>
    <row r="2998" spans="1:5" hidden="1" x14ac:dyDescent="0.25">
      <c r="A2998" s="397" t="s">
        <v>14719</v>
      </c>
      <c r="B2998" s="397" t="s">
        <v>13785</v>
      </c>
      <c r="C2998" s="397" t="s">
        <v>14720</v>
      </c>
      <c r="D2998" s="397" t="s">
        <v>7557</v>
      </c>
      <c r="E2998" s="397"/>
    </row>
    <row r="2999" spans="1:5" hidden="1" x14ac:dyDescent="0.25">
      <c r="A2999" s="397" t="s">
        <v>9495</v>
      </c>
      <c r="B2999" s="397" t="s">
        <v>7670</v>
      </c>
      <c r="C2999" s="397" t="s">
        <v>9496</v>
      </c>
      <c r="D2999" s="397" t="s">
        <v>7557</v>
      </c>
      <c r="E2999" s="397"/>
    </row>
    <row r="3000" spans="1:5" hidden="1" x14ac:dyDescent="0.25">
      <c r="A3000" s="397" t="s">
        <v>9497</v>
      </c>
      <c r="B3000" s="397" t="s">
        <v>7670</v>
      </c>
      <c r="C3000" s="397" t="s">
        <v>9498</v>
      </c>
      <c r="D3000" s="397" t="s">
        <v>13641</v>
      </c>
      <c r="E3000" s="397" t="s">
        <v>6488</v>
      </c>
    </row>
    <row r="3001" spans="1:5" hidden="1" x14ac:dyDescent="0.25">
      <c r="A3001" s="397" t="s">
        <v>14721</v>
      </c>
      <c r="B3001" s="397" t="s">
        <v>13785</v>
      </c>
      <c r="C3001" s="397" t="s">
        <v>14722</v>
      </c>
      <c r="D3001" s="397" t="s">
        <v>13641</v>
      </c>
      <c r="E3001" s="397" t="s">
        <v>6488</v>
      </c>
    </row>
    <row r="3002" spans="1:5" hidden="1" x14ac:dyDescent="0.25">
      <c r="A3002" s="397" t="s">
        <v>14723</v>
      </c>
      <c r="B3002" s="397" t="s">
        <v>13779</v>
      </c>
      <c r="C3002" s="397" t="s">
        <v>14724</v>
      </c>
      <c r="D3002" s="397" t="s">
        <v>13641</v>
      </c>
      <c r="E3002" s="397" t="s">
        <v>6488</v>
      </c>
    </row>
    <row r="3003" spans="1:5" hidden="1" x14ac:dyDescent="0.25">
      <c r="A3003" s="397" t="s">
        <v>14725</v>
      </c>
      <c r="B3003" s="397" t="s">
        <v>13785</v>
      </c>
      <c r="C3003" s="397" t="s">
        <v>14726</v>
      </c>
      <c r="D3003" s="397" t="s">
        <v>13641</v>
      </c>
      <c r="E3003" s="397" t="s">
        <v>6488</v>
      </c>
    </row>
    <row r="3004" spans="1:5" hidden="1" x14ac:dyDescent="0.25">
      <c r="A3004" s="397" t="s">
        <v>14727</v>
      </c>
      <c r="B3004" s="397" t="s">
        <v>13785</v>
      </c>
      <c r="C3004" s="397" t="s">
        <v>14728</v>
      </c>
      <c r="D3004" s="397" t="s">
        <v>7557</v>
      </c>
      <c r="E3004" s="397"/>
    </row>
    <row r="3005" spans="1:5" hidden="1" x14ac:dyDescent="0.25">
      <c r="A3005" s="397" t="s">
        <v>9499</v>
      </c>
      <c r="B3005" s="397" t="s">
        <v>7673</v>
      </c>
      <c r="C3005" s="397" t="s">
        <v>9500</v>
      </c>
      <c r="D3005" s="397" t="s">
        <v>13641</v>
      </c>
      <c r="E3005" s="397" t="s">
        <v>6488</v>
      </c>
    </row>
    <row r="3006" spans="1:5" hidden="1" x14ac:dyDescent="0.25">
      <c r="A3006" s="397" t="s">
        <v>14729</v>
      </c>
      <c r="B3006" s="397" t="s">
        <v>13785</v>
      </c>
      <c r="C3006" s="397" t="s">
        <v>14730</v>
      </c>
      <c r="D3006" s="397" t="s">
        <v>13641</v>
      </c>
      <c r="E3006" s="397" t="s">
        <v>6488</v>
      </c>
    </row>
    <row r="3007" spans="1:5" hidden="1" x14ac:dyDescent="0.25">
      <c r="A3007" s="397" t="s">
        <v>14731</v>
      </c>
      <c r="B3007" s="397" t="s">
        <v>13785</v>
      </c>
      <c r="C3007" s="397" t="s">
        <v>14732</v>
      </c>
      <c r="D3007" s="397" t="s">
        <v>13641</v>
      </c>
      <c r="E3007" s="397" t="s">
        <v>6488</v>
      </c>
    </row>
    <row r="3008" spans="1:5" hidden="1" x14ac:dyDescent="0.25">
      <c r="A3008" s="397" t="s">
        <v>14733</v>
      </c>
      <c r="B3008" s="397" t="s">
        <v>13785</v>
      </c>
      <c r="C3008" s="397" t="s">
        <v>14734</v>
      </c>
      <c r="D3008" s="397" t="s">
        <v>13641</v>
      </c>
      <c r="E3008" s="397" t="s">
        <v>6488</v>
      </c>
    </row>
    <row r="3009" spans="1:5" hidden="1" x14ac:dyDescent="0.25">
      <c r="A3009" s="397" t="s">
        <v>14735</v>
      </c>
      <c r="B3009" s="397" t="s">
        <v>13785</v>
      </c>
      <c r="C3009" s="397" t="s">
        <v>14736</v>
      </c>
      <c r="D3009" s="397" t="s">
        <v>13641</v>
      </c>
      <c r="E3009" s="397" t="s">
        <v>6488</v>
      </c>
    </row>
    <row r="3010" spans="1:5" hidden="1" x14ac:dyDescent="0.25">
      <c r="A3010" s="397" t="s">
        <v>14737</v>
      </c>
      <c r="B3010" s="397" t="s">
        <v>13776</v>
      </c>
      <c r="C3010" s="397" t="s">
        <v>14738</v>
      </c>
      <c r="D3010" s="397" t="s">
        <v>7557</v>
      </c>
      <c r="E3010" s="397"/>
    </row>
    <row r="3011" spans="1:5" hidden="1" x14ac:dyDescent="0.25">
      <c r="A3011" s="397" t="s">
        <v>9501</v>
      </c>
      <c r="B3011" s="397" t="s">
        <v>7670</v>
      </c>
      <c r="C3011" s="397" t="s">
        <v>9502</v>
      </c>
      <c r="D3011" s="397" t="s">
        <v>7557</v>
      </c>
      <c r="E3011" s="397"/>
    </row>
    <row r="3012" spans="1:5" hidden="1" x14ac:dyDescent="0.25">
      <c r="A3012" s="397" t="s">
        <v>9503</v>
      </c>
      <c r="B3012" s="397" t="s">
        <v>7673</v>
      </c>
      <c r="C3012" s="397" t="s">
        <v>9504</v>
      </c>
      <c r="D3012" s="397" t="s">
        <v>7557</v>
      </c>
      <c r="E3012" s="397"/>
    </row>
    <row r="3013" spans="1:5" hidden="1" x14ac:dyDescent="0.25">
      <c r="A3013" s="397" t="s">
        <v>9505</v>
      </c>
      <c r="B3013" s="397" t="s">
        <v>7670</v>
      </c>
      <c r="C3013" s="397" t="s">
        <v>9506</v>
      </c>
      <c r="D3013" s="397" t="s">
        <v>7557</v>
      </c>
      <c r="E3013" s="397"/>
    </row>
    <row r="3014" spans="1:5" hidden="1" x14ac:dyDescent="0.25">
      <c r="A3014" s="397" t="s">
        <v>9507</v>
      </c>
      <c r="B3014" s="397" t="s">
        <v>7670</v>
      </c>
      <c r="C3014" s="397" t="s">
        <v>9508</v>
      </c>
      <c r="D3014" s="397" t="s">
        <v>7557</v>
      </c>
      <c r="E3014" s="397"/>
    </row>
    <row r="3015" spans="1:5" hidden="1" x14ac:dyDescent="0.25">
      <c r="A3015" s="397" t="s">
        <v>9509</v>
      </c>
      <c r="B3015" s="397" t="s">
        <v>7673</v>
      </c>
      <c r="C3015" s="397" t="s">
        <v>9510</v>
      </c>
      <c r="D3015" s="397" t="s">
        <v>13641</v>
      </c>
      <c r="E3015" s="397" t="s">
        <v>6488</v>
      </c>
    </row>
    <row r="3016" spans="1:5" hidden="1" x14ac:dyDescent="0.25">
      <c r="A3016" s="397" t="s">
        <v>14739</v>
      </c>
      <c r="B3016" s="397" t="s">
        <v>13785</v>
      </c>
      <c r="C3016" s="397" t="s">
        <v>14740</v>
      </c>
      <c r="D3016" s="397" t="s">
        <v>13641</v>
      </c>
      <c r="E3016" s="397" t="s">
        <v>6488</v>
      </c>
    </row>
    <row r="3017" spans="1:5" hidden="1" x14ac:dyDescent="0.25">
      <c r="A3017" s="397" t="s">
        <v>14741</v>
      </c>
      <c r="B3017" s="397" t="s">
        <v>13785</v>
      </c>
      <c r="C3017" s="397" t="s">
        <v>14742</v>
      </c>
      <c r="D3017" s="397" t="s">
        <v>13641</v>
      </c>
      <c r="E3017" s="397" t="s">
        <v>6488</v>
      </c>
    </row>
    <row r="3018" spans="1:5" hidden="1" x14ac:dyDescent="0.25">
      <c r="A3018" s="397" t="s">
        <v>14743</v>
      </c>
      <c r="B3018" s="397" t="s">
        <v>13785</v>
      </c>
      <c r="C3018" s="397" t="s">
        <v>14744</v>
      </c>
      <c r="D3018" s="397" t="s">
        <v>7557</v>
      </c>
      <c r="E3018" s="397"/>
    </row>
    <row r="3019" spans="1:5" hidden="1" x14ac:dyDescent="0.25">
      <c r="A3019" s="397" t="s">
        <v>9511</v>
      </c>
      <c r="B3019" s="397" t="s">
        <v>7673</v>
      </c>
      <c r="C3019" s="397" t="s">
        <v>9512</v>
      </c>
      <c r="D3019" s="397" t="s">
        <v>7557</v>
      </c>
      <c r="E3019" s="397"/>
    </row>
    <row r="3020" spans="1:5" hidden="1" x14ac:dyDescent="0.25">
      <c r="A3020" s="397" t="s">
        <v>9513</v>
      </c>
      <c r="B3020" s="397" t="s">
        <v>7673</v>
      </c>
      <c r="C3020" s="397" t="s">
        <v>9514</v>
      </c>
      <c r="D3020" s="397" t="s">
        <v>7557</v>
      </c>
      <c r="E3020" s="397"/>
    </row>
    <row r="3021" spans="1:5" hidden="1" x14ac:dyDescent="0.25">
      <c r="A3021" s="397" t="s">
        <v>9515</v>
      </c>
      <c r="B3021" s="397" t="s">
        <v>7673</v>
      </c>
      <c r="C3021" s="397" t="s">
        <v>9516</v>
      </c>
      <c r="D3021" s="397" t="s">
        <v>7557</v>
      </c>
      <c r="E3021" s="397"/>
    </row>
    <row r="3022" spans="1:5" hidden="1" x14ac:dyDescent="0.25">
      <c r="A3022" s="397" t="s">
        <v>9517</v>
      </c>
      <c r="B3022" s="397" t="s">
        <v>7673</v>
      </c>
      <c r="C3022" s="397" t="s">
        <v>9518</v>
      </c>
      <c r="D3022" s="397" t="s">
        <v>13641</v>
      </c>
      <c r="E3022" s="397" t="s">
        <v>6488</v>
      </c>
    </row>
    <row r="3023" spans="1:5" hidden="1" x14ac:dyDescent="0.25">
      <c r="A3023" s="397" t="s">
        <v>14745</v>
      </c>
      <c r="B3023" s="397" t="s">
        <v>13785</v>
      </c>
      <c r="C3023" s="397" t="s">
        <v>14746</v>
      </c>
      <c r="D3023" s="397" t="s">
        <v>13641</v>
      </c>
      <c r="E3023" s="397" t="s">
        <v>6488</v>
      </c>
    </row>
    <row r="3024" spans="1:5" hidden="1" x14ac:dyDescent="0.25">
      <c r="A3024" s="397" t="s">
        <v>14747</v>
      </c>
      <c r="B3024" s="397" t="s">
        <v>13785</v>
      </c>
      <c r="C3024" s="397" t="s">
        <v>14748</v>
      </c>
      <c r="D3024" s="397" t="s">
        <v>13641</v>
      </c>
      <c r="E3024" s="397" t="s">
        <v>6488</v>
      </c>
    </row>
    <row r="3025" spans="1:5" hidden="1" x14ac:dyDescent="0.25">
      <c r="A3025" s="397" t="s">
        <v>14749</v>
      </c>
      <c r="B3025" s="397" t="s">
        <v>13785</v>
      </c>
      <c r="C3025" s="397" t="s">
        <v>14750</v>
      </c>
      <c r="D3025" s="397" t="s">
        <v>7557</v>
      </c>
      <c r="E3025" s="397"/>
    </row>
    <row r="3026" spans="1:5" hidden="1" x14ac:dyDescent="0.25">
      <c r="A3026" s="397" t="s">
        <v>9519</v>
      </c>
      <c r="B3026" s="397" t="s">
        <v>7670</v>
      </c>
      <c r="C3026" s="397" t="s">
        <v>9520</v>
      </c>
      <c r="D3026" s="397" t="s">
        <v>13641</v>
      </c>
      <c r="E3026" s="397" t="s">
        <v>6488</v>
      </c>
    </row>
    <row r="3027" spans="1:5" hidden="1" x14ac:dyDescent="0.25">
      <c r="A3027" s="397" t="s">
        <v>14751</v>
      </c>
      <c r="B3027" s="397" t="s">
        <v>13785</v>
      </c>
      <c r="C3027" s="397" t="s">
        <v>14752</v>
      </c>
      <c r="D3027" s="397" t="s">
        <v>7557</v>
      </c>
      <c r="E3027" s="397"/>
    </row>
    <row r="3028" spans="1:5" hidden="1" x14ac:dyDescent="0.25">
      <c r="A3028" s="397" t="s">
        <v>9521</v>
      </c>
      <c r="B3028" s="397" t="s">
        <v>7673</v>
      </c>
      <c r="C3028" s="397" t="s">
        <v>9522</v>
      </c>
      <c r="D3028" s="397" t="s">
        <v>7557</v>
      </c>
      <c r="E3028" s="397"/>
    </row>
    <row r="3029" spans="1:5" hidden="1" x14ac:dyDescent="0.25">
      <c r="A3029" s="397" t="s">
        <v>9523</v>
      </c>
      <c r="B3029" s="397" t="s">
        <v>7673</v>
      </c>
      <c r="C3029" s="397" t="s">
        <v>9524</v>
      </c>
      <c r="D3029" s="397" t="s">
        <v>13641</v>
      </c>
      <c r="E3029" s="397" t="s">
        <v>6488</v>
      </c>
    </row>
    <row r="3030" spans="1:5" hidden="1" x14ac:dyDescent="0.25">
      <c r="A3030" s="397" t="s">
        <v>14753</v>
      </c>
      <c r="B3030" s="397" t="s">
        <v>13785</v>
      </c>
      <c r="C3030" s="397" t="s">
        <v>14754</v>
      </c>
      <c r="D3030" s="397" t="s">
        <v>7557</v>
      </c>
      <c r="E3030" s="397"/>
    </row>
    <row r="3031" spans="1:5" hidden="1" x14ac:dyDescent="0.25">
      <c r="A3031" s="397" t="s">
        <v>9525</v>
      </c>
      <c r="B3031" s="397" t="s">
        <v>7673</v>
      </c>
      <c r="C3031" s="397" t="s">
        <v>9526</v>
      </c>
      <c r="D3031" s="397" t="s">
        <v>7557</v>
      </c>
      <c r="E3031" s="397"/>
    </row>
    <row r="3032" spans="1:5" hidden="1" x14ac:dyDescent="0.25">
      <c r="A3032" s="397" t="s">
        <v>9527</v>
      </c>
      <c r="B3032" s="397" t="s">
        <v>7673</v>
      </c>
      <c r="C3032" s="397" t="s">
        <v>9528</v>
      </c>
      <c r="D3032" s="397" t="s">
        <v>13641</v>
      </c>
      <c r="E3032" s="397" t="s">
        <v>6488</v>
      </c>
    </row>
    <row r="3033" spans="1:5" hidden="1" x14ac:dyDescent="0.25">
      <c r="A3033" s="397" t="s">
        <v>14755</v>
      </c>
      <c r="B3033" s="397" t="s">
        <v>13785</v>
      </c>
      <c r="C3033" s="397" t="s">
        <v>14756</v>
      </c>
      <c r="D3033" s="397" t="s">
        <v>13641</v>
      </c>
      <c r="E3033" s="397" t="s">
        <v>6488</v>
      </c>
    </row>
    <row r="3034" spans="1:5" hidden="1" x14ac:dyDescent="0.25">
      <c r="A3034" s="397" t="s">
        <v>14757</v>
      </c>
      <c r="B3034" s="397" t="s">
        <v>13779</v>
      </c>
      <c r="C3034" s="397" t="s">
        <v>14758</v>
      </c>
      <c r="D3034" s="397" t="s">
        <v>7557</v>
      </c>
      <c r="E3034" s="397"/>
    </row>
    <row r="3035" spans="1:5" hidden="1" x14ac:dyDescent="0.25">
      <c r="A3035" s="397" t="s">
        <v>9529</v>
      </c>
      <c r="B3035" s="397" t="s">
        <v>7673</v>
      </c>
      <c r="C3035" s="397" t="s">
        <v>9530</v>
      </c>
      <c r="D3035" s="397" t="s">
        <v>13641</v>
      </c>
      <c r="E3035" s="397" t="s">
        <v>6488</v>
      </c>
    </row>
    <row r="3036" spans="1:5" hidden="1" x14ac:dyDescent="0.25">
      <c r="A3036" s="397" t="s">
        <v>14759</v>
      </c>
      <c r="B3036" s="397" t="s">
        <v>13785</v>
      </c>
      <c r="C3036" s="397" t="s">
        <v>14760</v>
      </c>
      <c r="D3036" s="397" t="s">
        <v>7557</v>
      </c>
      <c r="E3036" s="397"/>
    </row>
    <row r="3037" spans="1:5" hidden="1" x14ac:dyDescent="0.25">
      <c r="A3037" s="397" t="s">
        <v>9531</v>
      </c>
      <c r="B3037" s="397" t="s">
        <v>7670</v>
      </c>
      <c r="C3037" s="397" t="s">
        <v>9532</v>
      </c>
      <c r="D3037" s="397" t="s">
        <v>13641</v>
      </c>
      <c r="E3037" s="397" t="s">
        <v>6488</v>
      </c>
    </row>
    <row r="3038" spans="1:5" hidden="1" x14ac:dyDescent="0.25">
      <c r="A3038" s="397" t="s">
        <v>14761</v>
      </c>
      <c r="B3038" s="397" t="s">
        <v>13785</v>
      </c>
      <c r="C3038" s="397" t="s">
        <v>14762</v>
      </c>
      <c r="D3038" s="397" t="s">
        <v>13641</v>
      </c>
      <c r="E3038" s="397" t="s">
        <v>6488</v>
      </c>
    </row>
    <row r="3039" spans="1:5" hidden="1" x14ac:dyDescent="0.25">
      <c r="A3039" s="397" t="s">
        <v>14763</v>
      </c>
      <c r="B3039" s="397" t="s">
        <v>13785</v>
      </c>
      <c r="C3039" s="397" t="s">
        <v>14764</v>
      </c>
      <c r="D3039" s="397" t="s">
        <v>7557</v>
      </c>
      <c r="E3039" s="397"/>
    </row>
    <row r="3040" spans="1:5" hidden="1" x14ac:dyDescent="0.25">
      <c r="A3040" s="397" t="s">
        <v>9533</v>
      </c>
      <c r="B3040" s="397" t="s">
        <v>7673</v>
      </c>
      <c r="C3040" s="397" t="s">
        <v>9534</v>
      </c>
      <c r="D3040" s="397" t="s">
        <v>7557</v>
      </c>
      <c r="E3040" s="397"/>
    </row>
    <row r="3041" spans="1:5" hidden="1" x14ac:dyDescent="0.25">
      <c r="A3041" s="397" t="s">
        <v>9535</v>
      </c>
      <c r="B3041" s="397" t="s">
        <v>7673</v>
      </c>
      <c r="C3041" s="397" t="s">
        <v>9536</v>
      </c>
      <c r="D3041" s="397" t="s">
        <v>7557</v>
      </c>
      <c r="E3041" s="397"/>
    </row>
    <row r="3042" spans="1:5" hidden="1" x14ac:dyDescent="0.25">
      <c r="A3042" s="397" t="s">
        <v>9537</v>
      </c>
      <c r="B3042" s="397" t="s">
        <v>7673</v>
      </c>
      <c r="C3042" s="397" t="s">
        <v>9538</v>
      </c>
      <c r="D3042" s="397" t="s">
        <v>7557</v>
      </c>
      <c r="E3042" s="397"/>
    </row>
    <row r="3043" spans="1:5" hidden="1" x14ac:dyDescent="0.25">
      <c r="A3043" s="397" t="s">
        <v>9539</v>
      </c>
      <c r="B3043" s="397" t="s">
        <v>7673</v>
      </c>
      <c r="C3043" s="397" t="s">
        <v>9540</v>
      </c>
      <c r="D3043" s="397" t="s">
        <v>7557</v>
      </c>
      <c r="E3043" s="397"/>
    </row>
    <row r="3044" spans="1:5" hidden="1" x14ac:dyDescent="0.25">
      <c r="A3044" s="397" t="s">
        <v>9541</v>
      </c>
      <c r="B3044" s="397" t="s">
        <v>7673</v>
      </c>
      <c r="C3044" s="397" t="s">
        <v>9542</v>
      </c>
      <c r="D3044" s="397" t="s">
        <v>7557</v>
      </c>
      <c r="E3044" s="397"/>
    </row>
    <row r="3045" spans="1:5" hidden="1" x14ac:dyDescent="0.25">
      <c r="A3045" s="397" t="s">
        <v>9543</v>
      </c>
      <c r="B3045" s="397" t="s">
        <v>7673</v>
      </c>
      <c r="C3045" s="397" t="s">
        <v>9544</v>
      </c>
      <c r="D3045" s="397" t="s">
        <v>13641</v>
      </c>
      <c r="E3045" s="397" t="s">
        <v>6488</v>
      </c>
    </row>
    <row r="3046" spans="1:5" hidden="1" x14ac:dyDescent="0.25">
      <c r="A3046" s="397" t="s">
        <v>14765</v>
      </c>
      <c r="B3046" s="397" t="s">
        <v>13785</v>
      </c>
      <c r="C3046" s="397" t="s">
        <v>14766</v>
      </c>
      <c r="D3046" s="397" t="s">
        <v>13641</v>
      </c>
      <c r="E3046" s="397" t="s">
        <v>6488</v>
      </c>
    </row>
    <row r="3047" spans="1:5" hidden="1" x14ac:dyDescent="0.25">
      <c r="A3047" s="397" t="s">
        <v>14767</v>
      </c>
      <c r="B3047" s="397" t="s">
        <v>13785</v>
      </c>
      <c r="C3047" s="397" t="s">
        <v>14768</v>
      </c>
      <c r="D3047" s="397" t="s">
        <v>7557</v>
      </c>
      <c r="E3047" s="397"/>
    </row>
    <row r="3048" spans="1:5" hidden="1" x14ac:dyDescent="0.25">
      <c r="A3048" s="397" t="s">
        <v>9545</v>
      </c>
      <c r="B3048" s="397" t="s">
        <v>7670</v>
      </c>
      <c r="C3048" s="397" t="s">
        <v>9546</v>
      </c>
      <c r="D3048" s="397" t="s">
        <v>13641</v>
      </c>
      <c r="E3048" s="397" t="s">
        <v>6488</v>
      </c>
    </row>
    <row r="3049" spans="1:5" hidden="1" x14ac:dyDescent="0.25">
      <c r="A3049" s="397" t="s">
        <v>14769</v>
      </c>
      <c r="B3049" s="397" t="s">
        <v>13776</v>
      </c>
      <c r="C3049" s="397" t="s">
        <v>14770</v>
      </c>
      <c r="D3049" s="397" t="s">
        <v>7557</v>
      </c>
      <c r="E3049" s="397"/>
    </row>
    <row r="3050" spans="1:5" hidden="1" x14ac:dyDescent="0.25">
      <c r="A3050" s="397" t="s">
        <v>9547</v>
      </c>
      <c r="B3050" s="397" t="s">
        <v>7673</v>
      </c>
      <c r="C3050" s="397" t="s">
        <v>9548</v>
      </c>
      <c r="D3050" s="397" t="s">
        <v>7557</v>
      </c>
      <c r="E3050" s="397"/>
    </row>
    <row r="3051" spans="1:5" hidden="1" x14ac:dyDescent="0.25">
      <c r="A3051" s="397" t="s">
        <v>9549</v>
      </c>
      <c r="B3051" s="397" t="s">
        <v>7673</v>
      </c>
      <c r="C3051" s="397" t="s">
        <v>9550</v>
      </c>
      <c r="D3051" s="397" t="s">
        <v>7557</v>
      </c>
      <c r="E3051" s="397"/>
    </row>
    <row r="3052" spans="1:5" hidden="1" x14ac:dyDescent="0.25">
      <c r="A3052" s="397" t="s">
        <v>9551</v>
      </c>
      <c r="B3052" s="397" t="s">
        <v>7673</v>
      </c>
      <c r="C3052" s="397" t="s">
        <v>9552</v>
      </c>
      <c r="D3052" s="397" t="s">
        <v>8793</v>
      </c>
      <c r="E3052" s="397"/>
    </row>
    <row r="3053" spans="1:5" hidden="1" x14ac:dyDescent="0.25">
      <c r="A3053" s="397" t="s">
        <v>9553</v>
      </c>
      <c r="B3053" s="397" t="s">
        <v>7673</v>
      </c>
      <c r="C3053" s="397" t="s">
        <v>9554</v>
      </c>
      <c r="D3053" s="397" t="s">
        <v>7557</v>
      </c>
      <c r="E3053" s="397"/>
    </row>
    <row r="3054" spans="1:5" hidden="1" x14ac:dyDescent="0.25">
      <c r="A3054" s="397" t="s">
        <v>9555</v>
      </c>
      <c r="B3054" s="397" t="s">
        <v>7673</v>
      </c>
      <c r="C3054" s="397" t="s">
        <v>9556</v>
      </c>
      <c r="D3054" s="397" t="s">
        <v>7557</v>
      </c>
      <c r="E3054" s="397"/>
    </row>
    <row r="3055" spans="1:5" hidden="1" x14ac:dyDescent="0.25">
      <c r="A3055" s="397" t="s">
        <v>9557</v>
      </c>
      <c r="B3055" s="397" t="s">
        <v>7673</v>
      </c>
      <c r="C3055" s="397" t="s">
        <v>9558</v>
      </c>
      <c r="D3055" s="397" t="s">
        <v>13641</v>
      </c>
      <c r="E3055" s="397" t="s">
        <v>6488</v>
      </c>
    </row>
    <row r="3056" spans="1:5" hidden="1" x14ac:dyDescent="0.25">
      <c r="A3056" s="397" t="s">
        <v>14771</v>
      </c>
      <c r="B3056" s="397" t="s">
        <v>13776</v>
      </c>
      <c r="C3056" s="397" t="s">
        <v>14772</v>
      </c>
      <c r="D3056" s="397" t="s">
        <v>13641</v>
      </c>
      <c r="E3056" s="397" t="s">
        <v>6488</v>
      </c>
    </row>
    <row r="3057" spans="1:5" hidden="1" x14ac:dyDescent="0.25">
      <c r="A3057" s="397" t="s">
        <v>14773</v>
      </c>
      <c r="B3057" s="397" t="s">
        <v>13785</v>
      </c>
      <c r="C3057" s="397" t="s">
        <v>14774</v>
      </c>
      <c r="D3057" s="397" t="s">
        <v>13641</v>
      </c>
      <c r="E3057" s="397" t="s">
        <v>6488</v>
      </c>
    </row>
    <row r="3058" spans="1:5" hidden="1" x14ac:dyDescent="0.25">
      <c r="A3058" s="397" t="s">
        <v>14775</v>
      </c>
      <c r="B3058" s="397" t="s">
        <v>13776</v>
      </c>
      <c r="C3058" s="397" t="s">
        <v>14776</v>
      </c>
      <c r="D3058" s="397" t="s">
        <v>7557</v>
      </c>
      <c r="E3058" s="397"/>
    </row>
    <row r="3059" spans="1:5" hidden="1" x14ac:dyDescent="0.25">
      <c r="A3059" s="397" t="s">
        <v>9559</v>
      </c>
      <c r="B3059" s="397" t="s">
        <v>7673</v>
      </c>
      <c r="C3059" s="397" t="s">
        <v>9560</v>
      </c>
      <c r="D3059" s="397" t="s">
        <v>7557</v>
      </c>
      <c r="E3059" s="397"/>
    </row>
    <row r="3060" spans="1:5" hidden="1" x14ac:dyDescent="0.25">
      <c r="A3060" s="397" t="s">
        <v>9561</v>
      </c>
      <c r="B3060" s="397" t="s">
        <v>7673</v>
      </c>
      <c r="C3060" s="397" t="s">
        <v>9562</v>
      </c>
      <c r="D3060" s="397" t="s">
        <v>7557</v>
      </c>
      <c r="E3060" s="397"/>
    </row>
    <row r="3061" spans="1:5" hidden="1" x14ac:dyDescent="0.25">
      <c r="A3061" s="397" t="s">
        <v>9563</v>
      </c>
      <c r="B3061" s="397" t="s">
        <v>7673</v>
      </c>
      <c r="C3061" s="397" t="s">
        <v>9564</v>
      </c>
      <c r="D3061" s="397" t="s">
        <v>7557</v>
      </c>
      <c r="E3061" s="397"/>
    </row>
    <row r="3062" spans="1:5" hidden="1" x14ac:dyDescent="0.25">
      <c r="A3062" s="397" t="s">
        <v>9565</v>
      </c>
      <c r="B3062" s="397" t="s">
        <v>7673</v>
      </c>
      <c r="C3062" s="397" t="s">
        <v>9566</v>
      </c>
      <c r="D3062" s="397" t="s">
        <v>13641</v>
      </c>
      <c r="E3062" s="397" t="s">
        <v>6488</v>
      </c>
    </row>
    <row r="3063" spans="1:5" hidden="1" x14ac:dyDescent="0.25">
      <c r="A3063" s="397" t="s">
        <v>14777</v>
      </c>
      <c r="B3063" s="397" t="s">
        <v>13785</v>
      </c>
      <c r="C3063" s="397" t="s">
        <v>14778</v>
      </c>
      <c r="D3063" s="397" t="s">
        <v>7557</v>
      </c>
      <c r="E3063" s="397"/>
    </row>
    <row r="3064" spans="1:5" hidden="1" x14ac:dyDescent="0.25">
      <c r="A3064" s="397" t="s">
        <v>9567</v>
      </c>
      <c r="B3064" s="397" t="s">
        <v>7673</v>
      </c>
      <c r="C3064" s="397" t="s">
        <v>9568</v>
      </c>
      <c r="D3064" s="397" t="s">
        <v>7557</v>
      </c>
      <c r="E3064" s="397"/>
    </row>
    <row r="3065" spans="1:5" hidden="1" x14ac:dyDescent="0.25">
      <c r="A3065" s="397" t="s">
        <v>9569</v>
      </c>
      <c r="B3065" s="397" t="s">
        <v>7673</v>
      </c>
      <c r="C3065" s="397" t="s">
        <v>9570</v>
      </c>
      <c r="D3065" s="397" t="s">
        <v>7557</v>
      </c>
      <c r="E3065" s="397"/>
    </row>
    <row r="3066" spans="1:5" hidden="1" x14ac:dyDescent="0.25">
      <c r="A3066" s="397" t="s">
        <v>9571</v>
      </c>
      <c r="B3066" s="397" t="s">
        <v>7673</v>
      </c>
      <c r="C3066" s="397" t="s">
        <v>9572</v>
      </c>
      <c r="D3066" s="397" t="s">
        <v>7557</v>
      </c>
      <c r="E3066" s="397"/>
    </row>
    <row r="3067" spans="1:5" hidden="1" x14ac:dyDescent="0.25">
      <c r="A3067" s="397" t="s">
        <v>9573</v>
      </c>
      <c r="B3067" s="397" t="s">
        <v>7673</v>
      </c>
      <c r="C3067" s="397" t="s">
        <v>9574</v>
      </c>
      <c r="D3067" s="397" t="s">
        <v>13641</v>
      </c>
      <c r="E3067" s="397" t="s">
        <v>6488</v>
      </c>
    </row>
    <row r="3068" spans="1:5" hidden="1" x14ac:dyDescent="0.25">
      <c r="A3068" s="397" t="s">
        <v>14779</v>
      </c>
      <c r="B3068" s="397" t="s">
        <v>13785</v>
      </c>
      <c r="C3068" s="397" t="s">
        <v>14780</v>
      </c>
      <c r="D3068" s="397" t="s">
        <v>13641</v>
      </c>
      <c r="E3068" s="397" t="s">
        <v>6488</v>
      </c>
    </row>
    <row r="3069" spans="1:5" hidden="1" x14ac:dyDescent="0.25">
      <c r="A3069" s="397" t="s">
        <v>14781</v>
      </c>
      <c r="B3069" s="397" t="s">
        <v>13785</v>
      </c>
      <c r="C3069" s="397" t="s">
        <v>14782</v>
      </c>
      <c r="D3069" s="397" t="s">
        <v>13641</v>
      </c>
      <c r="E3069" s="397" t="s">
        <v>6488</v>
      </c>
    </row>
    <row r="3070" spans="1:5" hidden="1" x14ac:dyDescent="0.25">
      <c r="A3070" s="397" t="s">
        <v>14783</v>
      </c>
      <c r="B3070" s="397" t="s">
        <v>13785</v>
      </c>
      <c r="C3070" s="397" t="s">
        <v>14784</v>
      </c>
      <c r="D3070" s="397" t="s">
        <v>7557</v>
      </c>
      <c r="E3070" s="397"/>
    </row>
    <row r="3071" spans="1:5" hidden="1" x14ac:dyDescent="0.25">
      <c r="A3071" s="397" t="s">
        <v>9575</v>
      </c>
      <c r="B3071" s="397" t="s">
        <v>7670</v>
      </c>
      <c r="C3071" s="397" t="s">
        <v>9576</v>
      </c>
      <c r="D3071" s="397" t="s">
        <v>13641</v>
      </c>
      <c r="E3071" s="397" t="s">
        <v>6488</v>
      </c>
    </row>
    <row r="3072" spans="1:5" hidden="1" x14ac:dyDescent="0.25">
      <c r="A3072" s="397" t="s">
        <v>14785</v>
      </c>
      <c r="B3072" s="397" t="s">
        <v>13785</v>
      </c>
      <c r="C3072" s="397" t="s">
        <v>14786</v>
      </c>
      <c r="D3072" s="397" t="s">
        <v>13641</v>
      </c>
      <c r="E3072" s="397" t="s">
        <v>6488</v>
      </c>
    </row>
    <row r="3073" spans="1:5" hidden="1" x14ac:dyDescent="0.25">
      <c r="A3073" s="397" t="s">
        <v>14787</v>
      </c>
      <c r="B3073" s="397" t="s">
        <v>13785</v>
      </c>
      <c r="C3073" s="397" t="s">
        <v>14788</v>
      </c>
      <c r="D3073" s="397" t="s">
        <v>13641</v>
      </c>
      <c r="E3073" s="397" t="s">
        <v>6488</v>
      </c>
    </row>
    <row r="3074" spans="1:5" hidden="1" x14ac:dyDescent="0.25">
      <c r="A3074" s="397" t="s">
        <v>14789</v>
      </c>
      <c r="B3074" s="397" t="s">
        <v>13776</v>
      </c>
      <c r="C3074" s="397" t="s">
        <v>14790</v>
      </c>
      <c r="D3074" s="397" t="s">
        <v>7557</v>
      </c>
      <c r="E3074" s="397"/>
    </row>
    <row r="3075" spans="1:5" hidden="1" x14ac:dyDescent="0.25">
      <c r="A3075" s="397" t="s">
        <v>9577</v>
      </c>
      <c r="B3075" s="397" t="s">
        <v>7673</v>
      </c>
      <c r="C3075" s="397" t="s">
        <v>9578</v>
      </c>
      <c r="D3075" s="397" t="s">
        <v>7557</v>
      </c>
      <c r="E3075" s="397"/>
    </row>
    <row r="3076" spans="1:5" hidden="1" x14ac:dyDescent="0.25">
      <c r="A3076" s="397" t="s">
        <v>9579</v>
      </c>
      <c r="B3076" s="397" t="s">
        <v>7673</v>
      </c>
      <c r="C3076" s="397" t="s">
        <v>9580</v>
      </c>
      <c r="D3076" s="397" t="s">
        <v>13641</v>
      </c>
      <c r="E3076" s="397" t="s">
        <v>6488</v>
      </c>
    </row>
    <row r="3077" spans="1:5" hidden="1" x14ac:dyDescent="0.25">
      <c r="A3077" s="397" t="s">
        <v>14791</v>
      </c>
      <c r="B3077" s="397" t="s">
        <v>13785</v>
      </c>
      <c r="C3077" s="397" t="s">
        <v>14792</v>
      </c>
      <c r="D3077" s="397" t="s">
        <v>7557</v>
      </c>
      <c r="E3077" s="397"/>
    </row>
    <row r="3078" spans="1:5" hidden="1" x14ac:dyDescent="0.25">
      <c r="A3078" s="397" t="s">
        <v>9581</v>
      </c>
      <c r="B3078" s="397" t="s">
        <v>7673</v>
      </c>
      <c r="C3078" s="397" t="s">
        <v>9582</v>
      </c>
      <c r="D3078" s="397" t="s">
        <v>13641</v>
      </c>
      <c r="E3078" s="397" t="s">
        <v>6488</v>
      </c>
    </row>
    <row r="3079" spans="1:5" hidden="1" x14ac:dyDescent="0.25">
      <c r="A3079" s="397" t="s">
        <v>14793</v>
      </c>
      <c r="B3079" s="397" t="s">
        <v>13785</v>
      </c>
      <c r="C3079" s="397" t="s">
        <v>14794</v>
      </c>
      <c r="D3079" s="397" t="s">
        <v>13641</v>
      </c>
      <c r="E3079" s="397" t="s">
        <v>6488</v>
      </c>
    </row>
    <row r="3080" spans="1:5" hidden="1" x14ac:dyDescent="0.25">
      <c r="A3080" s="397" t="s">
        <v>14795</v>
      </c>
      <c r="B3080" s="397" t="s">
        <v>13785</v>
      </c>
      <c r="C3080" s="397" t="s">
        <v>14796</v>
      </c>
      <c r="D3080" s="397" t="s">
        <v>7557</v>
      </c>
      <c r="E3080" s="397"/>
    </row>
    <row r="3081" spans="1:5" hidden="1" x14ac:dyDescent="0.25">
      <c r="A3081" s="397" t="s">
        <v>9583</v>
      </c>
      <c r="B3081" s="397" t="s">
        <v>7670</v>
      </c>
      <c r="C3081" s="397" t="s">
        <v>9584</v>
      </c>
      <c r="D3081" s="397" t="s">
        <v>13641</v>
      </c>
      <c r="E3081" s="397" t="s">
        <v>6488</v>
      </c>
    </row>
    <row r="3082" spans="1:5" hidden="1" x14ac:dyDescent="0.25">
      <c r="A3082" s="397" t="s">
        <v>14797</v>
      </c>
      <c r="B3082" s="397" t="s">
        <v>13785</v>
      </c>
      <c r="C3082" s="397" t="s">
        <v>14798</v>
      </c>
      <c r="D3082" s="397" t="s">
        <v>13641</v>
      </c>
      <c r="E3082" s="397" t="s">
        <v>6488</v>
      </c>
    </row>
    <row r="3083" spans="1:5" hidden="1" x14ac:dyDescent="0.25">
      <c r="A3083" s="397" t="s">
        <v>14799</v>
      </c>
      <c r="B3083" s="397" t="s">
        <v>13779</v>
      </c>
      <c r="C3083" s="397" t="s">
        <v>14800</v>
      </c>
      <c r="D3083" s="397" t="s">
        <v>13641</v>
      </c>
      <c r="E3083" s="397" t="s">
        <v>6488</v>
      </c>
    </row>
    <row r="3084" spans="1:5" hidden="1" x14ac:dyDescent="0.25">
      <c r="A3084" s="397" t="s">
        <v>14801</v>
      </c>
      <c r="B3084" s="397" t="s">
        <v>13785</v>
      </c>
      <c r="C3084" s="397" t="s">
        <v>14802</v>
      </c>
      <c r="D3084" s="397" t="s">
        <v>13641</v>
      </c>
      <c r="E3084" s="397" t="s">
        <v>6488</v>
      </c>
    </row>
    <row r="3085" spans="1:5" hidden="1" x14ac:dyDescent="0.25">
      <c r="A3085" s="397" t="s">
        <v>14803</v>
      </c>
      <c r="B3085" s="397" t="s">
        <v>13785</v>
      </c>
      <c r="C3085" s="397" t="s">
        <v>14804</v>
      </c>
      <c r="D3085" s="397" t="s">
        <v>13641</v>
      </c>
      <c r="E3085" s="397" t="s">
        <v>6488</v>
      </c>
    </row>
    <row r="3086" spans="1:5" hidden="1" x14ac:dyDescent="0.25">
      <c r="A3086" s="397" t="s">
        <v>14805</v>
      </c>
      <c r="B3086" s="397" t="s">
        <v>13785</v>
      </c>
      <c r="C3086" s="397" t="s">
        <v>14806</v>
      </c>
      <c r="D3086" s="397" t="s">
        <v>13641</v>
      </c>
      <c r="E3086" s="397" t="s">
        <v>6488</v>
      </c>
    </row>
    <row r="3087" spans="1:5" hidden="1" x14ac:dyDescent="0.25">
      <c r="A3087" s="397" t="s">
        <v>14807</v>
      </c>
      <c r="B3087" s="397" t="s">
        <v>13785</v>
      </c>
      <c r="C3087" s="397" t="s">
        <v>14808</v>
      </c>
      <c r="D3087" s="397" t="s">
        <v>7557</v>
      </c>
      <c r="E3087" s="397"/>
    </row>
    <row r="3088" spans="1:5" hidden="1" x14ac:dyDescent="0.25">
      <c r="A3088" s="397" t="s">
        <v>9585</v>
      </c>
      <c r="B3088" s="397" t="s">
        <v>7673</v>
      </c>
      <c r="C3088" s="397" t="s">
        <v>9586</v>
      </c>
      <c r="D3088" s="397" t="s">
        <v>7557</v>
      </c>
      <c r="E3088" s="397"/>
    </row>
    <row r="3089" spans="1:5" hidden="1" x14ac:dyDescent="0.25">
      <c r="A3089" s="397" t="s">
        <v>9587</v>
      </c>
      <c r="B3089" s="397" t="s">
        <v>7670</v>
      </c>
      <c r="C3089" s="397" t="s">
        <v>9588</v>
      </c>
      <c r="D3089" s="397" t="s">
        <v>13641</v>
      </c>
      <c r="E3089" s="397" t="s">
        <v>6488</v>
      </c>
    </row>
    <row r="3090" spans="1:5" hidden="1" x14ac:dyDescent="0.25">
      <c r="A3090" s="397" t="s">
        <v>14809</v>
      </c>
      <c r="B3090" s="397" t="s">
        <v>13785</v>
      </c>
      <c r="C3090" s="397" t="s">
        <v>14810</v>
      </c>
      <c r="D3090" s="397" t="s">
        <v>13641</v>
      </c>
      <c r="E3090" s="397" t="s">
        <v>6488</v>
      </c>
    </row>
    <row r="3091" spans="1:5" hidden="1" x14ac:dyDescent="0.25">
      <c r="A3091" s="397" t="s">
        <v>14811</v>
      </c>
      <c r="B3091" s="397" t="s">
        <v>13785</v>
      </c>
      <c r="C3091" s="397" t="s">
        <v>14812</v>
      </c>
      <c r="D3091" s="397" t="s">
        <v>7557</v>
      </c>
      <c r="E3091" s="397"/>
    </row>
    <row r="3092" spans="1:5" hidden="1" x14ac:dyDescent="0.25">
      <c r="A3092" s="397" t="s">
        <v>9589</v>
      </c>
      <c r="B3092" s="397" t="s">
        <v>7560</v>
      </c>
      <c r="C3092" s="397" t="s">
        <v>9590</v>
      </c>
      <c r="D3092" s="397" t="s">
        <v>7557</v>
      </c>
      <c r="E3092" s="397"/>
    </row>
    <row r="3093" spans="1:5" hidden="1" x14ac:dyDescent="0.25">
      <c r="A3093" s="397" t="s">
        <v>9591</v>
      </c>
      <c r="B3093" s="397" t="s">
        <v>7673</v>
      </c>
      <c r="C3093" s="397" t="s">
        <v>9592</v>
      </c>
      <c r="D3093" s="397" t="s">
        <v>7557</v>
      </c>
      <c r="E3093" s="397"/>
    </row>
    <row r="3094" spans="1:5" hidden="1" x14ac:dyDescent="0.25">
      <c r="A3094" s="397" t="s">
        <v>9593</v>
      </c>
      <c r="B3094" s="397" t="s">
        <v>7670</v>
      </c>
      <c r="C3094" s="397" t="s">
        <v>9594</v>
      </c>
      <c r="D3094" s="397" t="s">
        <v>13641</v>
      </c>
      <c r="E3094" s="397" t="s">
        <v>6488</v>
      </c>
    </row>
    <row r="3095" spans="1:5" hidden="1" x14ac:dyDescent="0.25">
      <c r="A3095" s="397" t="s">
        <v>14813</v>
      </c>
      <c r="B3095" s="397" t="s">
        <v>13785</v>
      </c>
      <c r="C3095" s="397" t="s">
        <v>14814</v>
      </c>
      <c r="D3095" s="397" t="s">
        <v>13641</v>
      </c>
      <c r="E3095" s="397" t="s">
        <v>6488</v>
      </c>
    </row>
    <row r="3096" spans="1:5" hidden="1" x14ac:dyDescent="0.25">
      <c r="A3096" s="397" t="s">
        <v>14815</v>
      </c>
      <c r="B3096" s="397" t="s">
        <v>13785</v>
      </c>
      <c r="C3096" s="397" t="s">
        <v>14816</v>
      </c>
      <c r="D3096" s="397" t="s">
        <v>7557</v>
      </c>
      <c r="E3096" s="397"/>
    </row>
    <row r="3097" spans="1:5" hidden="1" x14ac:dyDescent="0.25">
      <c r="A3097" s="397" t="s">
        <v>9595</v>
      </c>
      <c r="B3097" s="397" t="s">
        <v>7673</v>
      </c>
      <c r="C3097" s="397" t="s">
        <v>9596</v>
      </c>
      <c r="D3097" s="397" t="s">
        <v>7557</v>
      </c>
      <c r="E3097" s="397"/>
    </row>
    <row r="3098" spans="1:5" hidden="1" x14ac:dyDescent="0.25">
      <c r="A3098" s="397" t="s">
        <v>9597</v>
      </c>
      <c r="B3098" s="397" t="s">
        <v>7670</v>
      </c>
      <c r="C3098" s="397" t="s">
        <v>9598</v>
      </c>
      <c r="D3098" s="397" t="s">
        <v>7557</v>
      </c>
      <c r="E3098" s="397"/>
    </row>
    <row r="3099" spans="1:5" hidden="1" x14ac:dyDescent="0.25">
      <c r="A3099" s="397" t="s">
        <v>9599</v>
      </c>
      <c r="B3099" s="397" t="s">
        <v>7673</v>
      </c>
      <c r="C3099" s="397" t="s">
        <v>9600</v>
      </c>
      <c r="D3099" s="397" t="s">
        <v>7557</v>
      </c>
      <c r="E3099" s="397"/>
    </row>
    <row r="3100" spans="1:5" hidden="1" x14ac:dyDescent="0.25">
      <c r="A3100" s="397" t="s">
        <v>9601</v>
      </c>
      <c r="B3100" s="397" t="s">
        <v>7670</v>
      </c>
      <c r="C3100" s="397" t="s">
        <v>9602</v>
      </c>
      <c r="D3100" s="397" t="s">
        <v>7557</v>
      </c>
      <c r="E3100" s="397"/>
    </row>
    <row r="3101" spans="1:5" hidden="1" x14ac:dyDescent="0.25">
      <c r="A3101" s="397" t="s">
        <v>9603</v>
      </c>
      <c r="B3101" s="397" t="s">
        <v>7670</v>
      </c>
      <c r="C3101" s="397" t="s">
        <v>9604</v>
      </c>
      <c r="D3101" s="397" t="s">
        <v>13641</v>
      </c>
      <c r="E3101" s="397" t="s">
        <v>6488</v>
      </c>
    </row>
    <row r="3102" spans="1:5" hidden="1" x14ac:dyDescent="0.25">
      <c r="A3102" s="397" t="s">
        <v>14817</v>
      </c>
      <c r="B3102" s="397" t="s">
        <v>13785</v>
      </c>
      <c r="C3102" s="397" t="s">
        <v>14818</v>
      </c>
      <c r="D3102" s="397" t="s">
        <v>13641</v>
      </c>
      <c r="E3102" s="397" t="s">
        <v>6488</v>
      </c>
    </row>
    <row r="3103" spans="1:5" hidden="1" x14ac:dyDescent="0.25">
      <c r="A3103" s="397" t="s">
        <v>14819</v>
      </c>
      <c r="B3103" s="397" t="s">
        <v>13785</v>
      </c>
      <c r="C3103" s="397" t="s">
        <v>14820</v>
      </c>
      <c r="D3103" s="397" t="s">
        <v>13641</v>
      </c>
      <c r="E3103" s="397" t="s">
        <v>6488</v>
      </c>
    </row>
    <row r="3104" spans="1:5" hidden="1" x14ac:dyDescent="0.25">
      <c r="A3104" s="397" t="s">
        <v>14821</v>
      </c>
      <c r="B3104" s="397" t="s">
        <v>13785</v>
      </c>
      <c r="C3104" s="397" t="s">
        <v>14822</v>
      </c>
      <c r="D3104" s="397" t="s">
        <v>13641</v>
      </c>
      <c r="E3104" s="397" t="s">
        <v>6488</v>
      </c>
    </row>
    <row r="3105" spans="1:5" hidden="1" x14ac:dyDescent="0.25">
      <c r="A3105" s="397" t="s">
        <v>14823</v>
      </c>
      <c r="B3105" s="397" t="s">
        <v>13779</v>
      </c>
      <c r="C3105" s="397" t="s">
        <v>14824</v>
      </c>
      <c r="D3105" s="397" t="s">
        <v>7557</v>
      </c>
      <c r="E3105" s="397"/>
    </row>
    <row r="3106" spans="1:5" hidden="1" x14ac:dyDescent="0.25">
      <c r="A3106" s="397" t="s">
        <v>9605</v>
      </c>
      <c r="B3106" s="397" t="s">
        <v>7673</v>
      </c>
      <c r="C3106" s="397" t="s">
        <v>9606</v>
      </c>
      <c r="D3106" s="397" t="s">
        <v>13641</v>
      </c>
      <c r="E3106" s="397" t="s">
        <v>6488</v>
      </c>
    </row>
    <row r="3107" spans="1:5" hidden="1" x14ac:dyDescent="0.25">
      <c r="A3107" s="397" t="s">
        <v>14825</v>
      </c>
      <c r="B3107" s="397" t="s">
        <v>13785</v>
      </c>
      <c r="C3107" s="397" t="s">
        <v>14826</v>
      </c>
      <c r="D3107" s="397" t="s">
        <v>7557</v>
      </c>
      <c r="E3107" s="397"/>
    </row>
    <row r="3108" spans="1:5" hidden="1" x14ac:dyDescent="0.25">
      <c r="A3108" s="397" t="s">
        <v>9607</v>
      </c>
      <c r="B3108" s="397" t="s">
        <v>7670</v>
      </c>
      <c r="C3108" s="397" t="s">
        <v>9608</v>
      </c>
      <c r="D3108" s="397" t="s">
        <v>7557</v>
      </c>
      <c r="E3108" s="397"/>
    </row>
    <row r="3109" spans="1:5" hidden="1" x14ac:dyDescent="0.25">
      <c r="A3109" s="397" t="s">
        <v>9609</v>
      </c>
      <c r="B3109" s="397" t="s">
        <v>7673</v>
      </c>
      <c r="C3109" s="397" t="s">
        <v>9610</v>
      </c>
      <c r="D3109" s="397" t="s">
        <v>7557</v>
      </c>
      <c r="E3109" s="397"/>
    </row>
    <row r="3110" spans="1:5" hidden="1" x14ac:dyDescent="0.25">
      <c r="A3110" s="397" t="s">
        <v>9611</v>
      </c>
      <c r="B3110" s="397" t="s">
        <v>7673</v>
      </c>
      <c r="C3110" s="397" t="s">
        <v>9612</v>
      </c>
      <c r="D3110" s="397" t="s">
        <v>13641</v>
      </c>
      <c r="E3110" s="397" t="s">
        <v>6488</v>
      </c>
    </row>
    <row r="3111" spans="1:5" hidden="1" x14ac:dyDescent="0.25">
      <c r="A3111" s="397" t="s">
        <v>14827</v>
      </c>
      <c r="B3111" s="397" t="s">
        <v>13785</v>
      </c>
      <c r="C3111" s="397" t="s">
        <v>14828</v>
      </c>
      <c r="D3111" s="397" t="s">
        <v>7557</v>
      </c>
      <c r="E3111" s="397"/>
    </row>
    <row r="3112" spans="1:5" hidden="1" x14ac:dyDescent="0.25">
      <c r="A3112" s="397" t="s">
        <v>9613</v>
      </c>
      <c r="B3112" s="397" t="s">
        <v>7673</v>
      </c>
      <c r="C3112" s="397" t="s">
        <v>9614</v>
      </c>
      <c r="D3112" s="397" t="s">
        <v>13641</v>
      </c>
      <c r="E3112" s="397" t="s">
        <v>6488</v>
      </c>
    </row>
    <row r="3113" spans="1:5" hidden="1" x14ac:dyDescent="0.25">
      <c r="A3113" s="397" t="s">
        <v>14829</v>
      </c>
      <c r="B3113" s="397" t="s">
        <v>13785</v>
      </c>
      <c r="C3113" s="397" t="s">
        <v>14830</v>
      </c>
      <c r="D3113" s="397" t="s">
        <v>7557</v>
      </c>
      <c r="E3113" s="397"/>
    </row>
    <row r="3114" spans="1:5" hidden="1" x14ac:dyDescent="0.25">
      <c r="A3114" s="397" t="s">
        <v>9615</v>
      </c>
      <c r="B3114" s="397" t="s">
        <v>7673</v>
      </c>
      <c r="C3114" s="397" t="s">
        <v>9616</v>
      </c>
      <c r="D3114" s="397" t="s">
        <v>7557</v>
      </c>
      <c r="E3114" s="397"/>
    </row>
    <row r="3115" spans="1:5" hidden="1" x14ac:dyDescent="0.25">
      <c r="A3115" s="397" t="s">
        <v>9617</v>
      </c>
      <c r="B3115" s="397" t="s">
        <v>7673</v>
      </c>
      <c r="C3115" s="397" t="s">
        <v>9618</v>
      </c>
      <c r="D3115" s="397" t="s">
        <v>7557</v>
      </c>
      <c r="E3115" s="397"/>
    </row>
    <row r="3116" spans="1:5" hidden="1" x14ac:dyDescent="0.25">
      <c r="A3116" s="397" t="s">
        <v>9619</v>
      </c>
      <c r="B3116" s="397" t="s">
        <v>7670</v>
      </c>
      <c r="C3116" s="397" t="s">
        <v>9620</v>
      </c>
      <c r="D3116" s="397" t="s">
        <v>7557</v>
      </c>
      <c r="E3116" s="397"/>
    </row>
    <row r="3117" spans="1:5" hidden="1" x14ac:dyDescent="0.25">
      <c r="A3117" s="397" t="s">
        <v>9621</v>
      </c>
      <c r="B3117" s="397" t="s">
        <v>7673</v>
      </c>
      <c r="C3117" s="397" t="s">
        <v>9622</v>
      </c>
      <c r="D3117" s="397" t="s">
        <v>7557</v>
      </c>
      <c r="E3117" s="397"/>
    </row>
    <row r="3118" spans="1:5" hidden="1" x14ac:dyDescent="0.25">
      <c r="A3118" s="397" t="s">
        <v>9623</v>
      </c>
      <c r="B3118" s="397" t="s">
        <v>7670</v>
      </c>
      <c r="C3118" s="397" t="s">
        <v>9624</v>
      </c>
      <c r="D3118" s="397" t="s">
        <v>13641</v>
      </c>
      <c r="E3118" s="397" t="s">
        <v>6488</v>
      </c>
    </row>
    <row r="3119" spans="1:5" hidden="1" x14ac:dyDescent="0.25">
      <c r="A3119" s="397" t="s">
        <v>14831</v>
      </c>
      <c r="B3119" s="397" t="s">
        <v>13785</v>
      </c>
      <c r="C3119" s="397" t="s">
        <v>14832</v>
      </c>
      <c r="D3119" s="397" t="s">
        <v>13641</v>
      </c>
      <c r="E3119" s="397" t="s">
        <v>6488</v>
      </c>
    </row>
    <row r="3120" spans="1:5" hidden="1" x14ac:dyDescent="0.25">
      <c r="A3120" s="397" t="s">
        <v>14833</v>
      </c>
      <c r="B3120" s="397" t="s">
        <v>13785</v>
      </c>
      <c r="C3120" s="397" t="s">
        <v>14834</v>
      </c>
      <c r="D3120" s="397" t="s">
        <v>13641</v>
      </c>
      <c r="E3120" s="397" t="s">
        <v>6488</v>
      </c>
    </row>
    <row r="3121" spans="1:5" hidden="1" x14ac:dyDescent="0.25">
      <c r="A3121" s="397" t="s">
        <v>14835</v>
      </c>
      <c r="B3121" s="397" t="s">
        <v>13785</v>
      </c>
      <c r="C3121" s="397" t="s">
        <v>14836</v>
      </c>
      <c r="D3121" s="397" t="s">
        <v>13641</v>
      </c>
      <c r="E3121" s="397" t="s">
        <v>6488</v>
      </c>
    </row>
    <row r="3122" spans="1:5" hidden="1" x14ac:dyDescent="0.25">
      <c r="A3122" s="397" t="s">
        <v>14837</v>
      </c>
      <c r="B3122" s="397" t="s">
        <v>13785</v>
      </c>
      <c r="C3122" s="397" t="s">
        <v>14838</v>
      </c>
      <c r="D3122" s="397" t="s">
        <v>13641</v>
      </c>
      <c r="E3122" s="397" t="s">
        <v>6488</v>
      </c>
    </row>
    <row r="3123" spans="1:5" hidden="1" x14ac:dyDescent="0.25">
      <c r="A3123" s="397" t="s">
        <v>14839</v>
      </c>
      <c r="B3123" s="397" t="s">
        <v>13785</v>
      </c>
      <c r="C3123" s="397" t="s">
        <v>14840</v>
      </c>
      <c r="D3123" s="397" t="s">
        <v>13641</v>
      </c>
      <c r="E3123" s="397" t="s">
        <v>6488</v>
      </c>
    </row>
    <row r="3124" spans="1:5" hidden="1" x14ac:dyDescent="0.25">
      <c r="A3124" s="397" t="s">
        <v>14841</v>
      </c>
      <c r="B3124" s="397" t="s">
        <v>13785</v>
      </c>
      <c r="C3124" s="397" t="s">
        <v>14842</v>
      </c>
      <c r="D3124" s="397" t="s">
        <v>13641</v>
      </c>
      <c r="E3124" s="397" t="s">
        <v>6488</v>
      </c>
    </row>
    <row r="3125" spans="1:5" hidden="1" x14ac:dyDescent="0.25">
      <c r="A3125" s="397" t="s">
        <v>14843</v>
      </c>
      <c r="B3125" s="397" t="s">
        <v>13785</v>
      </c>
      <c r="C3125" s="397" t="s">
        <v>14844</v>
      </c>
      <c r="D3125" s="397" t="s">
        <v>7557</v>
      </c>
      <c r="E3125" s="397"/>
    </row>
    <row r="3126" spans="1:5" hidden="1" x14ac:dyDescent="0.25">
      <c r="A3126" s="397" t="s">
        <v>9625</v>
      </c>
      <c r="B3126" s="397" t="s">
        <v>7670</v>
      </c>
      <c r="C3126" s="397" t="s">
        <v>9626</v>
      </c>
      <c r="D3126" s="397" t="s">
        <v>7557</v>
      </c>
      <c r="E3126" s="397"/>
    </row>
    <row r="3127" spans="1:5" hidden="1" x14ac:dyDescent="0.25">
      <c r="A3127" s="397" t="s">
        <v>9627</v>
      </c>
      <c r="B3127" s="397" t="s">
        <v>7673</v>
      </c>
      <c r="C3127" s="397" t="s">
        <v>9628</v>
      </c>
      <c r="D3127" s="397" t="s">
        <v>13641</v>
      </c>
      <c r="E3127" s="397" t="s">
        <v>6488</v>
      </c>
    </row>
    <row r="3128" spans="1:5" hidden="1" x14ac:dyDescent="0.25">
      <c r="A3128" s="397" t="s">
        <v>14845</v>
      </c>
      <c r="B3128" s="397" t="s">
        <v>13785</v>
      </c>
      <c r="C3128" s="397" t="s">
        <v>14846</v>
      </c>
      <c r="D3128" s="397" t="s">
        <v>8793</v>
      </c>
      <c r="E3128" s="397"/>
    </row>
    <row r="3129" spans="1:5" hidden="1" x14ac:dyDescent="0.25">
      <c r="A3129" s="397" t="s">
        <v>9629</v>
      </c>
      <c r="B3129" s="397" t="s">
        <v>7673</v>
      </c>
      <c r="C3129" s="397" t="s">
        <v>9630</v>
      </c>
      <c r="D3129" s="397" t="s">
        <v>7557</v>
      </c>
      <c r="E3129" s="397"/>
    </row>
    <row r="3130" spans="1:5" hidden="1" x14ac:dyDescent="0.25">
      <c r="A3130" s="397" t="s">
        <v>9631</v>
      </c>
      <c r="B3130" s="397" t="s">
        <v>7670</v>
      </c>
      <c r="C3130" s="397" t="s">
        <v>9632</v>
      </c>
      <c r="D3130" s="397" t="s">
        <v>13641</v>
      </c>
      <c r="E3130" s="397" t="s">
        <v>6488</v>
      </c>
    </row>
    <row r="3131" spans="1:5" hidden="1" x14ac:dyDescent="0.25">
      <c r="A3131" s="397" t="s">
        <v>14847</v>
      </c>
      <c r="B3131" s="397" t="s">
        <v>13785</v>
      </c>
      <c r="C3131" s="397" t="s">
        <v>14848</v>
      </c>
      <c r="D3131" s="397" t="s">
        <v>7557</v>
      </c>
      <c r="E3131" s="397"/>
    </row>
    <row r="3132" spans="1:5" hidden="1" x14ac:dyDescent="0.25">
      <c r="A3132" s="397" t="s">
        <v>9633</v>
      </c>
      <c r="B3132" s="397" t="s">
        <v>7670</v>
      </c>
      <c r="C3132" s="397" t="s">
        <v>9634</v>
      </c>
      <c r="D3132" s="397" t="s">
        <v>7557</v>
      </c>
      <c r="E3132" s="397"/>
    </row>
    <row r="3133" spans="1:5" hidden="1" x14ac:dyDescent="0.25">
      <c r="A3133" s="397" t="s">
        <v>9635</v>
      </c>
      <c r="B3133" s="397" t="s">
        <v>7670</v>
      </c>
      <c r="C3133" s="397" t="s">
        <v>9636</v>
      </c>
      <c r="D3133" s="397" t="s">
        <v>7557</v>
      </c>
      <c r="E3133" s="397"/>
    </row>
    <row r="3134" spans="1:5" hidden="1" x14ac:dyDescent="0.25">
      <c r="A3134" s="397" t="s">
        <v>9637</v>
      </c>
      <c r="B3134" s="397" t="s">
        <v>7673</v>
      </c>
      <c r="C3134" s="397" t="s">
        <v>9638</v>
      </c>
      <c r="D3134" s="397" t="s">
        <v>7557</v>
      </c>
      <c r="E3134" s="397"/>
    </row>
    <row r="3135" spans="1:5" hidden="1" x14ac:dyDescent="0.25">
      <c r="A3135" s="397" t="s">
        <v>9639</v>
      </c>
      <c r="B3135" s="397" t="s">
        <v>7670</v>
      </c>
      <c r="C3135" s="397" t="s">
        <v>9640</v>
      </c>
      <c r="D3135" s="397" t="s">
        <v>7557</v>
      </c>
      <c r="E3135" s="397"/>
    </row>
    <row r="3136" spans="1:5" hidden="1" x14ac:dyDescent="0.25">
      <c r="A3136" s="397" t="s">
        <v>9641</v>
      </c>
      <c r="B3136" s="397" t="s">
        <v>7673</v>
      </c>
      <c r="C3136" s="397" t="s">
        <v>9642</v>
      </c>
      <c r="D3136" s="397" t="s">
        <v>7557</v>
      </c>
      <c r="E3136" s="397"/>
    </row>
    <row r="3137" spans="1:5" hidden="1" x14ac:dyDescent="0.25">
      <c r="A3137" s="397" t="s">
        <v>9643</v>
      </c>
      <c r="B3137" s="397" t="s">
        <v>7673</v>
      </c>
      <c r="C3137" s="397" t="s">
        <v>9644</v>
      </c>
      <c r="D3137" s="397" t="s">
        <v>7557</v>
      </c>
      <c r="E3137" s="397"/>
    </row>
    <row r="3138" spans="1:5" hidden="1" x14ac:dyDescent="0.25">
      <c r="A3138" s="397" t="s">
        <v>9645</v>
      </c>
      <c r="B3138" s="397" t="s">
        <v>7673</v>
      </c>
      <c r="C3138" s="397" t="s">
        <v>9646</v>
      </c>
      <c r="D3138" s="397" t="s">
        <v>13641</v>
      </c>
      <c r="E3138" s="397" t="s">
        <v>6488</v>
      </c>
    </row>
    <row r="3139" spans="1:5" hidden="1" x14ac:dyDescent="0.25">
      <c r="A3139" s="397" t="s">
        <v>14849</v>
      </c>
      <c r="B3139" s="397" t="s">
        <v>13785</v>
      </c>
      <c r="C3139" s="397" t="s">
        <v>14850</v>
      </c>
      <c r="D3139" s="397" t="s">
        <v>7557</v>
      </c>
      <c r="E3139" s="397"/>
    </row>
    <row r="3140" spans="1:5" hidden="1" x14ac:dyDescent="0.25">
      <c r="A3140" s="397" t="s">
        <v>9647</v>
      </c>
      <c r="B3140" s="397" t="s">
        <v>7670</v>
      </c>
      <c r="C3140" s="397" t="s">
        <v>9648</v>
      </c>
      <c r="D3140" s="397" t="s">
        <v>13641</v>
      </c>
      <c r="E3140" s="397" t="s">
        <v>6488</v>
      </c>
    </row>
    <row r="3141" spans="1:5" hidden="1" x14ac:dyDescent="0.25">
      <c r="A3141" s="397" t="s">
        <v>14851</v>
      </c>
      <c r="B3141" s="397" t="s">
        <v>13785</v>
      </c>
      <c r="C3141" s="397" t="s">
        <v>14852</v>
      </c>
      <c r="D3141" s="397" t="s">
        <v>7557</v>
      </c>
      <c r="E3141" s="397"/>
    </row>
    <row r="3142" spans="1:5" hidden="1" x14ac:dyDescent="0.25">
      <c r="A3142" s="397" t="s">
        <v>9649</v>
      </c>
      <c r="B3142" s="397" t="s">
        <v>7673</v>
      </c>
      <c r="C3142" s="397" t="s">
        <v>9650</v>
      </c>
      <c r="D3142" s="397" t="s">
        <v>7557</v>
      </c>
      <c r="E3142" s="397"/>
    </row>
    <row r="3143" spans="1:5" hidden="1" x14ac:dyDescent="0.25">
      <c r="A3143" s="397" t="s">
        <v>9651</v>
      </c>
      <c r="B3143" s="397" t="s">
        <v>7670</v>
      </c>
      <c r="C3143" s="397" t="s">
        <v>9652</v>
      </c>
      <c r="D3143" s="397" t="s">
        <v>13641</v>
      </c>
      <c r="E3143" s="397" t="s">
        <v>6488</v>
      </c>
    </row>
    <row r="3144" spans="1:5" hidden="1" x14ac:dyDescent="0.25">
      <c r="A3144" s="397" t="s">
        <v>14853</v>
      </c>
      <c r="B3144" s="397" t="s">
        <v>13785</v>
      </c>
      <c r="C3144" s="397" t="s">
        <v>14854</v>
      </c>
      <c r="D3144" s="397" t="s">
        <v>13641</v>
      </c>
      <c r="E3144" s="397" t="s">
        <v>6488</v>
      </c>
    </row>
    <row r="3145" spans="1:5" hidden="1" x14ac:dyDescent="0.25">
      <c r="A3145" s="397" t="s">
        <v>14855</v>
      </c>
      <c r="B3145" s="397" t="s">
        <v>13785</v>
      </c>
      <c r="C3145" s="397" t="s">
        <v>14856</v>
      </c>
      <c r="D3145" s="397" t="s">
        <v>13641</v>
      </c>
      <c r="E3145" s="397" t="s">
        <v>6488</v>
      </c>
    </row>
    <row r="3146" spans="1:5" hidden="1" x14ac:dyDescent="0.25">
      <c r="A3146" s="397" t="s">
        <v>14857</v>
      </c>
      <c r="B3146" s="397" t="s">
        <v>13785</v>
      </c>
      <c r="C3146" s="397" t="s">
        <v>14858</v>
      </c>
      <c r="D3146" s="397" t="s">
        <v>7557</v>
      </c>
      <c r="E3146" s="397"/>
    </row>
    <row r="3147" spans="1:5" hidden="1" x14ac:dyDescent="0.25">
      <c r="A3147" s="397" t="s">
        <v>9653</v>
      </c>
      <c r="B3147" s="397" t="s">
        <v>7670</v>
      </c>
      <c r="C3147" s="397" t="s">
        <v>9654</v>
      </c>
      <c r="D3147" s="397" t="s">
        <v>7557</v>
      </c>
      <c r="E3147" s="397"/>
    </row>
    <row r="3148" spans="1:5" hidden="1" x14ac:dyDescent="0.25">
      <c r="A3148" s="397" t="s">
        <v>9655</v>
      </c>
      <c r="B3148" s="397" t="s">
        <v>7673</v>
      </c>
      <c r="C3148" s="397" t="s">
        <v>9656</v>
      </c>
      <c r="D3148" s="397" t="s">
        <v>13641</v>
      </c>
      <c r="E3148" s="397" t="s">
        <v>6488</v>
      </c>
    </row>
    <row r="3149" spans="1:5" hidden="1" x14ac:dyDescent="0.25">
      <c r="A3149" s="397" t="s">
        <v>14859</v>
      </c>
      <c r="B3149" s="397" t="s">
        <v>13776</v>
      </c>
      <c r="C3149" s="397" t="s">
        <v>14860</v>
      </c>
      <c r="D3149" s="397" t="s">
        <v>7557</v>
      </c>
      <c r="E3149" s="397"/>
    </row>
    <row r="3150" spans="1:5" hidden="1" x14ac:dyDescent="0.25">
      <c r="A3150" s="397" t="s">
        <v>9657</v>
      </c>
      <c r="B3150" s="397" t="s">
        <v>7670</v>
      </c>
      <c r="C3150" s="397" t="s">
        <v>9658</v>
      </c>
      <c r="D3150" s="397" t="s">
        <v>7557</v>
      </c>
      <c r="E3150" s="397"/>
    </row>
    <row r="3151" spans="1:5" hidden="1" x14ac:dyDescent="0.25">
      <c r="A3151" s="397" t="s">
        <v>9659</v>
      </c>
      <c r="B3151" s="397" t="s">
        <v>7670</v>
      </c>
      <c r="C3151" s="397" t="s">
        <v>9660</v>
      </c>
      <c r="D3151" s="397" t="s">
        <v>7557</v>
      </c>
      <c r="E3151" s="397"/>
    </row>
    <row r="3152" spans="1:5" hidden="1" x14ac:dyDescent="0.25">
      <c r="A3152" s="397" t="s">
        <v>9661</v>
      </c>
      <c r="B3152" s="397" t="s">
        <v>7673</v>
      </c>
      <c r="C3152" s="397" t="s">
        <v>9662</v>
      </c>
      <c r="D3152" s="397" t="s">
        <v>7557</v>
      </c>
      <c r="E3152" s="397"/>
    </row>
    <row r="3153" spans="1:5" hidden="1" x14ac:dyDescent="0.25">
      <c r="A3153" s="397" t="s">
        <v>9663</v>
      </c>
      <c r="B3153" s="397" t="s">
        <v>7670</v>
      </c>
      <c r="C3153" s="397" t="s">
        <v>9664</v>
      </c>
      <c r="D3153" s="397" t="s">
        <v>8793</v>
      </c>
      <c r="E3153" s="397"/>
    </row>
    <row r="3154" spans="1:5" hidden="1" x14ac:dyDescent="0.25">
      <c r="A3154" s="397" t="s">
        <v>9665</v>
      </c>
      <c r="B3154" s="397" t="s">
        <v>7673</v>
      </c>
      <c r="C3154" s="397" t="s">
        <v>9666</v>
      </c>
      <c r="D3154" s="397" t="s">
        <v>13641</v>
      </c>
      <c r="E3154" s="397" t="s">
        <v>6488</v>
      </c>
    </row>
    <row r="3155" spans="1:5" hidden="1" x14ac:dyDescent="0.25">
      <c r="A3155" s="397" t="s">
        <v>14861</v>
      </c>
      <c r="B3155" s="397" t="s">
        <v>13785</v>
      </c>
      <c r="C3155" s="397" t="s">
        <v>14862</v>
      </c>
      <c r="D3155" s="397" t="s">
        <v>7557</v>
      </c>
      <c r="E3155" s="397"/>
    </row>
    <row r="3156" spans="1:5" hidden="1" x14ac:dyDescent="0.25">
      <c r="A3156" s="397" t="s">
        <v>9667</v>
      </c>
      <c r="B3156" s="397" t="s">
        <v>7670</v>
      </c>
      <c r="C3156" s="397" t="s">
        <v>9668</v>
      </c>
      <c r="D3156" s="397" t="s">
        <v>13641</v>
      </c>
      <c r="E3156" s="397" t="s">
        <v>6488</v>
      </c>
    </row>
    <row r="3157" spans="1:5" hidden="1" x14ac:dyDescent="0.25">
      <c r="A3157" s="397" t="s">
        <v>14863</v>
      </c>
      <c r="B3157" s="397" t="s">
        <v>13785</v>
      </c>
      <c r="C3157" s="397" t="s">
        <v>14864</v>
      </c>
      <c r="D3157" s="397" t="s">
        <v>13641</v>
      </c>
      <c r="E3157" s="397" t="s">
        <v>6488</v>
      </c>
    </row>
    <row r="3158" spans="1:5" hidden="1" x14ac:dyDescent="0.25">
      <c r="A3158" s="397" t="s">
        <v>14865</v>
      </c>
      <c r="B3158" s="397" t="s">
        <v>13779</v>
      </c>
      <c r="C3158" s="397" t="s">
        <v>14866</v>
      </c>
      <c r="D3158" s="397" t="s">
        <v>13641</v>
      </c>
      <c r="E3158" s="397" t="s">
        <v>6488</v>
      </c>
    </row>
    <row r="3159" spans="1:5" hidden="1" x14ac:dyDescent="0.25">
      <c r="A3159" s="397" t="s">
        <v>14867</v>
      </c>
      <c r="B3159" s="397" t="s">
        <v>13785</v>
      </c>
      <c r="C3159" s="397" t="s">
        <v>14868</v>
      </c>
      <c r="D3159" s="397" t="s">
        <v>13641</v>
      </c>
      <c r="E3159" s="397" t="s">
        <v>6488</v>
      </c>
    </row>
    <row r="3160" spans="1:5" hidden="1" x14ac:dyDescent="0.25">
      <c r="A3160" s="397" t="s">
        <v>14869</v>
      </c>
      <c r="B3160" s="397" t="s">
        <v>13785</v>
      </c>
      <c r="C3160" s="397" t="s">
        <v>14870</v>
      </c>
      <c r="D3160" s="397" t="s">
        <v>13641</v>
      </c>
      <c r="E3160" s="397" t="s">
        <v>6488</v>
      </c>
    </row>
    <row r="3161" spans="1:5" hidden="1" x14ac:dyDescent="0.25">
      <c r="A3161" s="397" t="s">
        <v>14871</v>
      </c>
      <c r="B3161" s="397" t="s">
        <v>13785</v>
      </c>
      <c r="C3161" s="397" t="s">
        <v>14872</v>
      </c>
      <c r="D3161" s="397" t="s">
        <v>13641</v>
      </c>
      <c r="E3161" s="397" t="s">
        <v>6488</v>
      </c>
    </row>
    <row r="3162" spans="1:5" hidden="1" x14ac:dyDescent="0.25">
      <c r="A3162" s="397" t="s">
        <v>14873</v>
      </c>
      <c r="B3162" s="397" t="s">
        <v>13785</v>
      </c>
      <c r="C3162" s="397" t="s">
        <v>14874</v>
      </c>
      <c r="D3162" s="397" t="s">
        <v>7557</v>
      </c>
      <c r="E3162" s="397"/>
    </row>
    <row r="3163" spans="1:5" hidden="1" x14ac:dyDescent="0.25">
      <c r="A3163" s="397" t="s">
        <v>9669</v>
      </c>
      <c r="B3163" s="397" t="s">
        <v>7673</v>
      </c>
      <c r="C3163" s="397" t="s">
        <v>9670</v>
      </c>
      <c r="D3163" s="397" t="s">
        <v>7557</v>
      </c>
      <c r="E3163" s="397"/>
    </row>
    <row r="3164" spans="1:5" hidden="1" x14ac:dyDescent="0.25">
      <c r="A3164" s="397" t="s">
        <v>9671</v>
      </c>
      <c r="B3164" s="397" t="s">
        <v>7673</v>
      </c>
      <c r="C3164" s="397" t="s">
        <v>9672</v>
      </c>
      <c r="D3164" s="397" t="s">
        <v>7557</v>
      </c>
      <c r="E3164" s="397"/>
    </row>
    <row r="3165" spans="1:5" hidden="1" x14ac:dyDescent="0.25">
      <c r="A3165" s="397" t="s">
        <v>9673</v>
      </c>
      <c r="B3165" s="397" t="s">
        <v>7673</v>
      </c>
      <c r="C3165" s="397" t="s">
        <v>9674</v>
      </c>
      <c r="D3165" s="397" t="s">
        <v>13641</v>
      </c>
      <c r="E3165" s="397" t="s">
        <v>6488</v>
      </c>
    </row>
    <row r="3166" spans="1:5" hidden="1" x14ac:dyDescent="0.25">
      <c r="A3166" s="397" t="s">
        <v>14875</v>
      </c>
      <c r="B3166" s="397" t="s">
        <v>13785</v>
      </c>
      <c r="C3166" s="397" t="s">
        <v>14876</v>
      </c>
      <c r="D3166" s="397" t="s">
        <v>13641</v>
      </c>
      <c r="E3166" s="397" t="s">
        <v>6488</v>
      </c>
    </row>
    <row r="3167" spans="1:5" hidden="1" x14ac:dyDescent="0.25">
      <c r="A3167" s="397" t="s">
        <v>14877</v>
      </c>
      <c r="B3167" s="397" t="s">
        <v>13785</v>
      </c>
      <c r="C3167" s="397" t="s">
        <v>14878</v>
      </c>
      <c r="D3167" s="397" t="s">
        <v>7557</v>
      </c>
      <c r="E3167" s="397"/>
    </row>
    <row r="3168" spans="1:5" hidden="1" x14ac:dyDescent="0.25">
      <c r="A3168" s="397" t="s">
        <v>9675</v>
      </c>
      <c r="B3168" s="397" t="s">
        <v>7673</v>
      </c>
      <c r="C3168" s="397" t="s">
        <v>9676</v>
      </c>
      <c r="D3168" s="397" t="s">
        <v>7557</v>
      </c>
      <c r="E3168" s="397"/>
    </row>
    <row r="3169" spans="1:5" hidden="1" x14ac:dyDescent="0.25">
      <c r="A3169" s="397" t="s">
        <v>9677</v>
      </c>
      <c r="B3169" s="397" t="s">
        <v>7670</v>
      </c>
      <c r="C3169" s="397" t="s">
        <v>9678</v>
      </c>
      <c r="D3169" s="397" t="s">
        <v>13641</v>
      </c>
      <c r="E3169" s="397" t="s">
        <v>6488</v>
      </c>
    </row>
    <row r="3170" spans="1:5" hidden="1" x14ac:dyDescent="0.25">
      <c r="A3170" s="397" t="s">
        <v>14879</v>
      </c>
      <c r="B3170" s="397" t="s">
        <v>13779</v>
      </c>
      <c r="C3170" s="397" t="s">
        <v>14880</v>
      </c>
      <c r="D3170" s="397" t="s">
        <v>13641</v>
      </c>
      <c r="E3170" s="397" t="s">
        <v>6488</v>
      </c>
    </row>
    <row r="3171" spans="1:5" hidden="1" x14ac:dyDescent="0.25">
      <c r="A3171" s="397" t="s">
        <v>14881</v>
      </c>
      <c r="B3171" s="397" t="s">
        <v>13785</v>
      </c>
      <c r="C3171" s="397" t="s">
        <v>14882</v>
      </c>
      <c r="D3171" s="397" t="s">
        <v>13641</v>
      </c>
      <c r="E3171" s="397" t="s">
        <v>6488</v>
      </c>
    </row>
    <row r="3172" spans="1:5" hidden="1" x14ac:dyDescent="0.25">
      <c r="A3172" s="397" t="s">
        <v>14883</v>
      </c>
      <c r="B3172" s="397" t="s">
        <v>13785</v>
      </c>
      <c r="C3172" s="397" t="s">
        <v>14884</v>
      </c>
      <c r="D3172" s="397" t="s">
        <v>7557</v>
      </c>
      <c r="E3172" s="397"/>
    </row>
    <row r="3173" spans="1:5" hidden="1" x14ac:dyDescent="0.25">
      <c r="A3173" s="397" t="s">
        <v>9679</v>
      </c>
      <c r="B3173" s="397" t="s">
        <v>7670</v>
      </c>
      <c r="C3173" s="397" t="s">
        <v>9680</v>
      </c>
      <c r="D3173" s="397" t="s">
        <v>7557</v>
      </c>
      <c r="E3173" s="397"/>
    </row>
    <row r="3174" spans="1:5" hidden="1" x14ac:dyDescent="0.25">
      <c r="A3174" s="397" t="s">
        <v>9681</v>
      </c>
      <c r="B3174" s="397" t="s">
        <v>7673</v>
      </c>
      <c r="C3174" s="397" t="s">
        <v>9682</v>
      </c>
      <c r="D3174" s="397" t="s">
        <v>7557</v>
      </c>
      <c r="E3174" s="397"/>
    </row>
    <row r="3175" spans="1:5" hidden="1" x14ac:dyDescent="0.25">
      <c r="A3175" s="397" t="s">
        <v>9683</v>
      </c>
      <c r="B3175" s="397" t="s">
        <v>7673</v>
      </c>
      <c r="C3175" s="397" t="s">
        <v>9684</v>
      </c>
      <c r="D3175" s="397" t="s">
        <v>13641</v>
      </c>
      <c r="E3175" s="397" t="s">
        <v>6488</v>
      </c>
    </row>
    <row r="3176" spans="1:5" hidden="1" x14ac:dyDescent="0.25">
      <c r="A3176" s="397" t="s">
        <v>14885</v>
      </c>
      <c r="B3176" s="397" t="s">
        <v>13779</v>
      </c>
      <c r="C3176" s="397" t="s">
        <v>14886</v>
      </c>
      <c r="D3176" s="397" t="s">
        <v>13641</v>
      </c>
      <c r="E3176" s="397" t="s">
        <v>6488</v>
      </c>
    </row>
    <row r="3177" spans="1:5" hidden="1" x14ac:dyDescent="0.25">
      <c r="A3177" s="397" t="s">
        <v>14887</v>
      </c>
      <c r="B3177" s="397" t="s">
        <v>13785</v>
      </c>
      <c r="C3177" s="397" t="s">
        <v>14888</v>
      </c>
      <c r="D3177" s="397" t="s">
        <v>13641</v>
      </c>
      <c r="E3177" s="397" t="s">
        <v>6488</v>
      </c>
    </row>
    <row r="3178" spans="1:5" hidden="1" x14ac:dyDescent="0.25">
      <c r="A3178" s="397" t="s">
        <v>14889</v>
      </c>
      <c r="B3178" s="397" t="s">
        <v>13785</v>
      </c>
      <c r="C3178" s="397" t="s">
        <v>14890</v>
      </c>
      <c r="D3178" s="397" t="s">
        <v>7557</v>
      </c>
      <c r="E3178" s="397"/>
    </row>
    <row r="3179" spans="1:5" hidden="1" x14ac:dyDescent="0.25">
      <c r="A3179" s="397" t="s">
        <v>9685</v>
      </c>
      <c r="B3179" s="397" t="s">
        <v>7670</v>
      </c>
      <c r="C3179" s="397" t="s">
        <v>9686</v>
      </c>
      <c r="D3179" s="397" t="s">
        <v>7557</v>
      </c>
      <c r="E3179" s="397"/>
    </row>
    <row r="3180" spans="1:5" hidden="1" x14ac:dyDescent="0.25">
      <c r="A3180" s="397" t="s">
        <v>9687</v>
      </c>
      <c r="B3180" s="397" t="s">
        <v>7670</v>
      </c>
      <c r="C3180" s="397" t="s">
        <v>9688</v>
      </c>
      <c r="D3180" s="397" t="s">
        <v>7557</v>
      </c>
      <c r="E3180" s="397"/>
    </row>
    <row r="3181" spans="1:5" hidden="1" x14ac:dyDescent="0.25">
      <c r="A3181" s="397" t="s">
        <v>9689</v>
      </c>
      <c r="B3181" s="397" t="s">
        <v>7673</v>
      </c>
      <c r="C3181" s="397" t="s">
        <v>9690</v>
      </c>
      <c r="D3181" s="397" t="s">
        <v>13641</v>
      </c>
      <c r="E3181" s="397" t="s">
        <v>6488</v>
      </c>
    </row>
    <row r="3182" spans="1:5" hidden="1" x14ac:dyDescent="0.25">
      <c r="A3182" s="397" t="s">
        <v>14891</v>
      </c>
      <c r="B3182" s="397" t="s">
        <v>13785</v>
      </c>
      <c r="C3182" s="397" t="s">
        <v>14892</v>
      </c>
      <c r="D3182" s="397" t="s">
        <v>13641</v>
      </c>
      <c r="E3182" s="397" t="s">
        <v>6488</v>
      </c>
    </row>
    <row r="3183" spans="1:5" hidden="1" x14ac:dyDescent="0.25">
      <c r="A3183" s="397" t="s">
        <v>14893</v>
      </c>
      <c r="B3183" s="397" t="s">
        <v>13779</v>
      </c>
      <c r="C3183" s="397" t="s">
        <v>14894</v>
      </c>
      <c r="D3183" s="397" t="s">
        <v>7557</v>
      </c>
      <c r="E3183" s="397"/>
    </row>
    <row r="3184" spans="1:5" hidden="1" x14ac:dyDescent="0.25">
      <c r="A3184" s="397" t="s">
        <v>9691</v>
      </c>
      <c r="B3184" s="397" t="s">
        <v>7673</v>
      </c>
      <c r="C3184" s="397" t="s">
        <v>9692</v>
      </c>
      <c r="D3184" s="397" t="s">
        <v>7557</v>
      </c>
      <c r="E3184" s="397"/>
    </row>
    <row r="3185" spans="1:5" hidden="1" x14ac:dyDescent="0.25">
      <c r="A3185" s="397" t="s">
        <v>9693</v>
      </c>
      <c r="B3185" s="397" t="s">
        <v>7670</v>
      </c>
      <c r="C3185" s="397" t="s">
        <v>9694</v>
      </c>
      <c r="D3185" s="397" t="s">
        <v>7557</v>
      </c>
      <c r="E3185" s="397"/>
    </row>
    <row r="3186" spans="1:5" hidden="1" x14ac:dyDescent="0.25">
      <c r="A3186" s="397" t="s">
        <v>9695</v>
      </c>
      <c r="B3186" s="397" t="s">
        <v>7684</v>
      </c>
      <c r="C3186" s="397" t="s">
        <v>9696</v>
      </c>
      <c r="D3186" s="397" t="s">
        <v>7557</v>
      </c>
      <c r="E3186" s="397"/>
    </row>
    <row r="3187" spans="1:5" hidden="1" x14ac:dyDescent="0.25">
      <c r="A3187" s="397" t="s">
        <v>9697</v>
      </c>
      <c r="B3187" s="397" t="s">
        <v>7673</v>
      </c>
      <c r="C3187" s="397" t="s">
        <v>9698</v>
      </c>
      <c r="D3187" s="397" t="s">
        <v>13641</v>
      </c>
      <c r="E3187" s="397" t="s">
        <v>6488</v>
      </c>
    </row>
    <row r="3188" spans="1:5" hidden="1" x14ac:dyDescent="0.25">
      <c r="A3188" s="397" t="s">
        <v>14895</v>
      </c>
      <c r="B3188" s="397" t="s">
        <v>13785</v>
      </c>
      <c r="C3188" s="397" t="s">
        <v>14896</v>
      </c>
      <c r="D3188" s="397" t="s">
        <v>13641</v>
      </c>
      <c r="E3188" s="397" t="s">
        <v>6488</v>
      </c>
    </row>
    <row r="3189" spans="1:5" hidden="1" x14ac:dyDescent="0.25">
      <c r="A3189" s="397" t="s">
        <v>14897</v>
      </c>
      <c r="B3189" s="397" t="s">
        <v>13785</v>
      </c>
      <c r="C3189" s="397" t="s">
        <v>14898</v>
      </c>
      <c r="D3189" s="397" t="s">
        <v>7557</v>
      </c>
      <c r="E3189" s="397"/>
    </row>
    <row r="3190" spans="1:5" hidden="1" x14ac:dyDescent="0.25">
      <c r="A3190" s="397" t="s">
        <v>9699</v>
      </c>
      <c r="B3190" s="397" t="s">
        <v>7670</v>
      </c>
      <c r="C3190" s="397" t="s">
        <v>9700</v>
      </c>
      <c r="D3190" s="397" t="s">
        <v>7557</v>
      </c>
      <c r="E3190" s="397"/>
    </row>
    <row r="3191" spans="1:5" hidden="1" x14ac:dyDescent="0.25">
      <c r="A3191" s="397" t="s">
        <v>9701</v>
      </c>
      <c r="B3191" s="397" t="s">
        <v>7673</v>
      </c>
      <c r="C3191" s="397" t="s">
        <v>9702</v>
      </c>
      <c r="D3191" s="397" t="s">
        <v>7557</v>
      </c>
      <c r="E3191" s="397"/>
    </row>
    <row r="3192" spans="1:5" hidden="1" x14ac:dyDescent="0.25">
      <c r="A3192" s="397" t="s">
        <v>9703</v>
      </c>
      <c r="B3192" s="397" t="s">
        <v>7670</v>
      </c>
      <c r="C3192" s="397" t="s">
        <v>9704</v>
      </c>
      <c r="D3192" s="397" t="s">
        <v>13641</v>
      </c>
      <c r="E3192" s="397" t="s">
        <v>6488</v>
      </c>
    </row>
    <row r="3193" spans="1:5" hidden="1" x14ac:dyDescent="0.25">
      <c r="A3193" s="397" t="s">
        <v>14899</v>
      </c>
      <c r="B3193" s="397" t="s">
        <v>13785</v>
      </c>
      <c r="C3193" s="397" t="s">
        <v>14900</v>
      </c>
      <c r="D3193" s="397" t="s">
        <v>8793</v>
      </c>
      <c r="E3193" s="397"/>
    </row>
    <row r="3194" spans="1:5" hidden="1" x14ac:dyDescent="0.25">
      <c r="A3194" s="397" t="s">
        <v>9705</v>
      </c>
      <c r="B3194" s="397" t="s">
        <v>7673</v>
      </c>
      <c r="C3194" s="397" t="s">
        <v>9706</v>
      </c>
      <c r="D3194" s="397" t="s">
        <v>13641</v>
      </c>
      <c r="E3194" s="397" t="s">
        <v>6488</v>
      </c>
    </row>
    <row r="3195" spans="1:5" hidden="1" x14ac:dyDescent="0.25">
      <c r="A3195" s="397" t="s">
        <v>14901</v>
      </c>
      <c r="B3195" s="397" t="s">
        <v>13785</v>
      </c>
      <c r="C3195" s="397" t="s">
        <v>14902</v>
      </c>
      <c r="D3195" s="397" t="s">
        <v>13641</v>
      </c>
      <c r="E3195" s="397" t="s">
        <v>6488</v>
      </c>
    </row>
    <row r="3196" spans="1:5" hidden="1" x14ac:dyDescent="0.25">
      <c r="A3196" s="397" t="s">
        <v>14903</v>
      </c>
      <c r="B3196" s="397" t="s">
        <v>13785</v>
      </c>
      <c r="C3196" s="397" t="s">
        <v>14904</v>
      </c>
      <c r="D3196" s="397" t="s">
        <v>13641</v>
      </c>
      <c r="E3196" s="397" t="s">
        <v>6488</v>
      </c>
    </row>
    <row r="3197" spans="1:5" hidden="1" x14ac:dyDescent="0.25">
      <c r="A3197" s="397" t="s">
        <v>14905</v>
      </c>
      <c r="B3197" s="397" t="s">
        <v>13785</v>
      </c>
      <c r="C3197" s="397" t="s">
        <v>14906</v>
      </c>
      <c r="D3197" s="397" t="s">
        <v>7557</v>
      </c>
      <c r="E3197" s="397"/>
    </row>
    <row r="3198" spans="1:5" hidden="1" x14ac:dyDescent="0.25">
      <c r="A3198" s="397" t="s">
        <v>9707</v>
      </c>
      <c r="B3198" s="397" t="s">
        <v>7670</v>
      </c>
      <c r="C3198" s="397" t="s">
        <v>9708</v>
      </c>
      <c r="D3198" s="397" t="s">
        <v>7557</v>
      </c>
      <c r="E3198" s="397"/>
    </row>
    <row r="3199" spans="1:5" hidden="1" x14ac:dyDescent="0.25">
      <c r="A3199" s="397" t="s">
        <v>9709</v>
      </c>
      <c r="B3199" s="397" t="s">
        <v>7684</v>
      </c>
      <c r="C3199" s="397" t="s">
        <v>9710</v>
      </c>
      <c r="D3199" s="397" t="s">
        <v>13641</v>
      </c>
      <c r="E3199" s="397" t="s">
        <v>6488</v>
      </c>
    </row>
    <row r="3200" spans="1:5" hidden="1" x14ac:dyDescent="0.25">
      <c r="A3200" s="397" t="s">
        <v>14907</v>
      </c>
      <c r="B3200" s="397" t="s">
        <v>13785</v>
      </c>
      <c r="C3200" s="397" t="s">
        <v>14908</v>
      </c>
      <c r="D3200" s="397" t="s">
        <v>7557</v>
      </c>
      <c r="E3200" s="397"/>
    </row>
    <row r="3201" spans="1:5" hidden="1" x14ac:dyDescent="0.25">
      <c r="A3201" s="397" t="s">
        <v>9711</v>
      </c>
      <c r="B3201" s="397" t="s">
        <v>7684</v>
      </c>
      <c r="C3201" s="397" t="s">
        <v>9712</v>
      </c>
      <c r="D3201" s="397" t="s">
        <v>7557</v>
      </c>
      <c r="E3201" s="397"/>
    </row>
    <row r="3202" spans="1:5" hidden="1" x14ac:dyDescent="0.25">
      <c r="A3202" s="397" t="s">
        <v>9713</v>
      </c>
      <c r="B3202" s="397" t="s">
        <v>7684</v>
      </c>
      <c r="C3202" s="397" t="s">
        <v>9714</v>
      </c>
      <c r="D3202" s="397" t="s">
        <v>7557</v>
      </c>
      <c r="E3202" s="397"/>
    </row>
    <row r="3203" spans="1:5" hidden="1" x14ac:dyDescent="0.25">
      <c r="A3203" s="397" t="s">
        <v>9715</v>
      </c>
      <c r="B3203" s="397" t="s">
        <v>7670</v>
      </c>
      <c r="C3203" s="397" t="s">
        <v>9716</v>
      </c>
      <c r="D3203" s="397" t="s">
        <v>13641</v>
      </c>
      <c r="E3203" s="397" t="s">
        <v>6488</v>
      </c>
    </row>
    <row r="3204" spans="1:5" hidden="1" x14ac:dyDescent="0.25">
      <c r="A3204" s="397" t="s">
        <v>14909</v>
      </c>
      <c r="B3204" s="397" t="s">
        <v>13779</v>
      </c>
      <c r="C3204" s="397" t="s">
        <v>14618</v>
      </c>
      <c r="D3204" s="397" t="s">
        <v>7557</v>
      </c>
      <c r="E3204" s="397"/>
    </row>
    <row r="3205" spans="1:5" hidden="1" x14ac:dyDescent="0.25">
      <c r="A3205" s="397" t="s">
        <v>9717</v>
      </c>
      <c r="B3205" s="397" t="s">
        <v>7684</v>
      </c>
      <c r="C3205" s="397" t="s">
        <v>9718</v>
      </c>
      <c r="D3205" s="397" t="s">
        <v>13641</v>
      </c>
      <c r="E3205" s="397" t="s">
        <v>6488</v>
      </c>
    </row>
    <row r="3206" spans="1:5" hidden="1" x14ac:dyDescent="0.25">
      <c r="A3206" s="397" t="s">
        <v>14910</v>
      </c>
      <c r="B3206" s="397" t="s">
        <v>13785</v>
      </c>
      <c r="C3206" s="397" t="s">
        <v>14911</v>
      </c>
      <c r="D3206" s="397" t="s">
        <v>13641</v>
      </c>
      <c r="E3206" s="397" t="s">
        <v>6488</v>
      </c>
    </row>
    <row r="3207" spans="1:5" hidden="1" x14ac:dyDescent="0.25">
      <c r="A3207" s="397" t="s">
        <v>14912</v>
      </c>
      <c r="B3207" s="397" t="s">
        <v>13785</v>
      </c>
      <c r="C3207" s="397" t="s">
        <v>14913</v>
      </c>
      <c r="D3207" s="397" t="s">
        <v>13641</v>
      </c>
      <c r="E3207" s="397" t="s">
        <v>6488</v>
      </c>
    </row>
    <row r="3208" spans="1:5" hidden="1" x14ac:dyDescent="0.25">
      <c r="A3208" s="397" t="s">
        <v>14914</v>
      </c>
      <c r="B3208" s="397" t="s">
        <v>13785</v>
      </c>
      <c r="C3208" s="397" t="s">
        <v>14915</v>
      </c>
      <c r="D3208" s="397" t="s">
        <v>13641</v>
      </c>
      <c r="E3208" s="397" t="s">
        <v>6488</v>
      </c>
    </row>
    <row r="3209" spans="1:5" hidden="1" x14ac:dyDescent="0.25">
      <c r="A3209" s="397" t="s">
        <v>14916</v>
      </c>
      <c r="B3209" s="397" t="s">
        <v>13785</v>
      </c>
      <c r="C3209" s="397" t="s">
        <v>14917</v>
      </c>
      <c r="D3209" s="397" t="s">
        <v>13641</v>
      </c>
      <c r="E3209" s="397" t="s">
        <v>6488</v>
      </c>
    </row>
    <row r="3210" spans="1:5" hidden="1" x14ac:dyDescent="0.25">
      <c r="A3210" s="397" t="s">
        <v>14918</v>
      </c>
      <c r="B3210" s="397" t="s">
        <v>13785</v>
      </c>
      <c r="C3210" s="397" t="s">
        <v>14919</v>
      </c>
      <c r="D3210" s="397" t="s">
        <v>7557</v>
      </c>
      <c r="E3210" s="397"/>
    </row>
    <row r="3211" spans="1:5" hidden="1" x14ac:dyDescent="0.25">
      <c r="A3211" s="397" t="s">
        <v>9719</v>
      </c>
      <c r="B3211" s="397" t="s">
        <v>7684</v>
      </c>
      <c r="C3211" s="397" t="s">
        <v>9720</v>
      </c>
      <c r="D3211" s="397" t="s">
        <v>7557</v>
      </c>
      <c r="E3211" s="397"/>
    </row>
    <row r="3212" spans="1:5" hidden="1" x14ac:dyDescent="0.25">
      <c r="A3212" s="397" t="s">
        <v>9721</v>
      </c>
      <c r="B3212" s="397" t="s">
        <v>7670</v>
      </c>
      <c r="C3212" s="397" t="s">
        <v>9722</v>
      </c>
      <c r="D3212" s="397" t="s">
        <v>7557</v>
      </c>
      <c r="E3212" s="397"/>
    </row>
    <row r="3213" spans="1:5" hidden="1" x14ac:dyDescent="0.25">
      <c r="A3213" s="397" t="s">
        <v>9723</v>
      </c>
      <c r="B3213" s="397" t="s">
        <v>7670</v>
      </c>
      <c r="C3213" s="397" t="s">
        <v>9724</v>
      </c>
      <c r="D3213" s="397" t="s">
        <v>13641</v>
      </c>
      <c r="E3213" s="397" t="s">
        <v>6488</v>
      </c>
    </row>
    <row r="3214" spans="1:5" hidden="1" x14ac:dyDescent="0.25">
      <c r="A3214" s="397" t="s">
        <v>14920</v>
      </c>
      <c r="B3214" s="397" t="s">
        <v>13785</v>
      </c>
      <c r="C3214" s="397" t="s">
        <v>14921</v>
      </c>
      <c r="D3214" s="397" t="s">
        <v>13641</v>
      </c>
      <c r="E3214" s="397" t="s">
        <v>6488</v>
      </c>
    </row>
    <row r="3215" spans="1:5" hidden="1" x14ac:dyDescent="0.25">
      <c r="A3215" s="397" t="s">
        <v>14922</v>
      </c>
      <c r="B3215" s="397" t="s">
        <v>13785</v>
      </c>
      <c r="C3215" s="397" t="s">
        <v>14923</v>
      </c>
      <c r="D3215" s="397" t="s">
        <v>7557</v>
      </c>
      <c r="E3215" s="397"/>
    </row>
    <row r="3216" spans="1:5" hidden="1" x14ac:dyDescent="0.25">
      <c r="A3216" s="397" t="s">
        <v>9725</v>
      </c>
      <c r="B3216" s="397" t="s">
        <v>7670</v>
      </c>
      <c r="C3216" s="397" t="s">
        <v>9726</v>
      </c>
      <c r="D3216" s="397" t="s">
        <v>7557</v>
      </c>
      <c r="E3216" s="397"/>
    </row>
    <row r="3217" spans="1:5" hidden="1" x14ac:dyDescent="0.25">
      <c r="A3217" s="397" t="s">
        <v>9727</v>
      </c>
      <c r="B3217" s="397" t="s">
        <v>7670</v>
      </c>
      <c r="C3217" s="397" t="s">
        <v>9728</v>
      </c>
      <c r="D3217" s="397" t="s">
        <v>7557</v>
      </c>
      <c r="E3217" s="397"/>
    </row>
    <row r="3218" spans="1:5" hidden="1" x14ac:dyDescent="0.25">
      <c r="A3218" s="397" t="s">
        <v>9729</v>
      </c>
      <c r="B3218" s="397" t="s">
        <v>7670</v>
      </c>
      <c r="C3218" s="397" t="s">
        <v>9730</v>
      </c>
      <c r="D3218" s="397" t="s">
        <v>13641</v>
      </c>
      <c r="E3218" s="397" t="s">
        <v>6488</v>
      </c>
    </row>
    <row r="3219" spans="1:5" hidden="1" x14ac:dyDescent="0.25">
      <c r="A3219" s="397" t="s">
        <v>14924</v>
      </c>
      <c r="B3219" s="397" t="s">
        <v>13785</v>
      </c>
      <c r="C3219" s="397" t="s">
        <v>14925</v>
      </c>
      <c r="D3219" s="397" t="s">
        <v>7557</v>
      </c>
      <c r="E3219" s="397"/>
    </row>
    <row r="3220" spans="1:5" hidden="1" x14ac:dyDescent="0.25">
      <c r="A3220" s="397" t="s">
        <v>9731</v>
      </c>
      <c r="B3220" s="397" t="s">
        <v>7684</v>
      </c>
      <c r="C3220" s="397" t="s">
        <v>9732</v>
      </c>
      <c r="D3220" s="397" t="s">
        <v>13641</v>
      </c>
      <c r="E3220" s="397" t="s">
        <v>6488</v>
      </c>
    </row>
    <row r="3221" spans="1:5" hidden="1" x14ac:dyDescent="0.25">
      <c r="A3221" s="397" t="s">
        <v>14926</v>
      </c>
      <c r="B3221" s="397" t="s">
        <v>13785</v>
      </c>
      <c r="C3221" s="397" t="s">
        <v>14927</v>
      </c>
      <c r="D3221" s="397" t="s">
        <v>7557</v>
      </c>
      <c r="E3221" s="397"/>
    </row>
    <row r="3222" spans="1:5" hidden="1" x14ac:dyDescent="0.25">
      <c r="A3222" s="397" t="s">
        <v>9733</v>
      </c>
      <c r="B3222" s="397" t="s">
        <v>7670</v>
      </c>
      <c r="C3222" s="397" t="s">
        <v>9734</v>
      </c>
      <c r="D3222" s="397" t="s">
        <v>7557</v>
      </c>
      <c r="E3222" s="397"/>
    </row>
    <row r="3223" spans="1:5" hidden="1" x14ac:dyDescent="0.25">
      <c r="A3223" s="397" t="s">
        <v>9735</v>
      </c>
      <c r="B3223" s="397" t="s">
        <v>7670</v>
      </c>
      <c r="C3223" s="397" t="s">
        <v>9736</v>
      </c>
      <c r="D3223" s="397" t="s">
        <v>7557</v>
      </c>
      <c r="E3223" s="397"/>
    </row>
    <row r="3224" spans="1:5" hidden="1" x14ac:dyDescent="0.25">
      <c r="A3224" s="397" t="s">
        <v>9737</v>
      </c>
      <c r="B3224" s="397" t="s">
        <v>7670</v>
      </c>
      <c r="C3224" s="397" t="s">
        <v>9738</v>
      </c>
      <c r="D3224" s="397" t="s">
        <v>7557</v>
      </c>
      <c r="E3224" s="397"/>
    </row>
    <row r="3225" spans="1:5" hidden="1" x14ac:dyDescent="0.25">
      <c r="A3225" s="397" t="s">
        <v>9739</v>
      </c>
      <c r="B3225" s="397" t="s">
        <v>7670</v>
      </c>
      <c r="C3225" s="397" t="s">
        <v>9740</v>
      </c>
      <c r="D3225" s="397" t="s">
        <v>7557</v>
      </c>
      <c r="E3225" s="397"/>
    </row>
    <row r="3226" spans="1:5" hidden="1" x14ac:dyDescent="0.25">
      <c r="A3226" s="397" t="s">
        <v>9741</v>
      </c>
      <c r="B3226" s="397" t="s">
        <v>7684</v>
      </c>
      <c r="C3226" s="397" t="s">
        <v>9742</v>
      </c>
      <c r="D3226" s="397" t="s">
        <v>13641</v>
      </c>
      <c r="E3226" s="397" t="s">
        <v>6488</v>
      </c>
    </row>
    <row r="3227" spans="1:5" hidden="1" x14ac:dyDescent="0.25">
      <c r="A3227" s="397" t="s">
        <v>14928</v>
      </c>
      <c r="B3227" s="397" t="s">
        <v>13779</v>
      </c>
      <c r="C3227" s="397" t="s">
        <v>14929</v>
      </c>
      <c r="D3227" s="397" t="s">
        <v>13641</v>
      </c>
      <c r="E3227" s="397" t="s">
        <v>6488</v>
      </c>
    </row>
    <row r="3228" spans="1:5" hidden="1" x14ac:dyDescent="0.25">
      <c r="A3228" s="397" t="s">
        <v>14930</v>
      </c>
      <c r="B3228" s="397" t="s">
        <v>13792</v>
      </c>
      <c r="C3228" s="397" t="s">
        <v>14931</v>
      </c>
      <c r="D3228" s="397" t="s">
        <v>7557</v>
      </c>
      <c r="E3228" s="397"/>
    </row>
    <row r="3229" spans="1:5" hidden="1" x14ac:dyDescent="0.25">
      <c r="A3229" s="397" t="s">
        <v>9743</v>
      </c>
      <c r="B3229" s="397" t="s">
        <v>7670</v>
      </c>
      <c r="C3229" s="397" t="s">
        <v>9744</v>
      </c>
      <c r="D3229" s="397" t="s">
        <v>7557</v>
      </c>
      <c r="E3229" s="397"/>
    </row>
    <row r="3230" spans="1:5" hidden="1" x14ac:dyDescent="0.25">
      <c r="A3230" s="397" t="s">
        <v>9745</v>
      </c>
      <c r="B3230" s="397" t="s">
        <v>7670</v>
      </c>
      <c r="C3230" s="397" t="s">
        <v>9746</v>
      </c>
      <c r="D3230" s="397" t="s">
        <v>13641</v>
      </c>
      <c r="E3230" s="397" t="s">
        <v>6488</v>
      </c>
    </row>
    <row r="3231" spans="1:5" hidden="1" x14ac:dyDescent="0.25">
      <c r="A3231" s="397" t="s">
        <v>14932</v>
      </c>
      <c r="B3231" s="397" t="s">
        <v>13779</v>
      </c>
      <c r="C3231" s="397" t="s">
        <v>14933</v>
      </c>
      <c r="D3231" s="397" t="s">
        <v>13641</v>
      </c>
      <c r="E3231" s="397" t="s">
        <v>6488</v>
      </c>
    </row>
    <row r="3232" spans="1:5" hidden="1" x14ac:dyDescent="0.25">
      <c r="A3232" s="397" t="s">
        <v>14934</v>
      </c>
      <c r="B3232" s="397" t="s">
        <v>13779</v>
      </c>
      <c r="C3232" s="397" t="s">
        <v>14935</v>
      </c>
      <c r="D3232" s="397" t="s">
        <v>13641</v>
      </c>
      <c r="E3232" s="397" t="s">
        <v>6488</v>
      </c>
    </row>
    <row r="3233" spans="1:5" hidden="1" x14ac:dyDescent="0.25">
      <c r="A3233" s="397" t="s">
        <v>14936</v>
      </c>
      <c r="B3233" s="397" t="s">
        <v>13779</v>
      </c>
      <c r="C3233" s="397" t="s">
        <v>14937</v>
      </c>
      <c r="D3233" s="397" t="s">
        <v>7557</v>
      </c>
      <c r="E3233" s="397"/>
    </row>
    <row r="3234" spans="1:5" hidden="1" x14ac:dyDescent="0.25">
      <c r="A3234" s="397" t="s">
        <v>9747</v>
      </c>
      <c r="B3234" s="397" t="s">
        <v>7684</v>
      </c>
      <c r="C3234" s="397" t="s">
        <v>9748</v>
      </c>
      <c r="D3234" s="397" t="s">
        <v>13641</v>
      </c>
      <c r="E3234" s="397" t="s">
        <v>6488</v>
      </c>
    </row>
    <row r="3235" spans="1:5" hidden="1" x14ac:dyDescent="0.25">
      <c r="A3235" s="397" t="s">
        <v>14938</v>
      </c>
      <c r="B3235" s="397" t="s">
        <v>13779</v>
      </c>
      <c r="C3235" s="397" t="s">
        <v>14939</v>
      </c>
      <c r="D3235" s="397" t="s">
        <v>13641</v>
      </c>
      <c r="E3235" s="397" t="s">
        <v>6488</v>
      </c>
    </row>
    <row r="3236" spans="1:5" hidden="1" x14ac:dyDescent="0.25">
      <c r="A3236" s="397" t="s">
        <v>14940</v>
      </c>
      <c r="B3236" s="397" t="s">
        <v>13779</v>
      </c>
      <c r="C3236" s="397" t="s">
        <v>14941</v>
      </c>
      <c r="D3236" s="397" t="s">
        <v>13641</v>
      </c>
      <c r="E3236" s="397" t="s">
        <v>6488</v>
      </c>
    </row>
    <row r="3237" spans="1:5" hidden="1" x14ac:dyDescent="0.25">
      <c r="A3237" s="397" t="s">
        <v>14942</v>
      </c>
      <c r="B3237" s="397" t="s">
        <v>13792</v>
      </c>
      <c r="C3237" s="397" t="s">
        <v>14943</v>
      </c>
      <c r="D3237" s="397" t="s">
        <v>13641</v>
      </c>
      <c r="E3237" s="397" t="s">
        <v>6488</v>
      </c>
    </row>
    <row r="3238" spans="1:5" hidden="1" x14ac:dyDescent="0.25">
      <c r="A3238" s="397" t="s">
        <v>14944</v>
      </c>
      <c r="B3238" s="397" t="s">
        <v>13779</v>
      </c>
      <c r="C3238" s="397" t="s">
        <v>14945</v>
      </c>
      <c r="D3238" s="397" t="s">
        <v>13641</v>
      </c>
      <c r="E3238" s="397" t="s">
        <v>6488</v>
      </c>
    </row>
    <row r="3239" spans="1:5" hidden="1" x14ac:dyDescent="0.25">
      <c r="A3239" s="397" t="s">
        <v>14946</v>
      </c>
      <c r="B3239" s="397" t="s">
        <v>13779</v>
      </c>
      <c r="C3239" s="397" t="s">
        <v>14947</v>
      </c>
      <c r="D3239" s="397" t="s">
        <v>13641</v>
      </c>
      <c r="E3239" s="397" t="s">
        <v>6488</v>
      </c>
    </row>
    <row r="3240" spans="1:5" hidden="1" x14ac:dyDescent="0.25">
      <c r="A3240" s="397" t="s">
        <v>14948</v>
      </c>
      <c r="B3240" s="397" t="s">
        <v>13779</v>
      </c>
      <c r="C3240" s="397" t="s">
        <v>14949</v>
      </c>
      <c r="D3240" s="397" t="s">
        <v>13641</v>
      </c>
      <c r="E3240" s="397" t="s">
        <v>6488</v>
      </c>
    </row>
    <row r="3241" spans="1:5" hidden="1" x14ac:dyDescent="0.25">
      <c r="A3241" s="397" t="s">
        <v>14950</v>
      </c>
      <c r="B3241" s="397" t="s">
        <v>13779</v>
      </c>
      <c r="C3241" s="397" t="s">
        <v>14951</v>
      </c>
      <c r="D3241" s="397" t="s">
        <v>13641</v>
      </c>
      <c r="E3241" s="397" t="s">
        <v>6488</v>
      </c>
    </row>
    <row r="3242" spans="1:5" hidden="1" x14ac:dyDescent="0.25">
      <c r="A3242" s="397" t="s">
        <v>14952</v>
      </c>
      <c r="B3242" s="397" t="s">
        <v>13776</v>
      </c>
      <c r="C3242" s="397" t="s">
        <v>14953</v>
      </c>
      <c r="D3242" s="397" t="s">
        <v>7557</v>
      </c>
      <c r="E3242" s="397"/>
    </row>
    <row r="3243" spans="1:5" hidden="1" x14ac:dyDescent="0.25">
      <c r="A3243" s="397" t="s">
        <v>9749</v>
      </c>
      <c r="B3243" s="397" t="s">
        <v>7670</v>
      </c>
      <c r="C3243" s="397" t="s">
        <v>9750</v>
      </c>
      <c r="D3243" s="397" t="s">
        <v>7557</v>
      </c>
      <c r="E3243" s="397"/>
    </row>
    <row r="3244" spans="1:5" hidden="1" x14ac:dyDescent="0.25">
      <c r="A3244" s="397" t="s">
        <v>9751</v>
      </c>
      <c r="B3244" s="397" t="s">
        <v>7670</v>
      </c>
      <c r="C3244" s="397" t="s">
        <v>9752</v>
      </c>
      <c r="D3244" s="397" t="s">
        <v>7557</v>
      </c>
      <c r="E3244" s="397"/>
    </row>
    <row r="3245" spans="1:5" hidden="1" x14ac:dyDescent="0.25">
      <c r="A3245" s="397" t="s">
        <v>9753</v>
      </c>
      <c r="B3245" s="397" t="s">
        <v>7670</v>
      </c>
      <c r="C3245" s="397" t="s">
        <v>9754</v>
      </c>
      <c r="D3245" s="397" t="s">
        <v>7557</v>
      </c>
      <c r="E3245" s="397"/>
    </row>
    <row r="3246" spans="1:5" hidden="1" x14ac:dyDescent="0.25">
      <c r="A3246" s="397" t="s">
        <v>9755</v>
      </c>
      <c r="B3246" s="397" t="s">
        <v>7670</v>
      </c>
      <c r="C3246" s="397" t="s">
        <v>9756</v>
      </c>
      <c r="D3246" s="397" t="s">
        <v>7557</v>
      </c>
      <c r="E3246" s="397"/>
    </row>
    <row r="3247" spans="1:5" hidden="1" x14ac:dyDescent="0.25">
      <c r="A3247" s="397" t="s">
        <v>9757</v>
      </c>
      <c r="B3247" s="397" t="s">
        <v>7670</v>
      </c>
      <c r="C3247" s="397" t="s">
        <v>9758</v>
      </c>
      <c r="D3247" s="397" t="s">
        <v>13641</v>
      </c>
      <c r="E3247" s="397" t="s">
        <v>6488</v>
      </c>
    </row>
    <row r="3248" spans="1:5" hidden="1" x14ac:dyDescent="0.25">
      <c r="A3248" s="397" t="s">
        <v>14954</v>
      </c>
      <c r="B3248" s="397" t="s">
        <v>13776</v>
      </c>
      <c r="C3248" s="397" t="s">
        <v>14955</v>
      </c>
      <c r="D3248" s="397" t="s">
        <v>13641</v>
      </c>
      <c r="E3248" s="397" t="s">
        <v>6488</v>
      </c>
    </row>
    <row r="3249" spans="1:5" hidden="1" x14ac:dyDescent="0.25">
      <c r="A3249" s="397" t="s">
        <v>14956</v>
      </c>
      <c r="B3249" s="397" t="s">
        <v>13776</v>
      </c>
      <c r="C3249" s="397" t="s">
        <v>14957</v>
      </c>
      <c r="D3249" s="397" t="s">
        <v>7557</v>
      </c>
      <c r="E3249" s="397"/>
    </row>
    <row r="3250" spans="1:5" hidden="1" x14ac:dyDescent="0.25">
      <c r="A3250" s="397" t="s">
        <v>9759</v>
      </c>
      <c r="B3250" s="397" t="s">
        <v>7670</v>
      </c>
      <c r="C3250" s="397" t="s">
        <v>9760</v>
      </c>
      <c r="D3250" s="397" t="s">
        <v>13641</v>
      </c>
      <c r="E3250" s="397" t="s">
        <v>6488</v>
      </c>
    </row>
    <row r="3251" spans="1:5" hidden="1" x14ac:dyDescent="0.25">
      <c r="A3251" s="397" t="s">
        <v>14958</v>
      </c>
      <c r="B3251" s="397" t="s">
        <v>13776</v>
      </c>
      <c r="C3251" s="397" t="s">
        <v>14959</v>
      </c>
      <c r="D3251" s="397" t="s">
        <v>7557</v>
      </c>
      <c r="E3251" s="397"/>
    </row>
    <row r="3252" spans="1:5" hidden="1" x14ac:dyDescent="0.25">
      <c r="A3252" s="397" t="s">
        <v>9761</v>
      </c>
      <c r="B3252" s="397" t="s">
        <v>7670</v>
      </c>
      <c r="C3252" s="397" t="s">
        <v>9762</v>
      </c>
      <c r="D3252" s="397" t="s">
        <v>7557</v>
      </c>
      <c r="E3252" s="397"/>
    </row>
    <row r="3253" spans="1:5" hidden="1" x14ac:dyDescent="0.25">
      <c r="A3253" s="397" t="s">
        <v>9763</v>
      </c>
      <c r="B3253" s="397" t="s">
        <v>7670</v>
      </c>
      <c r="C3253" s="397" t="s">
        <v>9764</v>
      </c>
      <c r="D3253" s="397" t="s">
        <v>13641</v>
      </c>
      <c r="E3253" s="397" t="s">
        <v>6488</v>
      </c>
    </row>
    <row r="3254" spans="1:5" hidden="1" x14ac:dyDescent="0.25">
      <c r="A3254" s="397" t="s">
        <v>14960</v>
      </c>
      <c r="B3254" s="397" t="s">
        <v>13785</v>
      </c>
      <c r="C3254" s="397" t="s">
        <v>14961</v>
      </c>
      <c r="D3254" s="397" t="s">
        <v>7557</v>
      </c>
      <c r="E3254" s="397"/>
    </row>
    <row r="3255" spans="1:5" hidden="1" x14ac:dyDescent="0.25">
      <c r="A3255" s="397" t="s">
        <v>9765</v>
      </c>
      <c r="B3255" s="397" t="s">
        <v>7670</v>
      </c>
      <c r="C3255" s="397" t="s">
        <v>9766</v>
      </c>
      <c r="D3255" s="397" t="s">
        <v>7557</v>
      </c>
      <c r="E3255" s="397"/>
    </row>
    <row r="3256" spans="1:5" hidden="1" x14ac:dyDescent="0.25">
      <c r="A3256" s="397" t="s">
        <v>9767</v>
      </c>
      <c r="B3256" s="397" t="s">
        <v>7670</v>
      </c>
      <c r="C3256" s="397" t="s">
        <v>9768</v>
      </c>
      <c r="D3256" s="397" t="s">
        <v>7557</v>
      </c>
      <c r="E3256" s="397"/>
    </row>
    <row r="3257" spans="1:5" hidden="1" x14ac:dyDescent="0.25">
      <c r="A3257" s="397" t="s">
        <v>9769</v>
      </c>
      <c r="B3257" s="397" t="s">
        <v>7670</v>
      </c>
      <c r="C3257" s="397" t="s">
        <v>9770</v>
      </c>
      <c r="D3257" s="397" t="s">
        <v>13641</v>
      </c>
      <c r="E3257" s="397" t="s">
        <v>6488</v>
      </c>
    </row>
    <row r="3258" spans="1:5" hidden="1" x14ac:dyDescent="0.25">
      <c r="A3258" s="397" t="s">
        <v>14962</v>
      </c>
      <c r="B3258" s="397" t="s">
        <v>13785</v>
      </c>
      <c r="C3258" s="397" t="s">
        <v>14963</v>
      </c>
      <c r="D3258" s="397" t="s">
        <v>7557</v>
      </c>
      <c r="E3258" s="397"/>
    </row>
    <row r="3259" spans="1:5" hidden="1" x14ac:dyDescent="0.25">
      <c r="A3259" s="397" t="s">
        <v>9771</v>
      </c>
      <c r="B3259" s="397" t="s">
        <v>7670</v>
      </c>
      <c r="C3259" s="397" t="s">
        <v>9772</v>
      </c>
      <c r="D3259" s="397" t="s">
        <v>7557</v>
      </c>
      <c r="E3259" s="397"/>
    </row>
    <row r="3260" spans="1:5" hidden="1" x14ac:dyDescent="0.25">
      <c r="A3260" s="397" t="s">
        <v>9773</v>
      </c>
      <c r="B3260" s="397" t="s">
        <v>7670</v>
      </c>
      <c r="C3260" s="397" t="s">
        <v>9774</v>
      </c>
      <c r="D3260" s="397" t="s">
        <v>7557</v>
      </c>
      <c r="E3260" s="397"/>
    </row>
    <row r="3261" spans="1:5" hidden="1" x14ac:dyDescent="0.25">
      <c r="A3261" s="397" t="s">
        <v>9775</v>
      </c>
      <c r="B3261" s="397" t="s">
        <v>7670</v>
      </c>
      <c r="C3261" s="397" t="s">
        <v>9776</v>
      </c>
      <c r="D3261" s="397" t="s">
        <v>7557</v>
      </c>
      <c r="E3261" s="397"/>
    </row>
    <row r="3262" spans="1:5" hidden="1" x14ac:dyDescent="0.25">
      <c r="A3262" s="397" t="s">
        <v>9777</v>
      </c>
      <c r="B3262" s="397" t="s">
        <v>7670</v>
      </c>
      <c r="C3262" s="397" t="s">
        <v>9778</v>
      </c>
      <c r="D3262" s="397" t="s">
        <v>13641</v>
      </c>
      <c r="E3262" s="397" t="s">
        <v>6488</v>
      </c>
    </row>
    <row r="3263" spans="1:5" hidden="1" x14ac:dyDescent="0.25">
      <c r="A3263" s="397" t="s">
        <v>14964</v>
      </c>
      <c r="B3263" s="397" t="s">
        <v>13779</v>
      </c>
      <c r="C3263" s="397" t="s">
        <v>14965</v>
      </c>
      <c r="D3263" s="397" t="s">
        <v>7557</v>
      </c>
      <c r="E3263" s="397"/>
    </row>
    <row r="3264" spans="1:5" hidden="1" x14ac:dyDescent="0.25">
      <c r="A3264" s="397" t="s">
        <v>9779</v>
      </c>
      <c r="B3264" s="397" t="s">
        <v>7670</v>
      </c>
      <c r="C3264" s="397" t="s">
        <v>9780</v>
      </c>
      <c r="D3264" s="397" t="s">
        <v>13641</v>
      </c>
      <c r="E3264" s="397" t="s">
        <v>6488</v>
      </c>
    </row>
    <row r="3265" spans="1:9" hidden="1" x14ac:dyDescent="0.25">
      <c r="A3265" s="397" t="s">
        <v>14966</v>
      </c>
      <c r="B3265" s="397" t="s">
        <v>13776</v>
      </c>
      <c r="C3265" s="397" t="s">
        <v>14967</v>
      </c>
      <c r="D3265" s="397" t="s">
        <v>13641</v>
      </c>
      <c r="E3265" s="397" t="s">
        <v>6488</v>
      </c>
    </row>
    <row r="3266" spans="1:9" hidden="1" x14ac:dyDescent="0.25">
      <c r="A3266" s="397" t="s">
        <v>14968</v>
      </c>
      <c r="B3266" s="397" t="s">
        <v>13776</v>
      </c>
      <c r="C3266" s="397" t="s">
        <v>14969</v>
      </c>
      <c r="D3266" s="397" t="s">
        <v>7557</v>
      </c>
      <c r="E3266" s="397"/>
    </row>
    <row r="3267" spans="1:9" hidden="1" x14ac:dyDescent="0.25">
      <c r="A3267" s="397" t="s">
        <v>16210</v>
      </c>
      <c r="B3267" s="397" t="s">
        <v>7755</v>
      </c>
      <c r="C3267" s="397" t="s">
        <v>9781</v>
      </c>
      <c r="D3267" s="397" t="s">
        <v>13641</v>
      </c>
      <c r="E3267" s="397" t="s">
        <v>6488</v>
      </c>
    </row>
    <row r="3268" spans="1:9" hidden="1" x14ac:dyDescent="0.25">
      <c r="A3268" s="397" t="s">
        <v>14970</v>
      </c>
      <c r="B3268" s="397" t="s">
        <v>13785</v>
      </c>
      <c r="C3268" s="397" t="s">
        <v>14971</v>
      </c>
      <c r="D3268" s="397" t="s">
        <v>14975</v>
      </c>
      <c r="E3268" s="397" t="s">
        <v>14976</v>
      </c>
    </row>
    <row r="3269" spans="1:9" hidden="1" x14ac:dyDescent="0.25">
      <c r="A3269" s="397" t="s">
        <v>14972</v>
      </c>
      <c r="B3269" s="397" t="s">
        <v>14973</v>
      </c>
      <c r="C3269" s="397" t="s">
        <v>14974</v>
      </c>
      <c r="D3269" s="397" t="s">
        <v>14975</v>
      </c>
      <c r="E3269" s="397" t="s">
        <v>6488</v>
      </c>
    </row>
    <row r="3270" spans="1:9" hidden="1" x14ac:dyDescent="0.25">
      <c r="A3270" s="397" t="s">
        <v>14977</v>
      </c>
      <c r="B3270" s="397" t="s">
        <v>14978</v>
      </c>
      <c r="C3270" s="397" t="s">
        <v>14979</v>
      </c>
      <c r="D3270" s="397" t="s">
        <v>9867</v>
      </c>
      <c r="E3270" s="397" t="s">
        <v>14983</v>
      </c>
    </row>
    <row r="3271" spans="1:9" hidden="1" x14ac:dyDescent="0.25">
      <c r="A3271" s="397" t="s">
        <v>14980</v>
      </c>
      <c r="B3271" s="397" t="s">
        <v>14981</v>
      </c>
      <c r="C3271" s="397" t="s">
        <v>14982</v>
      </c>
      <c r="D3271" s="397"/>
      <c r="E3271" s="397" t="s">
        <v>14987</v>
      </c>
    </row>
    <row r="3272" spans="1:9" hidden="1" x14ac:dyDescent="0.25">
      <c r="A3272" s="397" t="s">
        <v>14984</v>
      </c>
      <c r="B3272" s="397" t="s">
        <v>14985</v>
      </c>
      <c r="C3272" s="397" t="s">
        <v>14986</v>
      </c>
      <c r="D3272" s="397"/>
      <c r="E3272" s="397" t="s">
        <v>14991</v>
      </c>
    </row>
    <row r="3273" spans="1:9" hidden="1" x14ac:dyDescent="0.25">
      <c r="A3273" s="397" t="s">
        <v>14988</v>
      </c>
      <c r="B3273" s="397" t="s">
        <v>14989</v>
      </c>
      <c r="C3273" s="397" t="s">
        <v>14990</v>
      </c>
      <c r="D3273" s="397"/>
      <c r="E3273" s="397" t="s">
        <v>14995</v>
      </c>
    </row>
    <row r="3274" spans="1:9" hidden="1" x14ac:dyDescent="0.25">
      <c r="A3274" s="397" t="s">
        <v>14992</v>
      </c>
      <c r="B3274" s="397" t="s">
        <v>14993</v>
      </c>
      <c r="C3274" s="397" t="s">
        <v>14994</v>
      </c>
      <c r="D3274" s="397"/>
      <c r="E3274" s="397" t="s">
        <v>14999</v>
      </c>
    </row>
    <row r="3275" spans="1:9" hidden="1" x14ac:dyDescent="0.25">
      <c r="A3275" s="397" t="s">
        <v>14996</v>
      </c>
      <c r="B3275" s="397" t="s">
        <v>14997</v>
      </c>
      <c r="C3275" s="397" t="s">
        <v>14998</v>
      </c>
      <c r="D3275" s="397"/>
      <c r="E3275" s="397" t="s">
        <v>15003</v>
      </c>
    </row>
    <row r="3276" spans="1:9" hidden="1" x14ac:dyDescent="0.25">
      <c r="A3276" s="397" t="s">
        <v>15000</v>
      </c>
      <c r="B3276" s="397" t="s">
        <v>15001</v>
      </c>
      <c r="C3276" s="397" t="s">
        <v>15002</v>
      </c>
      <c r="D3276" s="397"/>
      <c r="E3276" s="397" t="s">
        <v>15007</v>
      </c>
    </row>
    <row r="3277" spans="1:9" hidden="1" x14ac:dyDescent="0.25">
      <c r="A3277" s="397" t="s">
        <v>15004</v>
      </c>
      <c r="B3277" s="397" t="s">
        <v>15005</v>
      </c>
      <c r="C3277" s="397" t="s">
        <v>15006</v>
      </c>
      <c r="D3277" s="397" t="s">
        <v>9867</v>
      </c>
      <c r="E3277" s="397" t="s">
        <v>15011</v>
      </c>
    </row>
    <row r="3278" spans="1:9" hidden="1" x14ac:dyDescent="0.25">
      <c r="A3278" s="397" t="s">
        <v>15008</v>
      </c>
      <c r="B3278" s="397" t="s">
        <v>15009</v>
      </c>
      <c r="C3278" s="397" t="s">
        <v>15010</v>
      </c>
      <c r="D3278" s="397"/>
      <c r="E3278" s="397" t="s">
        <v>15015</v>
      </c>
    </row>
    <row r="3279" spans="1:9" hidden="1" x14ac:dyDescent="0.25">
      <c r="A3279" s="397" t="s">
        <v>15012</v>
      </c>
      <c r="B3279" s="397" t="s">
        <v>15013</v>
      </c>
      <c r="C3279" s="397" t="s">
        <v>15014</v>
      </c>
      <c r="D3279" s="397" t="s">
        <v>9867</v>
      </c>
      <c r="E3279" s="397" t="s">
        <v>15019</v>
      </c>
    </row>
    <row r="3280" spans="1:9" hidden="1" x14ac:dyDescent="0.25">
      <c r="A3280" s="397" t="s">
        <v>15016</v>
      </c>
      <c r="B3280" s="397" t="s">
        <v>15017</v>
      </c>
      <c r="C3280" s="397" t="s">
        <v>15018</v>
      </c>
      <c r="D3280" s="397" t="s">
        <v>9867</v>
      </c>
      <c r="E3280" s="397" t="s">
        <v>15031</v>
      </c>
      <c r="F3280" s="397"/>
      <c r="G3280" s="397"/>
      <c r="H3280" s="406"/>
      <c r="I3280" s="406"/>
    </row>
    <row r="3281" spans="1:9" hidden="1" x14ac:dyDescent="0.25">
      <c r="A3281" s="397" t="s">
        <v>15025</v>
      </c>
      <c r="B3281" s="397" t="s">
        <v>15026</v>
      </c>
      <c r="C3281" s="397" t="s">
        <v>15027</v>
      </c>
      <c r="D3281" s="397" t="s">
        <v>6513</v>
      </c>
      <c r="E3281" s="397" t="s">
        <v>15031</v>
      </c>
      <c r="F3281" s="397"/>
      <c r="G3281" s="397"/>
      <c r="H3281" s="406"/>
      <c r="I3281" s="406"/>
    </row>
    <row r="3282" spans="1:9" hidden="1" x14ac:dyDescent="0.25">
      <c r="A3282" s="397" t="s">
        <v>15028</v>
      </c>
      <c r="B3282" s="397" t="s">
        <v>15029</v>
      </c>
      <c r="C3282" s="397" t="s">
        <v>15030</v>
      </c>
      <c r="D3282" s="397" t="s">
        <v>9867</v>
      </c>
      <c r="E3282" s="397" t="s">
        <v>15031</v>
      </c>
      <c r="F3282" s="397"/>
      <c r="G3282" s="397"/>
      <c r="H3282" s="406"/>
      <c r="I3282" s="406"/>
    </row>
    <row r="3283" spans="1:9" hidden="1" x14ac:dyDescent="0.25">
      <c r="A3283" s="397" t="s">
        <v>15032</v>
      </c>
      <c r="B3283" s="397" t="s">
        <v>15033</v>
      </c>
      <c r="C3283" s="397" t="s">
        <v>15034</v>
      </c>
      <c r="D3283" s="397" t="s">
        <v>9867</v>
      </c>
      <c r="E3283" s="397" t="s">
        <v>15031</v>
      </c>
      <c r="F3283" s="397"/>
      <c r="G3283" s="397"/>
      <c r="H3283" s="406"/>
      <c r="I3283" s="406"/>
    </row>
    <row r="3284" spans="1:9" hidden="1" x14ac:dyDescent="0.25">
      <c r="A3284" s="397" t="s">
        <v>15035</v>
      </c>
      <c r="B3284" s="397" t="s">
        <v>15036</v>
      </c>
      <c r="C3284" s="397" t="s">
        <v>15037</v>
      </c>
      <c r="D3284" s="397" t="s">
        <v>6513</v>
      </c>
      <c r="E3284" s="397" t="s">
        <v>15031</v>
      </c>
      <c r="F3284" s="397"/>
      <c r="G3284" s="397"/>
      <c r="H3284" s="406"/>
      <c r="I3284" s="406"/>
    </row>
    <row r="3285" spans="1:9" hidden="1" x14ac:dyDescent="0.25">
      <c r="A3285" s="397" t="s">
        <v>15038</v>
      </c>
      <c r="B3285" s="397" t="s">
        <v>15039</v>
      </c>
      <c r="C3285" s="397" t="s">
        <v>15040</v>
      </c>
      <c r="D3285" s="397" t="s">
        <v>9867</v>
      </c>
      <c r="E3285" s="397" t="s">
        <v>15031</v>
      </c>
      <c r="F3285" s="397"/>
      <c r="G3285" s="397"/>
      <c r="H3285" s="406"/>
      <c r="I3285" s="406"/>
    </row>
    <row r="3286" spans="1:9" hidden="1" x14ac:dyDescent="0.25">
      <c r="A3286" s="397" t="s">
        <v>15041</v>
      </c>
      <c r="B3286" s="397" t="s">
        <v>15042</v>
      </c>
      <c r="C3286" s="397" t="s">
        <v>15043</v>
      </c>
      <c r="D3286" s="397" t="s">
        <v>6513</v>
      </c>
      <c r="E3286" s="397" t="s">
        <v>15031</v>
      </c>
      <c r="F3286" s="397"/>
      <c r="G3286" s="397"/>
      <c r="H3286" s="406"/>
      <c r="I3286" s="406"/>
    </row>
    <row r="3287" spans="1:9" hidden="1" x14ac:dyDescent="0.25">
      <c r="A3287" s="397" t="s">
        <v>15044</v>
      </c>
      <c r="B3287" s="397" t="s">
        <v>15045</v>
      </c>
      <c r="C3287" s="397" t="s">
        <v>15046</v>
      </c>
      <c r="D3287" s="397" t="s">
        <v>9867</v>
      </c>
      <c r="E3287" s="397" t="s">
        <v>15031</v>
      </c>
      <c r="F3287" s="397"/>
      <c r="G3287" s="397"/>
      <c r="H3287" s="406"/>
      <c r="I3287" s="406"/>
    </row>
    <row r="3288" spans="1:9" hidden="1" x14ac:dyDescent="0.25">
      <c r="A3288" s="397" t="s">
        <v>15047</v>
      </c>
      <c r="B3288" s="397" t="s">
        <v>15048</v>
      </c>
      <c r="C3288" s="397" t="s">
        <v>15049</v>
      </c>
      <c r="D3288" s="397" t="s">
        <v>9867</v>
      </c>
      <c r="E3288" s="397" t="s">
        <v>15031</v>
      </c>
      <c r="F3288" s="397"/>
      <c r="G3288" s="397"/>
      <c r="H3288" s="406"/>
      <c r="I3288" s="406"/>
    </row>
    <row r="3289" spans="1:9" hidden="1" x14ac:dyDescent="0.25">
      <c r="A3289" s="397" t="s">
        <v>15050</v>
      </c>
      <c r="B3289" s="397" t="s">
        <v>15051</v>
      </c>
      <c r="C3289" s="397" t="s">
        <v>15052</v>
      </c>
      <c r="D3289" s="397"/>
      <c r="E3289" s="397" t="s">
        <v>15031</v>
      </c>
      <c r="F3289" s="397" t="s">
        <v>15056</v>
      </c>
      <c r="G3289" s="397"/>
      <c r="H3289" s="406"/>
      <c r="I3289" s="406"/>
    </row>
    <row r="3290" spans="1:9" hidden="1" x14ac:dyDescent="0.25">
      <c r="A3290" s="397" t="s">
        <v>15053</v>
      </c>
      <c r="B3290" s="397" t="s">
        <v>15054</v>
      </c>
      <c r="C3290" s="397" t="s">
        <v>15055</v>
      </c>
      <c r="D3290" s="397"/>
      <c r="E3290" s="397" t="s">
        <v>15031</v>
      </c>
      <c r="F3290" s="397" t="s">
        <v>15060</v>
      </c>
      <c r="G3290" s="397"/>
      <c r="H3290" s="406"/>
      <c r="I3290" s="406"/>
    </row>
    <row r="3291" spans="1:9" hidden="1" x14ac:dyDescent="0.25">
      <c r="A3291" s="397" t="s">
        <v>15057</v>
      </c>
      <c r="B3291" s="397" t="s">
        <v>15058</v>
      </c>
      <c r="C3291" s="397" t="s">
        <v>15059</v>
      </c>
      <c r="D3291" s="397"/>
      <c r="E3291" s="397" t="s">
        <v>15031</v>
      </c>
      <c r="F3291" s="397" t="s">
        <v>15064</v>
      </c>
      <c r="G3291" s="397"/>
      <c r="H3291" s="406"/>
      <c r="I3291" s="406"/>
    </row>
    <row r="3292" spans="1:9" hidden="1" x14ac:dyDescent="0.25">
      <c r="A3292" s="397" t="s">
        <v>15061</v>
      </c>
      <c r="B3292" s="397" t="s">
        <v>15062</v>
      </c>
      <c r="C3292" s="397" t="s">
        <v>15063</v>
      </c>
      <c r="D3292" s="397"/>
      <c r="E3292" s="397" t="s">
        <v>15031</v>
      </c>
      <c r="F3292" s="397" t="s">
        <v>15068</v>
      </c>
      <c r="G3292" s="397"/>
      <c r="H3292" s="406"/>
      <c r="I3292" s="406"/>
    </row>
    <row r="3293" spans="1:9" hidden="1" x14ac:dyDescent="0.25">
      <c r="A3293" s="397" t="s">
        <v>15065</v>
      </c>
      <c r="B3293" s="397" t="s">
        <v>15066</v>
      </c>
      <c r="C3293" s="397" t="s">
        <v>15067</v>
      </c>
      <c r="D3293" s="397"/>
      <c r="E3293" s="397" t="s">
        <v>15031</v>
      </c>
      <c r="F3293" s="397" t="s">
        <v>15072</v>
      </c>
      <c r="G3293" s="397"/>
      <c r="H3293" s="406"/>
      <c r="I3293" s="406"/>
    </row>
    <row r="3294" spans="1:9" hidden="1" x14ac:dyDescent="0.25">
      <c r="A3294" s="397" t="s">
        <v>15069</v>
      </c>
      <c r="B3294" s="397" t="s">
        <v>15070</v>
      </c>
      <c r="C3294" s="397" t="s">
        <v>15071</v>
      </c>
      <c r="D3294" s="397"/>
      <c r="E3294" s="397" t="s">
        <v>15031</v>
      </c>
      <c r="F3294" s="397" t="s">
        <v>15072</v>
      </c>
      <c r="G3294" s="397"/>
      <c r="H3294" s="406"/>
      <c r="I3294" s="406"/>
    </row>
    <row r="3295" spans="1:9" hidden="1" x14ac:dyDescent="0.25">
      <c r="A3295" s="397" t="s">
        <v>15073</v>
      </c>
      <c r="B3295" s="397" t="s">
        <v>15074</v>
      </c>
      <c r="C3295" s="397" t="s">
        <v>15075</v>
      </c>
      <c r="D3295" s="397"/>
      <c r="E3295" s="397" t="s">
        <v>15031</v>
      </c>
      <c r="F3295" s="397" t="s">
        <v>15072</v>
      </c>
      <c r="G3295" s="397"/>
      <c r="H3295" s="406"/>
      <c r="I3295" s="406"/>
    </row>
    <row r="3296" spans="1:9" hidden="1" x14ac:dyDescent="0.25">
      <c r="A3296" s="397" t="s">
        <v>15076</v>
      </c>
      <c r="B3296" s="397" t="s">
        <v>15077</v>
      </c>
      <c r="C3296" s="397" t="s">
        <v>15078</v>
      </c>
      <c r="D3296" s="397"/>
      <c r="E3296" s="397" t="s">
        <v>15031</v>
      </c>
      <c r="F3296" s="397"/>
      <c r="G3296" s="397"/>
      <c r="H3296" s="406"/>
      <c r="I3296" s="406"/>
    </row>
    <row r="3297" spans="1:9" hidden="1" x14ac:dyDescent="0.25">
      <c r="A3297" s="397" t="s">
        <v>16167</v>
      </c>
      <c r="B3297" s="398" t="s">
        <v>16168</v>
      </c>
      <c r="C3297" s="398" t="s">
        <v>16169</v>
      </c>
      <c r="D3297" s="427"/>
      <c r="E3297" s="427"/>
      <c r="F3297" s="427"/>
      <c r="G3297" s="397"/>
      <c r="H3297" s="406"/>
      <c r="I3297" s="406"/>
    </row>
    <row r="3298" spans="1:9" hidden="1" x14ac:dyDescent="0.25">
      <c r="A3298" s="397" t="s">
        <v>16164</v>
      </c>
      <c r="B3298" s="398" t="s">
        <v>16165</v>
      </c>
      <c r="C3298" s="398" t="s">
        <v>16166</v>
      </c>
      <c r="D3298" s="427"/>
      <c r="E3298" s="427"/>
      <c r="F3298" s="427"/>
      <c r="G3298" s="397"/>
      <c r="H3298" s="406"/>
      <c r="I3298" s="406"/>
    </row>
    <row r="3299" spans="1:9" hidden="1" x14ac:dyDescent="0.25">
      <c r="A3299" s="397" t="s">
        <v>16161</v>
      </c>
      <c r="B3299" s="398" t="s">
        <v>16162</v>
      </c>
      <c r="C3299" s="398" t="s">
        <v>16163</v>
      </c>
      <c r="D3299" s="427"/>
      <c r="E3299" s="427"/>
      <c r="F3299" s="427"/>
      <c r="G3299" s="397"/>
      <c r="H3299" s="406"/>
      <c r="I3299" s="406"/>
    </row>
    <row r="3300" spans="1:9" hidden="1" x14ac:dyDescent="0.25">
      <c r="A3300" s="397" t="s">
        <v>16158</v>
      </c>
      <c r="B3300" s="398" t="s">
        <v>16159</v>
      </c>
      <c r="C3300" s="398" t="s">
        <v>16160</v>
      </c>
      <c r="D3300" s="427"/>
      <c r="E3300" s="427"/>
      <c r="F3300" s="427"/>
      <c r="G3300" s="397"/>
      <c r="H3300" s="406"/>
      <c r="I3300" s="406"/>
    </row>
    <row r="3301" spans="1:9" hidden="1" x14ac:dyDescent="0.25">
      <c r="A3301" s="397" t="s">
        <v>16155</v>
      </c>
      <c r="B3301" s="398" t="s">
        <v>16156</v>
      </c>
      <c r="C3301" s="398" t="s">
        <v>16157</v>
      </c>
      <c r="D3301" s="427"/>
      <c r="E3301" s="427"/>
      <c r="F3301" s="427"/>
      <c r="G3301" s="397"/>
      <c r="H3301" s="406"/>
      <c r="I3301" s="406"/>
    </row>
    <row r="3302" spans="1:9" hidden="1" x14ac:dyDescent="0.25">
      <c r="A3302" s="397" t="s">
        <v>16152</v>
      </c>
      <c r="B3302" s="398" t="s">
        <v>16153</v>
      </c>
      <c r="C3302" s="398" t="s">
        <v>16154</v>
      </c>
      <c r="D3302" s="427"/>
      <c r="E3302" s="427"/>
      <c r="F3302" s="427"/>
      <c r="G3302" s="397"/>
      <c r="H3302" s="406"/>
      <c r="I3302" s="406"/>
    </row>
    <row r="3303" spans="1:9" hidden="1" x14ac:dyDescent="0.25">
      <c r="A3303" s="397" t="s">
        <v>16149</v>
      </c>
      <c r="B3303" s="398" t="s">
        <v>16150</v>
      </c>
      <c r="C3303" s="398" t="s">
        <v>16151</v>
      </c>
      <c r="D3303" s="427"/>
      <c r="E3303" s="427"/>
      <c r="F3303" s="427"/>
      <c r="G3303" s="397"/>
      <c r="H3303" s="406"/>
      <c r="I3303" s="406"/>
    </row>
    <row r="3304" spans="1:9" hidden="1" x14ac:dyDescent="0.25">
      <c r="A3304" s="397" t="s">
        <v>16146</v>
      </c>
      <c r="B3304" s="398" t="s">
        <v>16147</v>
      </c>
      <c r="C3304" s="398" t="s">
        <v>16148</v>
      </c>
      <c r="D3304" s="427"/>
      <c r="E3304" s="427"/>
      <c r="F3304" s="427"/>
      <c r="G3304" s="397"/>
      <c r="H3304" s="406"/>
      <c r="I3304" s="406"/>
    </row>
    <row r="3305" spans="1:9" hidden="1" x14ac:dyDescent="0.25">
      <c r="A3305" s="397" t="s">
        <v>16143</v>
      </c>
      <c r="B3305" s="398" t="s">
        <v>16144</v>
      </c>
      <c r="C3305" s="398" t="s">
        <v>16145</v>
      </c>
      <c r="D3305" s="427"/>
      <c r="E3305" s="427"/>
      <c r="F3305" s="427"/>
      <c r="G3305" s="397"/>
      <c r="H3305" s="406"/>
      <c r="I3305" s="406"/>
    </row>
    <row r="3306" spans="1:9" hidden="1" x14ac:dyDescent="0.25">
      <c r="A3306" s="397" t="s">
        <v>16140</v>
      </c>
      <c r="B3306" s="398" t="s">
        <v>16141</v>
      </c>
      <c r="C3306" s="398" t="s">
        <v>16142</v>
      </c>
      <c r="D3306" s="427"/>
      <c r="E3306" s="427"/>
      <c r="F3306" s="427"/>
      <c r="G3306" s="397"/>
      <c r="H3306" s="406"/>
      <c r="I3306" s="406"/>
    </row>
    <row r="3307" spans="1:9" hidden="1" x14ac:dyDescent="0.25">
      <c r="A3307" s="397" t="s">
        <v>16137</v>
      </c>
      <c r="B3307" s="398" t="s">
        <v>16138</v>
      </c>
      <c r="C3307" s="398" t="s">
        <v>16139</v>
      </c>
      <c r="D3307" s="427"/>
      <c r="E3307" s="427"/>
      <c r="F3307" s="427"/>
      <c r="G3307" s="397"/>
      <c r="H3307" s="406"/>
      <c r="I3307" s="406"/>
    </row>
    <row r="3308" spans="1:9" hidden="1" x14ac:dyDescent="0.25">
      <c r="A3308" s="397" t="s">
        <v>16134</v>
      </c>
      <c r="B3308" s="398" t="s">
        <v>16135</v>
      </c>
      <c r="C3308" s="398" t="s">
        <v>16136</v>
      </c>
      <c r="D3308" s="427"/>
      <c r="E3308" s="427"/>
      <c r="F3308" s="427"/>
      <c r="G3308" s="397"/>
      <c r="H3308" s="406"/>
      <c r="I3308" s="406"/>
    </row>
    <row r="3309" spans="1:9" hidden="1" x14ac:dyDescent="0.25">
      <c r="A3309" s="397" t="s">
        <v>16131</v>
      </c>
      <c r="B3309" s="398" t="s">
        <v>16132</v>
      </c>
      <c r="C3309" s="398" t="s">
        <v>16133</v>
      </c>
      <c r="D3309" s="427"/>
      <c r="E3309" s="427"/>
      <c r="F3309" s="427"/>
      <c r="G3309" s="397"/>
      <c r="H3309" s="406"/>
      <c r="I3309" s="406"/>
    </row>
    <row r="3310" spans="1:9" hidden="1" x14ac:dyDescent="0.25">
      <c r="A3310" s="397" t="s">
        <v>16128</v>
      </c>
      <c r="B3310" s="398" t="s">
        <v>16129</v>
      </c>
      <c r="C3310" s="398" t="s">
        <v>16130</v>
      </c>
      <c r="D3310" s="427"/>
      <c r="E3310" s="427"/>
      <c r="F3310" s="427"/>
      <c r="G3310" s="397"/>
      <c r="H3310" s="406"/>
      <c r="I3310" s="406"/>
    </row>
    <row r="3311" spans="1:9" hidden="1" x14ac:dyDescent="0.25">
      <c r="A3311" s="397" t="s">
        <v>16125</v>
      </c>
      <c r="B3311" s="398" t="s">
        <v>16126</v>
      </c>
      <c r="C3311" s="398" t="s">
        <v>16127</v>
      </c>
      <c r="D3311" s="427"/>
      <c r="E3311" s="427"/>
      <c r="F3311" s="427"/>
      <c r="G3311" s="397"/>
      <c r="H3311" s="406"/>
      <c r="I3311" s="406"/>
    </row>
    <row r="3312" spans="1:9" hidden="1" x14ac:dyDescent="0.25">
      <c r="A3312" s="397" t="s">
        <v>16122</v>
      </c>
      <c r="B3312" s="398" t="s">
        <v>16123</v>
      </c>
      <c r="C3312" s="398" t="s">
        <v>16124</v>
      </c>
      <c r="D3312" s="427"/>
      <c r="E3312" s="427"/>
      <c r="F3312" s="427"/>
      <c r="G3312" s="397"/>
      <c r="H3312" s="406"/>
      <c r="I3312" s="406"/>
    </row>
    <row r="3313" spans="1:9" hidden="1" x14ac:dyDescent="0.25">
      <c r="A3313" s="397" t="s">
        <v>16270</v>
      </c>
      <c r="B3313" s="397" t="s">
        <v>16345</v>
      </c>
      <c r="C3313" s="397" t="s">
        <v>16346</v>
      </c>
      <c r="D3313" s="427"/>
      <c r="E3313" s="427"/>
      <c r="F3313" s="427"/>
      <c r="G3313" s="397"/>
      <c r="H3313" s="406"/>
      <c r="I3313" s="406"/>
    </row>
    <row r="3314" spans="1:9" hidden="1" x14ac:dyDescent="0.25">
      <c r="A3314" s="397" t="s">
        <v>16382</v>
      </c>
      <c r="B3314" s="397" t="s">
        <v>16383</v>
      </c>
      <c r="C3314" s="397" t="s">
        <v>16384</v>
      </c>
      <c r="D3314" s="427"/>
      <c r="E3314" s="427"/>
      <c r="F3314" s="427"/>
      <c r="G3314" s="397"/>
      <c r="H3314" s="406"/>
      <c r="I3314" s="406"/>
    </row>
    <row r="3315" spans="1:9" hidden="1" x14ac:dyDescent="0.25">
      <c r="A3315" s="397" t="s">
        <v>15549</v>
      </c>
      <c r="B3315" s="397" t="s">
        <v>15550</v>
      </c>
      <c r="C3315" s="397" t="s">
        <v>15551</v>
      </c>
      <c r="D3315" s="397"/>
      <c r="E3315" s="397" t="s">
        <v>15031</v>
      </c>
      <c r="F3315" s="397"/>
      <c r="G3315" s="397"/>
      <c r="H3315" s="406"/>
      <c r="I3315" s="406"/>
    </row>
    <row r="3316" spans="1:9" hidden="1" x14ac:dyDescent="0.25">
      <c r="A3316" s="397" t="s">
        <v>15546</v>
      </c>
      <c r="B3316" s="397" t="s">
        <v>15547</v>
      </c>
      <c r="C3316" s="397" t="s">
        <v>15548</v>
      </c>
      <c r="D3316" s="397"/>
      <c r="E3316" s="397" t="s">
        <v>15031</v>
      </c>
      <c r="F3316" s="397"/>
      <c r="G3316" s="397"/>
      <c r="H3316" s="406"/>
      <c r="I3316" s="406"/>
    </row>
    <row r="3317" spans="1:9" hidden="1" x14ac:dyDescent="0.25">
      <c r="A3317" s="397" t="s">
        <v>15543</v>
      </c>
      <c r="B3317" s="397" t="s">
        <v>15544</v>
      </c>
      <c r="C3317" s="397" t="s">
        <v>15545</v>
      </c>
      <c r="D3317" s="397"/>
      <c r="E3317" s="397" t="s">
        <v>15031</v>
      </c>
      <c r="F3317" s="397"/>
      <c r="G3317" s="397"/>
      <c r="H3317" s="406"/>
      <c r="I3317" s="406"/>
    </row>
    <row r="3318" spans="1:9" hidden="1" x14ac:dyDescent="0.25">
      <c r="A3318" s="397" t="s">
        <v>15540</v>
      </c>
      <c r="B3318" s="397" t="s">
        <v>15541</v>
      </c>
      <c r="C3318" s="397" t="s">
        <v>15542</v>
      </c>
      <c r="D3318" s="397"/>
      <c r="E3318" s="397" t="s">
        <v>15031</v>
      </c>
      <c r="F3318" s="397"/>
      <c r="G3318" s="397"/>
      <c r="H3318" s="406"/>
      <c r="I3318" s="406"/>
    </row>
    <row r="3319" spans="1:9" hidden="1" x14ac:dyDescent="0.25">
      <c r="A3319" s="397" t="s">
        <v>15537</v>
      </c>
      <c r="B3319" s="397" t="s">
        <v>15538</v>
      </c>
      <c r="C3319" s="397" t="s">
        <v>15539</v>
      </c>
      <c r="D3319" s="397"/>
      <c r="E3319" s="397" t="s">
        <v>15031</v>
      </c>
      <c r="F3319" s="397"/>
      <c r="G3319" s="397"/>
      <c r="H3319" s="406"/>
      <c r="I3319" s="406"/>
    </row>
    <row r="3320" spans="1:9" hidden="1" x14ac:dyDescent="0.25">
      <c r="A3320" s="397" t="s">
        <v>15534</v>
      </c>
      <c r="B3320" s="397" t="s">
        <v>15535</v>
      </c>
      <c r="C3320" s="397" t="s">
        <v>15536</v>
      </c>
      <c r="D3320" s="397"/>
      <c r="E3320" s="397" t="s">
        <v>15031</v>
      </c>
      <c r="F3320" s="397"/>
      <c r="G3320" s="397"/>
      <c r="H3320" s="406"/>
      <c r="I3320" s="406"/>
    </row>
    <row r="3321" spans="1:9" hidden="1" x14ac:dyDescent="0.25">
      <c r="A3321" s="397" t="s">
        <v>15531</v>
      </c>
      <c r="B3321" s="397" t="s">
        <v>15532</v>
      </c>
      <c r="C3321" s="397" t="s">
        <v>15533</v>
      </c>
      <c r="D3321" s="397"/>
      <c r="E3321" s="397" t="s">
        <v>15031</v>
      </c>
      <c r="F3321" s="397"/>
      <c r="G3321" s="397"/>
      <c r="H3321" s="406"/>
      <c r="I3321" s="406"/>
    </row>
    <row r="3322" spans="1:9" hidden="1" x14ac:dyDescent="0.25">
      <c r="A3322" s="397" t="s">
        <v>15528</v>
      </c>
      <c r="B3322" s="397" t="s">
        <v>15529</v>
      </c>
      <c r="C3322" s="397" t="s">
        <v>15530</v>
      </c>
      <c r="D3322" s="397"/>
      <c r="E3322" s="397" t="s">
        <v>15031</v>
      </c>
      <c r="F3322" s="397"/>
      <c r="G3322" s="397"/>
      <c r="H3322" s="406"/>
      <c r="I3322" s="406"/>
    </row>
    <row r="3323" spans="1:9" hidden="1" x14ac:dyDescent="0.25">
      <c r="A3323" s="397" t="s">
        <v>15525</v>
      </c>
      <c r="B3323" s="397" t="s">
        <v>15526</v>
      </c>
      <c r="C3323" s="397" t="s">
        <v>15527</v>
      </c>
      <c r="D3323" s="397"/>
      <c r="E3323" s="397" t="s">
        <v>15031</v>
      </c>
      <c r="F3323" s="397"/>
      <c r="G3323" s="397"/>
      <c r="H3323" s="406"/>
      <c r="I3323" s="406"/>
    </row>
    <row r="3324" spans="1:9" hidden="1" x14ac:dyDescent="0.25">
      <c r="A3324" s="397" t="s">
        <v>15522</v>
      </c>
      <c r="B3324" s="397" t="s">
        <v>15523</v>
      </c>
      <c r="C3324" s="397" t="s">
        <v>15524</v>
      </c>
      <c r="D3324" s="397"/>
      <c r="E3324" s="397" t="s">
        <v>15031</v>
      </c>
      <c r="F3324" s="397"/>
      <c r="G3324" s="397"/>
      <c r="H3324" s="406"/>
      <c r="I3324" s="406"/>
    </row>
    <row r="3325" spans="1:9" hidden="1" x14ac:dyDescent="0.25">
      <c r="A3325" s="397" t="s">
        <v>15519</v>
      </c>
      <c r="B3325" s="397" t="s">
        <v>15520</v>
      </c>
      <c r="C3325" s="397" t="s">
        <v>15521</v>
      </c>
      <c r="D3325" s="397"/>
      <c r="E3325" s="397" t="s">
        <v>15031</v>
      </c>
      <c r="F3325" s="397"/>
      <c r="G3325" s="397"/>
      <c r="H3325" s="406"/>
      <c r="I3325" s="406"/>
    </row>
    <row r="3326" spans="1:9" hidden="1" x14ac:dyDescent="0.25">
      <c r="A3326" s="397" t="s">
        <v>15516</v>
      </c>
      <c r="B3326" s="397" t="s">
        <v>15517</v>
      </c>
      <c r="C3326" s="397" t="s">
        <v>15518</v>
      </c>
      <c r="D3326" s="397"/>
      <c r="E3326" s="397" t="s">
        <v>15031</v>
      </c>
      <c r="F3326" s="397"/>
      <c r="G3326" s="397"/>
      <c r="H3326" s="406"/>
      <c r="I3326" s="406"/>
    </row>
    <row r="3327" spans="1:9" hidden="1" x14ac:dyDescent="0.25">
      <c r="A3327" s="397" t="s">
        <v>15513</v>
      </c>
      <c r="B3327" s="397" t="s">
        <v>15514</v>
      </c>
      <c r="C3327" s="397" t="s">
        <v>15515</v>
      </c>
      <c r="D3327" s="397"/>
      <c r="E3327" s="397" t="s">
        <v>15031</v>
      </c>
      <c r="F3327" s="397"/>
      <c r="G3327" s="397"/>
      <c r="H3327" s="406"/>
      <c r="I3327" s="406"/>
    </row>
    <row r="3328" spans="1:9" hidden="1" x14ac:dyDescent="0.25">
      <c r="A3328" s="397" t="s">
        <v>15510</v>
      </c>
      <c r="B3328" s="397" t="s">
        <v>15511</v>
      </c>
      <c r="C3328" s="397" t="s">
        <v>15512</v>
      </c>
      <c r="D3328" s="397"/>
      <c r="E3328" s="397" t="s">
        <v>15031</v>
      </c>
      <c r="F3328" s="397"/>
      <c r="G3328" s="397"/>
      <c r="H3328" s="406"/>
      <c r="I3328" s="406"/>
    </row>
    <row r="3329" spans="1:9" hidden="1" x14ac:dyDescent="0.25">
      <c r="A3329" s="397" t="s">
        <v>15507</v>
      </c>
      <c r="B3329" s="397" t="s">
        <v>15508</v>
      </c>
      <c r="C3329" s="397" t="s">
        <v>15509</v>
      </c>
      <c r="D3329" s="397"/>
      <c r="E3329" s="397" t="s">
        <v>15031</v>
      </c>
      <c r="F3329" s="397"/>
      <c r="G3329" s="397"/>
      <c r="H3329" s="406"/>
      <c r="I3329" s="406"/>
    </row>
    <row r="3330" spans="1:9" hidden="1" x14ac:dyDescent="0.25">
      <c r="A3330" s="397" t="s">
        <v>15504</v>
      </c>
      <c r="B3330" s="397" t="s">
        <v>15505</v>
      </c>
      <c r="C3330" s="397" t="s">
        <v>15506</v>
      </c>
      <c r="D3330" s="397"/>
      <c r="E3330" s="397" t="s">
        <v>15031</v>
      </c>
      <c r="F3330" s="397"/>
      <c r="G3330" s="397"/>
      <c r="H3330" s="406"/>
      <c r="I3330" s="406"/>
    </row>
    <row r="3331" spans="1:9" hidden="1" x14ac:dyDescent="0.25">
      <c r="A3331" s="397" t="s">
        <v>15501</v>
      </c>
      <c r="B3331" s="397" t="s">
        <v>15502</v>
      </c>
      <c r="C3331" s="397" t="s">
        <v>15503</v>
      </c>
      <c r="D3331" s="397"/>
      <c r="E3331" s="397" t="s">
        <v>15031</v>
      </c>
      <c r="F3331" s="397"/>
      <c r="G3331" s="397"/>
      <c r="H3331" s="406"/>
      <c r="I3331" s="406"/>
    </row>
    <row r="3332" spans="1:9" hidden="1" x14ac:dyDescent="0.25">
      <c r="A3332" s="397" t="s">
        <v>15498</v>
      </c>
      <c r="B3332" s="397" t="s">
        <v>15499</v>
      </c>
      <c r="C3332" s="397" t="s">
        <v>15500</v>
      </c>
      <c r="D3332" s="397"/>
      <c r="E3332" s="397" t="s">
        <v>15031</v>
      </c>
      <c r="F3332" s="397"/>
      <c r="G3332" s="397"/>
      <c r="H3332" s="406"/>
      <c r="I3332" s="406"/>
    </row>
    <row r="3333" spans="1:9" hidden="1" x14ac:dyDescent="0.25">
      <c r="A3333" s="397" t="s">
        <v>15495</v>
      </c>
      <c r="B3333" s="397" t="s">
        <v>15496</v>
      </c>
      <c r="C3333" s="397" t="s">
        <v>15497</v>
      </c>
      <c r="D3333" s="397"/>
      <c r="E3333" s="397" t="s">
        <v>15031</v>
      </c>
      <c r="F3333" s="397"/>
      <c r="G3333" s="397"/>
      <c r="H3333" s="406"/>
      <c r="I3333" s="406"/>
    </row>
    <row r="3334" spans="1:9" hidden="1" x14ac:dyDescent="0.25">
      <c r="A3334" s="397" t="s">
        <v>15492</v>
      </c>
      <c r="B3334" s="397" t="s">
        <v>15493</v>
      </c>
      <c r="C3334" s="397" t="s">
        <v>15494</v>
      </c>
      <c r="D3334" s="397"/>
      <c r="E3334" s="397" t="s">
        <v>15031</v>
      </c>
      <c r="F3334" s="397"/>
      <c r="G3334" s="397"/>
      <c r="H3334" s="406"/>
      <c r="I3334" s="406"/>
    </row>
    <row r="3335" spans="1:9" hidden="1" x14ac:dyDescent="0.25">
      <c r="A3335" s="397" t="s">
        <v>15489</v>
      </c>
      <c r="B3335" s="397" t="s">
        <v>15490</v>
      </c>
      <c r="C3335" s="397" t="s">
        <v>15491</v>
      </c>
      <c r="D3335" s="397"/>
      <c r="E3335" s="397" t="s">
        <v>15031</v>
      </c>
      <c r="F3335" s="397"/>
      <c r="G3335" s="397"/>
      <c r="H3335" s="406"/>
      <c r="I3335" s="406"/>
    </row>
    <row r="3336" spans="1:9" hidden="1" x14ac:dyDescent="0.25">
      <c r="A3336" s="397" t="s">
        <v>15486</v>
      </c>
      <c r="B3336" s="397" t="s">
        <v>15487</v>
      </c>
      <c r="C3336" s="397" t="s">
        <v>15488</v>
      </c>
      <c r="D3336" s="397"/>
      <c r="E3336" s="397" t="s">
        <v>15031</v>
      </c>
      <c r="F3336" s="397"/>
      <c r="G3336" s="397"/>
      <c r="H3336" s="406"/>
      <c r="I3336" s="406"/>
    </row>
    <row r="3337" spans="1:9" hidden="1" x14ac:dyDescent="0.25">
      <c r="A3337" s="397" t="s">
        <v>15483</v>
      </c>
      <c r="B3337" s="397" t="s">
        <v>15484</v>
      </c>
      <c r="C3337" s="397" t="s">
        <v>15485</v>
      </c>
      <c r="D3337" s="397"/>
      <c r="E3337" s="397" t="s">
        <v>15031</v>
      </c>
      <c r="F3337" s="397"/>
      <c r="G3337" s="397"/>
      <c r="H3337" s="406"/>
      <c r="I3337" s="406"/>
    </row>
    <row r="3338" spans="1:9" hidden="1" x14ac:dyDescent="0.25">
      <c r="A3338" s="397" t="s">
        <v>15480</v>
      </c>
      <c r="B3338" s="397" t="s">
        <v>15481</v>
      </c>
      <c r="C3338" s="397" t="s">
        <v>15482</v>
      </c>
      <c r="D3338" s="397"/>
      <c r="E3338" s="397" t="s">
        <v>15031</v>
      </c>
      <c r="F3338" s="397"/>
      <c r="G3338" s="397"/>
      <c r="H3338" s="406"/>
      <c r="I3338" s="406"/>
    </row>
    <row r="3339" spans="1:9" hidden="1" x14ac:dyDescent="0.25">
      <c r="A3339" s="397" t="s">
        <v>15477</v>
      </c>
      <c r="B3339" s="397" t="s">
        <v>15478</v>
      </c>
      <c r="C3339" s="397" t="s">
        <v>15479</v>
      </c>
      <c r="D3339" s="397"/>
      <c r="E3339" s="397" t="s">
        <v>15031</v>
      </c>
      <c r="F3339" s="397"/>
      <c r="G3339" s="397"/>
      <c r="H3339" s="406"/>
      <c r="I3339" s="406"/>
    </row>
    <row r="3340" spans="1:9" hidden="1" x14ac:dyDescent="0.25">
      <c r="A3340" s="397" t="s">
        <v>15474</v>
      </c>
      <c r="B3340" s="397" t="s">
        <v>15475</v>
      </c>
      <c r="C3340" s="397" t="s">
        <v>15476</v>
      </c>
      <c r="D3340" s="397"/>
      <c r="E3340" s="397" t="s">
        <v>15031</v>
      </c>
      <c r="F3340" s="397"/>
      <c r="G3340" s="397"/>
      <c r="H3340" s="406"/>
      <c r="I3340" s="406"/>
    </row>
    <row r="3341" spans="1:9" hidden="1" x14ac:dyDescent="0.25">
      <c r="A3341" s="397" t="s">
        <v>15471</v>
      </c>
      <c r="B3341" s="397" t="s">
        <v>15472</v>
      </c>
      <c r="C3341" s="397" t="s">
        <v>15473</v>
      </c>
      <c r="D3341" s="397"/>
      <c r="E3341" s="397" t="s">
        <v>15031</v>
      </c>
      <c r="F3341" s="397"/>
      <c r="G3341" s="397"/>
      <c r="H3341" s="406"/>
      <c r="I3341" s="406"/>
    </row>
    <row r="3342" spans="1:9" hidden="1" x14ac:dyDescent="0.25">
      <c r="A3342" s="397" t="s">
        <v>15468</v>
      </c>
      <c r="B3342" s="397" t="s">
        <v>15469</v>
      </c>
      <c r="C3342" s="397" t="s">
        <v>15470</v>
      </c>
      <c r="D3342" s="397"/>
      <c r="E3342" s="397" t="s">
        <v>15031</v>
      </c>
      <c r="F3342" s="397"/>
      <c r="G3342" s="397"/>
      <c r="H3342" s="406"/>
      <c r="I3342" s="406"/>
    </row>
    <row r="3343" spans="1:9" hidden="1" x14ac:dyDescent="0.25">
      <c r="A3343" s="397" t="s">
        <v>15465</v>
      </c>
      <c r="B3343" s="397" t="s">
        <v>15466</v>
      </c>
      <c r="C3343" s="397" t="s">
        <v>15467</v>
      </c>
      <c r="D3343" s="397"/>
      <c r="E3343" s="397" t="s">
        <v>15031</v>
      </c>
      <c r="F3343" s="397"/>
      <c r="G3343" s="397"/>
      <c r="H3343" s="406"/>
      <c r="I3343" s="406"/>
    </row>
    <row r="3344" spans="1:9" hidden="1" x14ac:dyDescent="0.25">
      <c r="A3344" s="397" t="s">
        <v>15462</v>
      </c>
      <c r="B3344" s="397" t="s">
        <v>15463</v>
      </c>
      <c r="C3344" s="397" t="s">
        <v>15464</v>
      </c>
      <c r="D3344" s="397"/>
      <c r="E3344" s="397" t="s">
        <v>15031</v>
      </c>
      <c r="F3344" s="397"/>
      <c r="G3344" s="397"/>
      <c r="H3344" s="406"/>
      <c r="I3344" s="406"/>
    </row>
    <row r="3345" spans="1:9" hidden="1" x14ac:dyDescent="0.25">
      <c r="A3345" s="397" t="s">
        <v>15459</v>
      </c>
      <c r="B3345" s="397" t="s">
        <v>15460</v>
      </c>
      <c r="C3345" s="397" t="s">
        <v>15461</v>
      </c>
      <c r="D3345" s="397"/>
      <c r="E3345" s="397" t="s">
        <v>15031</v>
      </c>
      <c r="F3345" s="397"/>
      <c r="G3345" s="397"/>
      <c r="H3345" s="406"/>
      <c r="I3345" s="406"/>
    </row>
    <row r="3346" spans="1:9" hidden="1" x14ac:dyDescent="0.25">
      <c r="A3346" s="397" t="s">
        <v>15456</v>
      </c>
      <c r="B3346" s="397" t="s">
        <v>15457</v>
      </c>
      <c r="C3346" s="397" t="s">
        <v>15458</v>
      </c>
      <c r="D3346" s="397"/>
      <c r="E3346" s="397" t="s">
        <v>15031</v>
      </c>
      <c r="F3346" s="397"/>
      <c r="G3346" s="397"/>
      <c r="H3346" s="406"/>
      <c r="I3346" s="406"/>
    </row>
    <row r="3347" spans="1:9" hidden="1" x14ac:dyDescent="0.25">
      <c r="A3347" s="397" t="s">
        <v>15453</v>
      </c>
      <c r="B3347" s="397" t="s">
        <v>15454</v>
      </c>
      <c r="C3347" s="397" t="s">
        <v>15455</v>
      </c>
      <c r="D3347" s="397"/>
      <c r="E3347" s="397" t="s">
        <v>15031</v>
      </c>
      <c r="F3347" s="397"/>
      <c r="G3347" s="397"/>
      <c r="H3347" s="406"/>
      <c r="I3347" s="406"/>
    </row>
    <row r="3348" spans="1:9" hidden="1" x14ac:dyDescent="0.25">
      <c r="A3348" s="397" t="s">
        <v>15450</v>
      </c>
      <c r="B3348" s="397" t="s">
        <v>15451</v>
      </c>
      <c r="C3348" s="397" t="s">
        <v>15452</v>
      </c>
      <c r="D3348" s="397"/>
      <c r="E3348" s="397" t="s">
        <v>15031</v>
      </c>
      <c r="F3348" s="397"/>
      <c r="G3348" s="397"/>
      <c r="H3348" s="406"/>
      <c r="I3348" s="406"/>
    </row>
    <row r="3349" spans="1:9" hidden="1" x14ac:dyDescent="0.25">
      <c r="A3349" s="397" t="s">
        <v>15447</v>
      </c>
      <c r="B3349" s="397" t="s">
        <v>15448</v>
      </c>
      <c r="C3349" s="397" t="s">
        <v>15449</v>
      </c>
      <c r="D3349" s="397"/>
      <c r="E3349" s="397" t="s">
        <v>15031</v>
      </c>
      <c r="F3349" s="397"/>
      <c r="G3349" s="397"/>
      <c r="H3349" s="406"/>
      <c r="I3349" s="406"/>
    </row>
    <row r="3350" spans="1:9" hidden="1" x14ac:dyDescent="0.25">
      <c r="A3350" s="397" t="s">
        <v>15444</v>
      </c>
      <c r="B3350" s="397" t="s">
        <v>15445</v>
      </c>
      <c r="C3350" s="397" t="s">
        <v>15446</v>
      </c>
      <c r="D3350" s="397"/>
      <c r="E3350" s="397" t="s">
        <v>15031</v>
      </c>
      <c r="F3350" s="397"/>
      <c r="G3350" s="397"/>
      <c r="H3350" s="406"/>
      <c r="I3350" s="406"/>
    </row>
    <row r="3351" spans="1:9" hidden="1" x14ac:dyDescent="0.25">
      <c r="A3351" s="397"/>
      <c r="B3351" s="397" t="s">
        <v>15241</v>
      </c>
      <c r="C3351" s="397" t="s">
        <v>15242</v>
      </c>
      <c r="D3351" s="397"/>
      <c r="E3351" s="397" t="s">
        <v>15031</v>
      </c>
      <c r="F3351" s="397"/>
      <c r="G3351" s="397"/>
      <c r="H3351" s="406"/>
      <c r="I3351" s="406"/>
    </row>
    <row r="3352" spans="1:9" hidden="1" x14ac:dyDescent="0.25">
      <c r="A3352" s="397" t="s">
        <v>15441</v>
      </c>
      <c r="B3352" s="397" t="s">
        <v>15442</v>
      </c>
      <c r="C3352" s="397" t="s">
        <v>15443</v>
      </c>
      <c r="D3352" s="397"/>
      <c r="E3352" s="397" t="s">
        <v>15031</v>
      </c>
      <c r="F3352" s="397"/>
      <c r="G3352" s="397"/>
      <c r="H3352" s="406"/>
      <c r="I3352" s="406"/>
    </row>
    <row r="3353" spans="1:9" hidden="1" x14ac:dyDescent="0.25">
      <c r="A3353" s="397" t="s">
        <v>15438</v>
      </c>
      <c r="B3353" s="397" t="s">
        <v>15439</v>
      </c>
      <c r="C3353" s="397" t="s">
        <v>15440</v>
      </c>
      <c r="D3353" s="397"/>
      <c r="E3353" s="397" t="s">
        <v>15031</v>
      </c>
      <c r="F3353" s="397"/>
      <c r="G3353" s="397"/>
      <c r="H3353" s="406"/>
      <c r="I3353" s="406"/>
    </row>
    <row r="3354" spans="1:9" hidden="1" x14ac:dyDescent="0.25">
      <c r="A3354" s="397" t="s">
        <v>15435</v>
      </c>
      <c r="B3354" s="397" t="s">
        <v>15436</v>
      </c>
      <c r="C3354" s="397" t="s">
        <v>15437</v>
      </c>
      <c r="D3354" s="397"/>
      <c r="E3354" s="397" t="s">
        <v>15031</v>
      </c>
      <c r="F3354" s="397"/>
      <c r="G3354" s="397"/>
      <c r="H3354" s="406"/>
      <c r="I3354" s="406"/>
    </row>
    <row r="3355" spans="1:9" hidden="1" x14ac:dyDescent="0.25">
      <c r="A3355" s="397" t="s">
        <v>15432</v>
      </c>
      <c r="B3355" s="397" t="s">
        <v>15433</v>
      </c>
      <c r="C3355" s="397" t="s">
        <v>15434</v>
      </c>
      <c r="D3355" s="397"/>
      <c r="E3355" s="397" t="s">
        <v>15031</v>
      </c>
      <c r="F3355" s="397"/>
      <c r="G3355" s="397"/>
      <c r="H3355" s="406"/>
      <c r="I3355" s="406"/>
    </row>
    <row r="3356" spans="1:9" hidden="1" x14ac:dyDescent="0.25">
      <c r="A3356" s="397" t="s">
        <v>15429</v>
      </c>
      <c r="B3356" s="397" t="s">
        <v>15430</v>
      </c>
      <c r="C3356" s="397" t="s">
        <v>15431</v>
      </c>
      <c r="D3356" s="397"/>
      <c r="E3356" s="397" t="s">
        <v>15031</v>
      </c>
      <c r="F3356" s="397"/>
      <c r="G3356" s="397"/>
      <c r="H3356" s="406"/>
      <c r="I3356" s="406"/>
    </row>
    <row r="3357" spans="1:9" hidden="1" x14ac:dyDescent="0.25">
      <c r="A3357" s="397" t="s">
        <v>15426</v>
      </c>
      <c r="B3357" s="397" t="s">
        <v>15427</v>
      </c>
      <c r="C3357" s="397" t="s">
        <v>15428</v>
      </c>
      <c r="D3357" s="397"/>
      <c r="E3357" s="397" t="s">
        <v>15031</v>
      </c>
      <c r="F3357" s="397"/>
      <c r="G3357" s="397"/>
      <c r="H3357" s="406"/>
      <c r="I3357" s="406"/>
    </row>
    <row r="3358" spans="1:9" hidden="1" x14ac:dyDescent="0.25">
      <c r="A3358" s="397" t="s">
        <v>15423</v>
      </c>
      <c r="B3358" s="397" t="s">
        <v>15424</v>
      </c>
      <c r="C3358" s="397" t="s">
        <v>15425</v>
      </c>
      <c r="D3358" s="397"/>
      <c r="E3358" s="397" t="s">
        <v>15031</v>
      </c>
      <c r="F3358" s="397"/>
      <c r="G3358" s="397"/>
      <c r="H3358" s="406"/>
      <c r="I3358" s="406"/>
    </row>
    <row r="3359" spans="1:9" hidden="1" x14ac:dyDescent="0.25">
      <c r="A3359" s="397" t="s">
        <v>15420</v>
      </c>
      <c r="B3359" s="397" t="s">
        <v>15421</v>
      </c>
      <c r="C3359" s="397" t="s">
        <v>15422</v>
      </c>
      <c r="D3359" s="397"/>
      <c r="E3359" s="397" t="s">
        <v>15031</v>
      </c>
      <c r="F3359" s="397"/>
      <c r="G3359" s="397"/>
      <c r="H3359" s="406"/>
      <c r="I3359" s="406"/>
    </row>
    <row r="3360" spans="1:9" hidden="1" x14ac:dyDescent="0.25">
      <c r="A3360" s="397" t="s">
        <v>15417</v>
      </c>
      <c r="B3360" s="397" t="s">
        <v>15418</v>
      </c>
      <c r="C3360" s="397" t="s">
        <v>15419</v>
      </c>
      <c r="D3360" s="397"/>
      <c r="E3360" s="397" t="s">
        <v>15031</v>
      </c>
      <c r="F3360" s="397"/>
      <c r="G3360" s="397"/>
      <c r="H3360" s="406"/>
      <c r="I3360" s="406"/>
    </row>
    <row r="3361" spans="1:9" hidden="1" x14ac:dyDescent="0.25">
      <c r="A3361" s="397" t="s">
        <v>15414</v>
      </c>
      <c r="B3361" s="397" t="s">
        <v>15415</v>
      </c>
      <c r="C3361" s="397" t="s">
        <v>15416</v>
      </c>
      <c r="D3361" s="397"/>
      <c r="E3361" s="397" t="s">
        <v>15031</v>
      </c>
      <c r="F3361" s="397"/>
      <c r="G3361" s="397"/>
      <c r="H3361" s="406"/>
      <c r="I3361" s="406"/>
    </row>
    <row r="3362" spans="1:9" hidden="1" x14ac:dyDescent="0.25">
      <c r="A3362" s="397" t="s">
        <v>15411</v>
      </c>
      <c r="B3362" s="397" t="s">
        <v>15412</v>
      </c>
      <c r="C3362" s="397" t="s">
        <v>15413</v>
      </c>
      <c r="D3362" s="397"/>
      <c r="E3362" s="397" t="s">
        <v>15031</v>
      </c>
      <c r="F3362" s="397"/>
      <c r="G3362" s="397"/>
      <c r="H3362" s="406"/>
      <c r="I3362" s="406"/>
    </row>
    <row r="3363" spans="1:9" hidden="1" x14ac:dyDescent="0.25">
      <c r="A3363" s="397" t="s">
        <v>15408</v>
      </c>
      <c r="B3363" s="397" t="s">
        <v>15409</v>
      </c>
      <c r="C3363" s="397" t="s">
        <v>15410</v>
      </c>
      <c r="D3363" s="397"/>
      <c r="E3363" s="397" t="s">
        <v>15031</v>
      </c>
      <c r="F3363" s="397"/>
      <c r="G3363" s="397"/>
      <c r="H3363" s="406"/>
      <c r="I3363" s="406"/>
    </row>
    <row r="3364" spans="1:9" hidden="1" x14ac:dyDescent="0.25">
      <c r="A3364" s="397" t="s">
        <v>15405</v>
      </c>
      <c r="B3364" s="397" t="s">
        <v>15406</v>
      </c>
      <c r="C3364" s="397" t="s">
        <v>15407</v>
      </c>
      <c r="D3364" s="397"/>
      <c r="E3364" s="397" t="s">
        <v>15031</v>
      </c>
      <c r="F3364" s="397"/>
      <c r="G3364" s="397"/>
      <c r="H3364" s="406"/>
      <c r="I3364" s="406"/>
    </row>
    <row r="3365" spans="1:9" hidden="1" x14ac:dyDescent="0.25">
      <c r="A3365" s="397" t="s">
        <v>15402</v>
      </c>
      <c r="B3365" s="397" t="s">
        <v>15403</v>
      </c>
      <c r="C3365" s="397" t="s">
        <v>15404</v>
      </c>
      <c r="D3365" s="397"/>
      <c r="E3365" s="397" t="s">
        <v>15031</v>
      </c>
      <c r="F3365" s="397"/>
      <c r="G3365" s="397"/>
      <c r="H3365" s="406"/>
      <c r="I3365" s="406"/>
    </row>
    <row r="3366" spans="1:9" hidden="1" x14ac:dyDescent="0.25">
      <c r="A3366" s="397" t="s">
        <v>15399</v>
      </c>
      <c r="B3366" s="397" t="s">
        <v>15400</v>
      </c>
      <c r="C3366" s="397" t="s">
        <v>15401</v>
      </c>
      <c r="D3366" s="397"/>
      <c r="E3366" s="397" t="s">
        <v>15031</v>
      </c>
      <c r="F3366" s="397"/>
      <c r="G3366" s="397"/>
      <c r="H3366" s="406"/>
      <c r="I3366" s="406"/>
    </row>
    <row r="3367" spans="1:9" hidden="1" x14ac:dyDescent="0.25">
      <c r="A3367" s="397" t="s">
        <v>15396</v>
      </c>
      <c r="B3367" s="397" t="s">
        <v>15397</v>
      </c>
      <c r="C3367" s="397" t="s">
        <v>15398</v>
      </c>
      <c r="D3367" s="397"/>
      <c r="E3367" s="397" t="s">
        <v>15031</v>
      </c>
      <c r="F3367" s="397"/>
      <c r="G3367" s="397"/>
      <c r="H3367" s="406"/>
      <c r="I3367" s="406"/>
    </row>
    <row r="3368" spans="1:9" hidden="1" x14ac:dyDescent="0.25">
      <c r="A3368" s="397" t="s">
        <v>15393</v>
      </c>
      <c r="B3368" s="397" t="s">
        <v>15394</v>
      </c>
      <c r="C3368" s="397" t="s">
        <v>15395</v>
      </c>
      <c r="D3368" s="397"/>
      <c r="E3368" s="397" t="s">
        <v>15031</v>
      </c>
      <c r="F3368" s="397"/>
      <c r="G3368" s="397"/>
      <c r="H3368" s="406"/>
      <c r="I3368" s="406"/>
    </row>
    <row r="3369" spans="1:9" hidden="1" x14ac:dyDescent="0.25">
      <c r="A3369" s="397" t="s">
        <v>15390</v>
      </c>
      <c r="B3369" s="397" t="s">
        <v>15391</v>
      </c>
      <c r="C3369" s="397" t="s">
        <v>15392</v>
      </c>
      <c r="D3369" s="397"/>
      <c r="E3369" s="397" t="s">
        <v>15031</v>
      </c>
      <c r="F3369" s="397"/>
      <c r="G3369" s="397"/>
      <c r="H3369" s="406"/>
      <c r="I3369" s="406"/>
    </row>
    <row r="3370" spans="1:9" hidden="1" x14ac:dyDescent="0.25">
      <c r="A3370" s="397" t="s">
        <v>15387</v>
      </c>
      <c r="B3370" s="397" t="s">
        <v>15388</v>
      </c>
      <c r="C3370" s="397" t="s">
        <v>15389</v>
      </c>
      <c r="D3370" s="397"/>
      <c r="E3370" s="397" t="s">
        <v>15031</v>
      </c>
      <c r="F3370" s="397"/>
      <c r="G3370" s="397"/>
      <c r="H3370" s="406"/>
      <c r="I3370" s="406"/>
    </row>
    <row r="3371" spans="1:9" hidden="1" x14ac:dyDescent="0.25">
      <c r="A3371" s="397" t="s">
        <v>15384</v>
      </c>
      <c r="B3371" s="397" t="s">
        <v>15385</v>
      </c>
      <c r="C3371" s="397" t="s">
        <v>15386</v>
      </c>
      <c r="D3371" s="397"/>
      <c r="E3371" s="397" t="s">
        <v>15031</v>
      </c>
      <c r="F3371" s="397"/>
      <c r="G3371" s="397"/>
      <c r="H3371" s="406"/>
      <c r="I3371" s="406"/>
    </row>
    <row r="3372" spans="1:9" hidden="1" x14ac:dyDescent="0.25">
      <c r="A3372" s="397" t="s">
        <v>15381</v>
      </c>
      <c r="B3372" s="397" t="s">
        <v>15382</v>
      </c>
      <c r="C3372" s="397" t="s">
        <v>15383</v>
      </c>
      <c r="D3372" s="397"/>
      <c r="E3372" s="397" t="s">
        <v>15031</v>
      </c>
      <c r="F3372" s="397"/>
      <c r="G3372" s="397"/>
      <c r="H3372" s="406"/>
      <c r="I3372" s="406"/>
    </row>
    <row r="3373" spans="1:9" hidden="1" x14ac:dyDescent="0.25">
      <c r="A3373" s="397" t="s">
        <v>15378</v>
      </c>
      <c r="B3373" s="397" t="s">
        <v>15379</v>
      </c>
      <c r="C3373" s="397" t="s">
        <v>15380</v>
      </c>
      <c r="D3373" s="397"/>
      <c r="E3373" s="397" t="s">
        <v>15031</v>
      </c>
      <c r="F3373" s="397"/>
      <c r="G3373" s="397"/>
      <c r="H3373" s="406"/>
      <c r="I3373" s="406"/>
    </row>
    <row r="3374" spans="1:9" hidden="1" x14ac:dyDescent="0.25">
      <c r="A3374" s="397" t="s">
        <v>15375</v>
      </c>
      <c r="B3374" s="397" t="s">
        <v>15376</v>
      </c>
      <c r="C3374" s="397" t="s">
        <v>15377</v>
      </c>
      <c r="D3374" s="397"/>
      <c r="E3374" s="397" t="s">
        <v>15031</v>
      </c>
      <c r="F3374" s="397"/>
      <c r="G3374" s="397"/>
      <c r="H3374" s="406"/>
      <c r="I3374" s="406"/>
    </row>
    <row r="3375" spans="1:9" hidden="1" x14ac:dyDescent="0.25">
      <c r="A3375" s="397" t="s">
        <v>15372</v>
      </c>
      <c r="B3375" s="397" t="s">
        <v>15373</v>
      </c>
      <c r="C3375" s="397" t="s">
        <v>15374</v>
      </c>
      <c r="D3375" s="397"/>
      <c r="E3375" s="397" t="s">
        <v>15031</v>
      </c>
      <c r="F3375" s="397"/>
      <c r="G3375" s="397"/>
      <c r="H3375" s="406"/>
      <c r="I3375" s="406"/>
    </row>
    <row r="3376" spans="1:9" hidden="1" x14ac:dyDescent="0.25">
      <c r="A3376" s="397" t="s">
        <v>15369</v>
      </c>
      <c r="B3376" s="397" t="s">
        <v>15370</v>
      </c>
      <c r="C3376" s="397" t="s">
        <v>15371</v>
      </c>
      <c r="D3376" s="397"/>
      <c r="E3376" s="397" t="s">
        <v>15031</v>
      </c>
      <c r="F3376" s="397"/>
      <c r="G3376" s="397"/>
      <c r="H3376" s="406"/>
      <c r="I3376" s="406"/>
    </row>
    <row r="3377" spans="1:9" hidden="1" x14ac:dyDescent="0.25">
      <c r="A3377" s="397" t="s">
        <v>15366</v>
      </c>
      <c r="B3377" s="397" t="s">
        <v>15367</v>
      </c>
      <c r="C3377" s="397" t="s">
        <v>15368</v>
      </c>
      <c r="D3377" s="397"/>
      <c r="E3377" s="397" t="s">
        <v>15031</v>
      </c>
      <c r="F3377" s="397"/>
      <c r="G3377" s="397"/>
      <c r="H3377" s="406"/>
      <c r="I3377" s="406"/>
    </row>
    <row r="3378" spans="1:9" hidden="1" x14ac:dyDescent="0.25">
      <c r="A3378" s="397" t="s">
        <v>15363</v>
      </c>
      <c r="B3378" s="397" t="s">
        <v>15364</v>
      </c>
      <c r="C3378" s="397" t="s">
        <v>15365</v>
      </c>
      <c r="D3378" s="397"/>
      <c r="E3378" s="397" t="s">
        <v>15031</v>
      </c>
      <c r="F3378" s="397"/>
      <c r="G3378" s="397"/>
      <c r="H3378" s="406"/>
      <c r="I3378" s="406"/>
    </row>
    <row r="3379" spans="1:9" hidden="1" x14ac:dyDescent="0.25">
      <c r="A3379" s="397" t="s">
        <v>15360</v>
      </c>
      <c r="B3379" s="397" t="s">
        <v>15361</v>
      </c>
      <c r="C3379" s="397" t="s">
        <v>15362</v>
      </c>
      <c r="D3379" s="397"/>
      <c r="E3379" s="397" t="s">
        <v>15031</v>
      </c>
      <c r="F3379" s="397"/>
      <c r="G3379" s="397"/>
      <c r="H3379" s="406"/>
      <c r="I3379" s="406"/>
    </row>
    <row r="3380" spans="1:9" hidden="1" x14ac:dyDescent="0.25">
      <c r="A3380" s="397" t="s">
        <v>15357</v>
      </c>
      <c r="B3380" s="397" t="s">
        <v>15358</v>
      </c>
      <c r="C3380" s="397" t="s">
        <v>15359</v>
      </c>
      <c r="D3380" s="397"/>
      <c r="E3380" s="397" t="s">
        <v>15031</v>
      </c>
      <c r="F3380" s="397"/>
      <c r="G3380" s="397"/>
      <c r="H3380" s="406"/>
      <c r="I3380" s="406"/>
    </row>
    <row r="3381" spans="1:9" hidden="1" x14ac:dyDescent="0.25">
      <c r="A3381" s="397" t="s">
        <v>15354</v>
      </c>
      <c r="B3381" s="397" t="s">
        <v>15355</v>
      </c>
      <c r="C3381" s="397" t="s">
        <v>15356</v>
      </c>
      <c r="D3381" s="397"/>
      <c r="E3381" s="397" t="s">
        <v>15031</v>
      </c>
      <c r="F3381" s="397"/>
      <c r="G3381" s="397"/>
      <c r="H3381" s="406"/>
      <c r="I3381" s="406"/>
    </row>
    <row r="3382" spans="1:9" hidden="1" x14ac:dyDescent="0.25">
      <c r="A3382" s="397" t="s">
        <v>15351</v>
      </c>
      <c r="B3382" s="397" t="s">
        <v>15352</v>
      </c>
      <c r="C3382" s="397" t="s">
        <v>15353</v>
      </c>
      <c r="D3382" s="397"/>
      <c r="E3382" s="397" t="s">
        <v>15031</v>
      </c>
      <c r="F3382" s="397"/>
      <c r="G3382" s="397"/>
      <c r="H3382" s="406"/>
      <c r="I3382" s="406"/>
    </row>
    <row r="3383" spans="1:9" hidden="1" x14ac:dyDescent="0.25">
      <c r="A3383" s="397" t="s">
        <v>15348</v>
      </c>
      <c r="B3383" s="397" t="s">
        <v>15349</v>
      </c>
      <c r="C3383" s="397" t="s">
        <v>15350</v>
      </c>
      <c r="D3383" s="397"/>
      <c r="E3383" s="397" t="s">
        <v>15031</v>
      </c>
      <c r="F3383" s="397"/>
      <c r="G3383" s="397"/>
      <c r="H3383" s="406"/>
      <c r="I3383" s="406"/>
    </row>
    <row r="3384" spans="1:9" hidden="1" x14ac:dyDescent="0.25">
      <c r="A3384" s="397" t="s">
        <v>15345</v>
      </c>
      <c r="B3384" s="397" t="s">
        <v>15346</v>
      </c>
      <c r="C3384" s="397" t="s">
        <v>15347</v>
      </c>
      <c r="D3384" s="397"/>
      <c r="E3384" s="397" t="s">
        <v>15031</v>
      </c>
      <c r="F3384" s="397"/>
      <c r="G3384" s="397"/>
      <c r="H3384" s="406"/>
      <c r="I3384" s="406"/>
    </row>
    <row r="3385" spans="1:9" hidden="1" x14ac:dyDescent="0.25">
      <c r="A3385" s="397" t="s">
        <v>15342</v>
      </c>
      <c r="B3385" s="397" t="s">
        <v>15343</v>
      </c>
      <c r="C3385" s="397" t="s">
        <v>15344</v>
      </c>
      <c r="D3385" s="397"/>
      <c r="E3385" s="397" t="s">
        <v>15031</v>
      </c>
      <c r="F3385" s="397"/>
      <c r="G3385" s="397"/>
      <c r="H3385" s="406"/>
      <c r="I3385" s="406"/>
    </row>
    <row r="3386" spans="1:9" hidden="1" x14ac:dyDescent="0.25">
      <c r="A3386" s="397" t="s">
        <v>15339</v>
      </c>
      <c r="B3386" s="397" t="s">
        <v>15340</v>
      </c>
      <c r="C3386" s="397" t="s">
        <v>15341</v>
      </c>
      <c r="D3386" s="397"/>
      <c r="E3386" s="397" t="s">
        <v>15031</v>
      </c>
      <c r="F3386" s="397"/>
      <c r="G3386" s="397"/>
      <c r="H3386" s="406"/>
      <c r="I3386" s="406"/>
    </row>
    <row r="3387" spans="1:9" hidden="1" x14ac:dyDescent="0.25">
      <c r="A3387" s="397" t="s">
        <v>15336</v>
      </c>
      <c r="B3387" s="397" t="s">
        <v>15337</v>
      </c>
      <c r="C3387" s="397" t="s">
        <v>15338</v>
      </c>
      <c r="D3387" s="397"/>
      <c r="E3387" s="397" t="s">
        <v>15031</v>
      </c>
      <c r="F3387" s="397"/>
      <c r="G3387" s="397"/>
      <c r="H3387" s="406"/>
      <c r="I3387" s="406"/>
    </row>
    <row r="3388" spans="1:9" hidden="1" x14ac:dyDescent="0.25">
      <c r="A3388" s="397" t="s">
        <v>15333</v>
      </c>
      <c r="B3388" s="397" t="s">
        <v>15334</v>
      </c>
      <c r="C3388" s="397" t="s">
        <v>15335</v>
      </c>
      <c r="D3388" s="397"/>
      <c r="E3388" s="397" t="s">
        <v>15031</v>
      </c>
      <c r="F3388" s="397"/>
      <c r="G3388" s="397"/>
      <c r="H3388" s="406"/>
      <c r="I3388" s="406"/>
    </row>
    <row r="3389" spans="1:9" hidden="1" x14ac:dyDescent="0.25">
      <c r="A3389" s="397" t="s">
        <v>15330</v>
      </c>
      <c r="B3389" s="397" t="s">
        <v>15331</v>
      </c>
      <c r="C3389" s="397" t="s">
        <v>15332</v>
      </c>
      <c r="D3389" s="397"/>
      <c r="E3389" s="397" t="s">
        <v>15031</v>
      </c>
      <c r="F3389" s="397"/>
      <c r="G3389" s="397"/>
      <c r="H3389" s="406"/>
      <c r="I3389" s="406"/>
    </row>
    <row r="3390" spans="1:9" hidden="1" x14ac:dyDescent="0.25">
      <c r="A3390" s="397" t="s">
        <v>15327</v>
      </c>
      <c r="B3390" s="397" t="s">
        <v>15328</v>
      </c>
      <c r="C3390" s="397" t="s">
        <v>15329</v>
      </c>
      <c r="D3390" s="397"/>
      <c r="E3390" s="397" t="s">
        <v>15031</v>
      </c>
      <c r="F3390" s="397"/>
      <c r="G3390" s="397"/>
      <c r="H3390" s="406"/>
      <c r="I3390" s="406"/>
    </row>
    <row r="3391" spans="1:9" hidden="1" x14ac:dyDescent="0.25">
      <c r="A3391" s="397" t="s">
        <v>15324</v>
      </c>
      <c r="B3391" s="397" t="s">
        <v>15325</v>
      </c>
      <c r="C3391" s="397" t="s">
        <v>15326</v>
      </c>
      <c r="D3391" s="397"/>
      <c r="E3391" s="397" t="s">
        <v>15031</v>
      </c>
      <c r="F3391" s="397"/>
      <c r="G3391" s="397"/>
      <c r="H3391" s="406"/>
      <c r="I3391" s="406"/>
    </row>
    <row r="3392" spans="1:9" hidden="1" x14ac:dyDescent="0.25">
      <c r="A3392" s="397" t="s">
        <v>15321</v>
      </c>
      <c r="B3392" s="397" t="s">
        <v>15322</v>
      </c>
      <c r="C3392" s="397" t="s">
        <v>15323</v>
      </c>
      <c r="D3392" s="397"/>
      <c r="E3392" s="397" t="s">
        <v>15031</v>
      </c>
      <c r="F3392" s="397"/>
      <c r="G3392" s="397"/>
      <c r="H3392" s="406"/>
      <c r="I3392" s="406"/>
    </row>
    <row r="3393" spans="1:9" hidden="1" x14ac:dyDescent="0.25">
      <c r="A3393" s="397" t="s">
        <v>15318</v>
      </c>
      <c r="B3393" s="397" t="s">
        <v>15319</v>
      </c>
      <c r="C3393" s="397" t="s">
        <v>15320</v>
      </c>
      <c r="D3393" s="397"/>
      <c r="E3393" s="397" t="s">
        <v>15031</v>
      </c>
      <c r="F3393" s="397"/>
      <c r="G3393" s="397"/>
      <c r="H3393" s="406"/>
      <c r="I3393" s="406"/>
    </row>
    <row r="3394" spans="1:9" hidden="1" x14ac:dyDescent="0.25">
      <c r="A3394" s="397" t="s">
        <v>15315</v>
      </c>
      <c r="B3394" s="397" t="s">
        <v>15316</v>
      </c>
      <c r="C3394" s="397" t="s">
        <v>15317</v>
      </c>
      <c r="D3394" s="397"/>
      <c r="E3394" s="397" t="s">
        <v>15031</v>
      </c>
      <c r="F3394" s="397"/>
      <c r="G3394" s="397"/>
      <c r="H3394" s="406"/>
      <c r="I3394" s="406"/>
    </row>
    <row r="3395" spans="1:9" hidden="1" x14ac:dyDescent="0.25">
      <c r="A3395" s="397" t="s">
        <v>15312</v>
      </c>
      <c r="B3395" s="397" t="s">
        <v>15313</v>
      </c>
      <c r="C3395" s="397" t="s">
        <v>15314</v>
      </c>
      <c r="D3395" s="397"/>
      <c r="E3395" s="397" t="s">
        <v>15031</v>
      </c>
      <c r="F3395" s="397"/>
      <c r="G3395" s="397"/>
      <c r="H3395" s="406"/>
      <c r="I3395" s="406"/>
    </row>
    <row r="3396" spans="1:9" hidden="1" x14ac:dyDescent="0.25">
      <c r="A3396" s="397" t="s">
        <v>15309</v>
      </c>
      <c r="B3396" s="397" t="s">
        <v>15310</v>
      </c>
      <c r="C3396" s="397" t="s">
        <v>15311</v>
      </c>
      <c r="D3396" s="397"/>
      <c r="E3396" s="397" t="s">
        <v>15031</v>
      </c>
      <c r="F3396" s="397"/>
      <c r="G3396" s="397"/>
      <c r="H3396" s="406"/>
      <c r="I3396" s="406"/>
    </row>
    <row r="3397" spans="1:9" hidden="1" x14ac:dyDescent="0.25">
      <c r="A3397" s="397" t="s">
        <v>15306</v>
      </c>
      <c r="B3397" s="397" t="s">
        <v>15307</v>
      </c>
      <c r="C3397" s="397" t="s">
        <v>15308</v>
      </c>
      <c r="D3397" s="397"/>
      <c r="E3397" s="397" t="s">
        <v>15031</v>
      </c>
      <c r="F3397" s="397"/>
      <c r="G3397" s="397"/>
      <c r="H3397" s="406"/>
      <c r="I3397" s="406"/>
    </row>
    <row r="3398" spans="1:9" hidden="1" x14ac:dyDescent="0.25">
      <c r="A3398" s="397" t="s">
        <v>15303</v>
      </c>
      <c r="B3398" s="397" t="s">
        <v>15304</v>
      </c>
      <c r="C3398" s="397" t="s">
        <v>15305</v>
      </c>
      <c r="D3398" s="397"/>
      <c r="E3398" s="397" t="s">
        <v>15031</v>
      </c>
      <c r="F3398" s="397"/>
      <c r="G3398" s="397"/>
      <c r="H3398" s="406"/>
      <c r="I3398" s="406"/>
    </row>
    <row r="3399" spans="1:9" hidden="1" x14ac:dyDescent="0.25">
      <c r="A3399" s="397" t="s">
        <v>15300</v>
      </c>
      <c r="B3399" s="397" t="s">
        <v>15301</v>
      </c>
      <c r="C3399" s="397" t="s">
        <v>15302</v>
      </c>
      <c r="D3399" s="397"/>
      <c r="E3399" s="397" t="s">
        <v>15031</v>
      </c>
      <c r="F3399" s="397"/>
      <c r="G3399" s="397"/>
      <c r="H3399" s="406"/>
      <c r="I3399" s="406"/>
    </row>
    <row r="3400" spans="1:9" hidden="1" x14ac:dyDescent="0.25">
      <c r="A3400" s="397" t="s">
        <v>15297</v>
      </c>
      <c r="B3400" s="397" t="s">
        <v>15298</v>
      </c>
      <c r="C3400" s="397" t="s">
        <v>15299</v>
      </c>
      <c r="D3400" s="397"/>
      <c r="E3400" s="397" t="s">
        <v>15031</v>
      </c>
      <c r="F3400" s="397"/>
      <c r="G3400" s="397"/>
      <c r="H3400" s="406"/>
      <c r="I3400" s="406"/>
    </row>
    <row r="3401" spans="1:9" hidden="1" x14ac:dyDescent="0.25">
      <c r="A3401" s="397" t="s">
        <v>15294</v>
      </c>
      <c r="B3401" s="397" t="s">
        <v>15295</v>
      </c>
      <c r="C3401" s="397" t="s">
        <v>15296</v>
      </c>
      <c r="D3401" s="397"/>
      <c r="E3401" s="397" t="s">
        <v>15031</v>
      </c>
      <c r="F3401" s="397"/>
      <c r="G3401" s="397"/>
      <c r="H3401" s="406"/>
      <c r="I3401" s="406"/>
    </row>
    <row r="3402" spans="1:9" hidden="1" x14ac:dyDescent="0.25">
      <c r="A3402" s="397" t="s">
        <v>15291</v>
      </c>
      <c r="B3402" s="397" t="s">
        <v>15292</v>
      </c>
      <c r="C3402" s="397" t="s">
        <v>15293</v>
      </c>
      <c r="D3402" s="397"/>
      <c r="E3402" s="397" t="s">
        <v>15031</v>
      </c>
      <c r="F3402" s="397"/>
      <c r="G3402" s="397"/>
      <c r="H3402" s="406"/>
      <c r="I3402" s="406"/>
    </row>
    <row r="3403" spans="1:9" hidden="1" x14ac:dyDescent="0.25">
      <c r="A3403" s="397" t="s">
        <v>15288</v>
      </c>
      <c r="B3403" s="397" t="s">
        <v>15289</v>
      </c>
      <c r="C3403" s="397" t="s">
        <v>15290</v>
      </c>
      <c r="D3403" s="397"/>
      <c r="E3403" s="397" t="s">
        <v>15031</v>
      </c>
      <c r="F3403" s="397"/>
      <c r="G3403" s="397"/>
      <c r="H3403" s="406"/>
      <c r="I3403" s="406"/>
    </row>
    <row r="3404" spans="1:9" hidden="1" x14ac:dyDescent="0.25">
      <c r="A3404" s="397" t="s">
        <v>15285</v>
      </c>
      <c r="B3404" s="397" t="s">
        <v>15286</v>
      </c>
      <c r="C3404" s="397" t="s">
        <v>15287</v>
      </c>
      <c r="D3404" s="397"/>
      <c r="E3404" s="397" t="s">
        <v>15031</v>
      </c>
      <c r="F3404" s="397"/>
      <c r="G3404" s="397"/>
      <c r="H3404" s="406"/>
      <c r="I3404" s="406"/>
    </row>
    <row r="3405" spans="1:9" hidden="1" x14ac:dyDescent="0.25">
      <c r="A3405" s="397" t="s">
        <v>15282</v>
      </c>
      <c r="B3405" s="397" t="s">
        <v>15283</v>
      </c>
      <c r="C3405" s="397" t="s">
        <v>15284</v>
      </c>
      <c r="D3405" s="397"/>
      <c r="E3405" s="397" t="s">
        <v>15031</v>
      </c>
      <c r="F3405" s="397"/>
      <c r="G3405" s="397"/>
      <c r="H3405" s="406"/>
      <c r="I3405" s="406"/>
    </row>
    <row r="3406" spans="1:9" hidden="1" x14ac:dyDescent="0.25">
      <c r="A3406" s="397" t="s">
        <v>15279</v>
      </c>
      <c r="B3406" s="397" t="s">
        <v>15280</v>
      </c>
      <c r="C3406" s="397" t="s">
        <v>15281</v>
      </c>
      <c r="D3406" s="397"/>
      <c r="E3406" s="397" t="s">
        <v>15031</v>
      </c>
      <c r="F3406" s="397"/>
      <c r="G3406" s="397"/>
      <c r="H3406" s="406"/>
      <c r="I3406" s="406"/>
    </row>
    <row r="3407" spans="1:9" hidden="1" x14ac:dyDescent="0.25">
      <c r="A3407" s="397" t="s">
        <v>15276</v>
      </c>
      <c r="B3407" s="397" t="s">
        <v>15277</v>
      </c>
      <c r="C3407" s="397" t="s">
        <v>15278</v>
      </c>
      <c r="D3407" s="397"/>
      <c r="E3407" s="397" t="s">
        <v>15031</v>
      </c>
      <c r="F3407" s="397"/>
      <c r="G3407" s="397"/>
      <c r="H3407" s="406"/>
      <c r="I3407" s="406"/>
    </row>
    <row r="3408" spans="1:9" hidden="1" x14ac:dyDescent="0.25">
      <c r="A3408" s="397" t="s">
        <v>15273</v>
      </c>
      <c r="B3408" s="397" t="s">
        <v>15274</v>
      </c>
      <c r="C3408" s="397" t="s">
        <v>15275</v>
      </c>
      <c r="D3408" s="397"/>
      <c r="E3408" s="397" t="s">
        <v>15031</v>
      </c>
      <c r="F3408" s="397"/>
      <c r="G3408" s="397"/>
      <c r="H3408" s="406"/>
      <c r="I3408" s="406"/>
    </row>
    <row r="3409" spans="1:9" hidden="1" x14ac:dyDescent="0.25">
      <c r="A3409" s="397" t="s">
        <v>15270</v>
      </c>
      <c r="B3409" s="397" t="s">
        <v>15271</v>
      </c>
      <c r="C3409" s="397" t="s">
        <v>15272</v>
      </c>
      <c r="D3409" s="397"/>
      <c r="E3409" s="397" t="s">
        <v>15031</v>
      </c>
      <c r="F3409" s="397"/>
      <c r="G3409" s="397"/>
      <c r="H3409" s="406"/>
      <c r="I3409" s="406"/>
    </row>
    <row r="3410" spans="1:9" hidden="1" x14ac:dyDescent="0.25">
      <c r="A3410" s="397" t="s">
        <v>15267</v>
      </c>
      <c r="B3410" s="397" t="s">
        <v>15268</v>
      </c>
      <c r="C3410" s="397" t="s">
        <v>15269</v>
      </c>
      <c r="D3410" s="397"/>
      <c r="E3410" s="397" t="s">
        <v>15031</v>
      </c>
      <c r="F3410" s="397"/>
      <c r="G3410" s="397"/>
      <c r="H3410" s="406"/>
      <c r="I3410" s="406"/>
    </row>
    <row r="3411" spans="1:9" hidden="1" x14ac:dyDescent="0.25">
      <c r="A3411" s="397" t="s">
        <v>15264</v>
      </c>
      <c r="B3411" s="397" t="s">
        <v>15265</v>
      </c>
      <c r="C3411" s="397" t="s">
        <v>15266</v>
      </c>
      <c r="D3411" s="397"/>
      <c r="E3411" s="397" t="s">
        <v>15031</v>
      </c>
      <c r="F3411" s="397"/>
      <c r="G3411" s="397"/>
      <c r="H3411" s="406"/>
      <c r="I3411" s="406"/>
    </row>
    <row r="3412" spans="1:9" hidden="1" x14ac:dyDescent="0.25">
      <c r="A3412" s="397" t="s">
        <v>15261</v>
      </c>
      <c r="B3412" s="397" t="s">
        <v>15262</v>
      </c>
      <c r="C3412" s="397" t="s">
        <v>15263</v>
      </c>
      <c r="D3412" s="397"/>
      <c r="E3412" s="397" t="s">
        <v>15031</v>
      </c>
      <c r="F3412" s="397"/>
      <c r="G3412" s="397"/>
      <c r="H3412" s="406"/>
      <c r="I3412" s="406"/>
    </row>
    <row r="3413" spans="1:9" hidden="1" x14ac:dyDescent="0.25">
      <c r="A3413" s="397" t="s">
        <v>15258</v>
      </c>
      <c r="B3413" s="397" t="s">
        <v>15259</v>
      </c>
      <c r="C3413" s="397" t="s">
        <v>15260</v>
      </c>
      <c r="D3413" s="397"/>
      <c r="E3413" s="397" t="s">
        <v>15031</v>
      </c>
      <c r="F3413" s="397"/>
      <c r="G3413" s="397"/>
      <c r="H3413" s="406"/>
      <c r="I3413" s="406"/>
    </row>
    <row r="3414" spans="1:9" hidden="1" x14ac:dyDescent="0.25">
      <c r="A3414" s="397" t="s">
        <v>15255</v>
      </c>
      <c r="B3414" s="397" t="s">
        <v>15256</v>
      </c>
      <c r="C3414" s="397" t="s">
        <v>15257</v>
      </c>
      <c r="D3414" s="397"/>
      <c r="E3414" s="397" t="s">
        <v>15031</v>
      </c>
      <c r="F3414" s="397"/>
      <c r="G3414" s="397"/>
      <c r="H3414" s="406"/>
      <c r="I3414" s="406"/>
    </row>
    <row r="3415" spans="1:9" hidden="1" x14ac:dyDescent="0.25">
      <c r="A3415" s="397" t="s">
        <v>15252</v>
      </c>
      <c r="B3415" s="397" t="s">
        <v>15253</v>
      </c>
      <c r="C3415" s="397" t="s">
        <v>15254</v>
      </c>
      <c r="D3415" s="397"/>
      <c r="E3415" s="397" t="s">
        <v>15031</v>
      </c>
      <c r="F3415" s="397"/>
      <c r="G3415" s="397"/>
      <c r="H3415" s="406"/>
      <c r="I3415" s="406"/>
    </row>
    <row r="3416" spans="1:9" hidden="1" x14ac:dyDescent="0.25">
      <c r="A3416" s="397" t="s">
        <v>15249</v>
      </c>
      <c r="B3416" s="397" t="s">
        <v>15250</v>
      </c>
      <c r="C3416" s="397" t="s">
        <v>15251</v>
      </c>
      <c r="D3416" s="397"/>
      <c r="E3416" s="397" t="s">
        <v>15031</v>
      </c>
      <c r="F3416" s="397"/>
      <c r="G3416" s="397"/>
      <c r="H3416" s="406"/>
      <c r="I3416" s="406"/>
    </row>
    <row r="3417" spans="1:9" hidden="1" x14ac:dyDescent="0.25">
      <c r="A3417" s="397" t="s">
        <v>15246</v>
      </c>
      <c r="B3417" s="397" t="s">
        <v>15247</v>
      </c>
      <c r="C3417" s="397" t="s">
        <v>15248</v>
      </c>
      <c r="D3417" s="397"/>
      <c r="E3417" s="397" t="s">
        <v>15031</v>
      </c>
      <c r="F3417" s="397"/>
      <c r="G3417" s="397"/>
      <c r="H3417" s="406"/>
      <c r="I3417" s="406"/>
    </row>
    <row r="3418" spans="1:9" hidden="1" x14ac:dyDescent="0.25">
      <c r="A3418" s="397" t="s">
        <v>15243</v>
      </c>
      <c r="B3418" s="397" t="s">
        <v>15244</v>
      </c>
      <c r="C3418" s="397" t="s">
        <v>15245</v>
      </c>
      <c r="D3418" s="397"/>
      <c r="E3418" s="397" t="s">
        <v>15031</v>
      </c>
      <c r="F3418" s="397"/>
      <c r="G3418" s="397"/>
      <c r="H3418" s="406"/>
      <c r="I3418" s="406"/>
    </row>
    <row r="3419" spans="1:9" hidden="1" x14ac:dyDescent="0.25">
      <c r="A3419" s="397" t="s">
        <v>15238</v>
      </c>
      <c r="B3419" s="397" t="s">
        <v>15239</v>
      </c>
      <c r="C3419" s="397" t="s">
        <v>15240</v>
      </c>
      <c r="D3419" s="397"/>
      <c r="E3419" s="397" t="s">
        <v>15031</v>
      </c>
      <c r="F3419" s="397"/>
      <c r="G3419" s="397"/>
      <c r="H3419" s="406"/>
      <c r="I3419" s="406"/>
    </row>
    <row r="3420" spans="1:9" hidden="1" x14ac:dyDescent="0.25">
      <c r="A3420" s="397" t="s">
        <v>15235</v>
      </c>
      <c r="B3420" s="397" t="s">
        <v>15236</v>
      </c>
      <c r="C3420" s="397" t="s">
        <v>15237</v>
      </c>
      <c r="D3420" s="397"/>
      <c r="E3420" s="397" t="s">
        <v>15031</v>
      </c>
      <c r="F3420" s="397"/>
      <c r="G3420" s="397"/>
      <c r="H3420" s="406"/>
      <c r="I3420" s="406"/>
    </row>
    <row r="3421" spans="1:9" hidden="1" x14ac:dyDescent="0.25">
      <c r="A3421" s="397" t="s">
        <v>15232</v>
      </c>
      <c r="B3421" s="397" t="s">
        <v>15233</v>
      </c>
      <c r="C3421" s="397" t="s">
        <v>15234</v>
      </c>
      <c r="D3421" s="397"/>
      <c r="E3421" s="397" t="s">
        <v>15031</v>
      </c>
      <c r="F3421" s="397"/>
      <c r="G3421" s="397"/>
      <c r="H3421" s="406"/>
      <c r="I3421" s="406"/>
    </row>
    <row r="3422" spans="1:9" hidden="1" x14ac:dyDescent="0.25">
      <c r="A3422" s="397" t="s">
        <v>15229</v>
      </c>
      <c r="B3422" s="397" t="s">
        <v>15230</v>
      </c>
      <c r="C3422" s="397" t="s">
        <v>15231</v>
      </c>
      <c r="D3422" s="397"/>
      <c r="E3422" s="397" t="s">
        <v>15031</v>
      </c>
      <c r="F3422" s="397"/>
      <c r="G3422" s="397"/>
      <c r="H3422" s="406"/>
      <c r="I3422" s="406"/>
    </row>
    <row r="3423" spans="1:9" hidden="1" x14ac:dyDescent="0.25">
      <c r="A3423" s="397" t="s">
        <v>15226</v>
      </c>
      <c r="B3423" s="397" t="s">
        <v>15227</v>
      </c>
      <c r="C3423" s="397" t="s">
        <v>15228</v>
      </c>
      <c r="D3423" s="397"/>
      <c r="E3423" s="397" t="s">
        <v>15031</v>
      </c>
      <c r="F3423" s="397"/>
      <c r="G3423" s="397"/>
      <c r="H3423" s="406"/>
      <c r="I3423" s="406"/>
    </row>
    <row r="3424" spans="1:9" hidden="1" x14ac:dyDescent="0.25">
      <c r="A3424" s="397" t="s">
        <v>15223</v>
      </c>
      <c r="B3424" s="397" t="s">
        <v>15224</v>
      </c>
      <c r="C3424" s="397" t="s">
        <v>15225</v>
      </c>
      <c r="D3424" s="397"/>
      <c r="E3424" s="397" t="s">
        <v>15031</v>
      </c>
      <c r="F3424" s="397"/>
      <c r="G3424" s="397"/>
      <c r="H3424" s="406"/>
      <c r="I3424" s="406"/>
    </row>
    <row r="3425" spans="1:9" hidden="1" x14ac:dyDescent="0.25">
      <c r="A3425" s="397" t="s">
        <v>15220</v>
      </c>
      <c r="B3425" s="397" t="s">
        <v>15221</v>
      </c>
      <c r="C3425" s="397" t="s">
        <v>15222</v>
      </c>
      <c r="D3425" s="397"/>
      <c r="E3425" s="397" t="s">
        <v>15031</v>
      </c>
      <c r="F3425" s="397"/>
      <c r="G3425" s="397"/>
      <c r="H3425" s="406"/>
      <c r="I3425" s="406"/>
    </row>
    <row r="3426" spans="1:9" hidden="1" x14ac:dyDescent="0.25">
      <c r="A3426" s="397" t="s">
        <v>15217</v>
      </c>
      <c r="B3426" s="397" t="s">
        <v>15218</v>
      </c>
      <c r="C3426" s="397" t="s">
        <v>15219</v>
      </c>
      <c r="D3426" s="397"/>
      <c r="E3426" s="397" t="s">
        <v>15031</v>
      </c>
      <c r="F3426" s="397"/>
      <c r="G3426" s="397"/>
      <c r="H3426" s="406"/>
      <c r="I3426" s="406"/>
    </row>
    <row r="3427" spans="1:9" hidden="1" x14ac:dyDescent="0.25">
      <c r="A3427" s="397" t="s">
        <v>15214</v>
      </c>
      <c r="B3427" s="397" t="s">
        <v>15215</v>
      </c>
      <c r="C3427" s="397" t="s">
        <v>15216</v>
      </c>
      <c r="D3427" s="397"/>
      <c r="E3427" s="397" t="s">
        <v>15031</v>
      </c>
      <c r="F3427" s="397"/>
      <c r="G3427" s="397"/>
      <c r="H3427" s="406"/>
      <c r="I3427" s="406"/>
    </row>
    <row r="3428" spans="1:9" hidden="1" x14ac:dyDescent="0.25">
      <c r="A3428" s="397" t="s">
        <v>15211</v>
      </c>
      <c r="B3428" s="397" t="s">
        <v>15212</v>
      </c>
      <c r="C3428" s="397" t="s">
        <v>15213</v>
      </c>
      <c r="D3428" s="397"/>
      <c r="E3428" s="397" t="s">
        <v>15031</v>
      </c>
      <c r="F3428" s="397"/>
      <c r="G3428" s="397"/>
      <c r="H3428" s="406"/>
      <c r="I3428" s="406"/>
    </row>
    <row r="3429" spans="1:9" hidden="1" x14ac:dyDescent="0.25">
      <c r="A3429" s="397" t="s">
        <v>15208</v>
      </c>
      <c r="B3429" s="397" t="s">
        <v>15209</v>
      </c>
      <c r="C3429" s="397" t="s">
        <v>15210</v>
      </c>
      <c r="D3429" s="397"/>
      <c r="E3429" s="397" t="s">
        <v>15031</v>
      </c>
      <c r="F3429" s="397"/>
      <c r="G3429" s="397"/>
      <c r="H3429" s="406"/>
      <c r="I3429" s="406"/>
    </row>
    <row r="3430" spans="1:9" hidden="1" x14ac:dyDescent="0.25">
      <c r="A3430" s="397" t="s">
        <v>15205</v>
      </c>
      <c r="B3430" s="397" t="s">
        <v>15206</v>
      </c>
      <c r="C3430" s="397" t="s">
        <v>15207</v>
      </c>
      <c r="D3430" s="397"/>
      <c r="E3430" s="397" t="s">
        <v>15031</v>
      </c>
      <c r="F3430" s="397"/>
      <c r="G3430" s="397"/>
      <c r="H3430" s="406"/>
      <c r="I3430" s="406"/>
    </row>
    <row r="3431" spans="1:9" hidden="1" x14ac:dyDescent="0.25">
      <c r="A3431" s="397" t="s">
        <v>15202</v>
      </c>
      <c r="B3431" s="397" t="s">
        <v>15203</v>
      </c>
      <c r="C3431" s="397" t="s">
        <v>15204</v>
      </c>
      <c r="D3431" s="397"/>
      <c r="E3431" s="397" t="s">
        <v>15031</v>
      </c>
      <c r="F3431" s="397"/>
      <c r="G3431" s="397"/>
      <c r="H3431" s="406"/>
      <c r="I3431" s="406"/>
    </row>
    <row r="3432" spans="1:9" hidden="1" x14ac:dyDescent="0.25">
      <c r="A3432" s="397" t="s">
        <v>15199</v>
      </c>
      <c r="B3432" s="397" t="s">
        <v>15200</v>
      </c>
      <c r="C3432" s="397" t="s">
        <v>15201</v>
      </c>
      <c r="D3432" s="397"/>
      <c r="E3432" s="397" t="s">
        <v>15031</v>
      </c>
      <c r="F3432" s="397"/>
      <c r="G3432" s="397"/>
      <c r="H3432" s="406"/>
      <c r="I3432" s="406"/>
    </row>
    <row r="3433" spans="1:9" hidden="1" x14ac:dyDescent="0.25">
      <c r="A3433" s="397" t="s">
        <v>15196</v>
      </c>
      <c r="B3433" s="397" t="s">
        <v>15197</v>
      </c>
      <c r="C3433" s="397" t="s">
        <v>15198</v>
      </c>
      <c r="D3433" s="397"/>
      <c r="E3433" s="397" t="s">
        <v>15031</v>
      </c>
      <c r="F3433" s="397"/>
      <c r="G3433" s="397"/>
      <c r="H3433" s="406"/>
      <c r="I3433" s="406"/>
    </row>
    <row r="3434" spans="1:9" hidden="1" x14ac:dyDescent="0.25">
      <c r="A3434" s="397" t="s">
        <v>15193</v>
      </c>
      <c r="B3434" s="397" t="s">
        <v>15194</v>
      </c>
      <c r="C3434" s="397" t="s">
        <v>15195</v>
      </c>
      <c r="D3434" s="397"/>
      <c r="E3434" s="397" t="s">
        <v>15031</v>
      </c>
      <c r="F3434" s="397"/>
      <c r="G3434" s="397"/>
      <c r="H3434" s="406"/>
      <c r="I3434" s="406"/>
    </row>
    <row r="3435" spans="1:9" hidden="1" x14ac:dyDescent="0.25">
      <c r="A3435" s="397" t="s">
        <v>15190</v>
      </c>
      <c r="B3435" s="397" t="s">
        <v>15191</v>
      </c>
      <c r="C3435" s="397" t="s">
        <v>15192</v>
      </c>
      <c r="D3435" s="397"/>
      <c r="E3435" s="397" t="s">
        <v>15031</v>
      </c>
      <c r="F3435" s="397"/>
      <c r="G3435" s="397"/>
      <c r="H3435" s="406"/>
      <c r="I3435" s="406"/>
    </row>
    <row r="3436" spans="1:9" hidden="1" x14ac:dyDescent="0.25">
      <c r="A3436" s="397" t="s">
        <v>15187</v>
      </c>
      <c r="B3436" s="397" t="s">
        <v>15188</v>
      </c>
      <c r="C3436" s="397" t="s">
        <v>15189</v>
      </c>
      <c r="D3436" s="397"/>
      <c r="E3436" s="397" t="s">
        <v>15031</v>
      </c>
      <c r="F3436" s="397"/>
      <c r="G3436" s="397"/>
      <c r="H3436" s="406"/>
      <c r="I3436" s="406"/>
    </row>
    <row r="3437" spans="1:9" hidden="1" x14ac:dyDescent="0.25">
      <c r="A3437" s="397" t="s">
        <v>15184</v>
      </c>
      <c r="B3437" s="397" t="s">
        <v>15185</v>
      </c>
      <c r="C3437" s="397" t="s">
        <v>15186</v>
      </c>
      <c r="D3437" s="397"/>
      <c r="E3437" s="397" t="s">
        <v>15031</v>
      </c>
      <c r="F3437" s="397"/>
      <c r="G3437" s="397"/>
      <c r="H3437" s="406"/>
      <c r="I3437" s="406"/>
    </row>
    <row r="3438" spans="1:9" hidden="1" x14ac:dyDescent="0.25">
      <c r="A3438" s="397" t="s">
        <v>15181</v>
      </c>
      <c r="B3438" s="397" t="s">
        <v>15182</v>
      </c>
      <c r="C3438" s="397" t="s">
        <v>15183</v>
      </c>
      <c r="D3438" s="397"/>
      <c r="E3438" s="397" t="s">
        <v>15031</v>
      </c>
      <c r="F3438" s="397"/>
      <c r="G3438" s="397"/>
      <c r="H3438" s="406"/>
      <c r="I3438" s="406"/>
    </row>
    <row r="3439" spans="1:9" hidden="1" x14ac:dyDescent="0.25">
      <c r="A3439" s="397" t="s">
        <v>15178</v>
      </c>
      <c r="B3439" s="397" t="s">
        <v>15179</v>
      </c>
      <c r="C3439" s="397" t="s">
        <v>15180</v>
      </c>
      <c r="D3439" s="397"/>
      <c r="E3439" s="397" t="s">
        <v>15031</v>
      </c>
      <c r="F3439" s="397"/>
      <c r="G3439" s="397"/>
      <c r="H3439" s="406"/>
      <c r="I3439" s="406"/>
    </row>
    <row r="3440" spans="1:9" hidden="1" x14ac:dyDescent="0.25">
      <c r="A3440" s="397" t="s">
        <v>15175</v>
      </c>
      <c r="B3440" s="397" t="s">
        <v>15176</v>
      </c>
      <c r="C3440" s="397" t="s">
        <v>15177</v>
      </c>
      <c r="D3440" s="397"/>
      <c r="E3440" s="397" t="s">
        <v>15031</v>
      </c>
      <c r="F3440" s="397"/>
      <c r="G3440" s="397"/>
      <c r="H3440" s="406"/>
      <c r="I3440" s="406"/>
    </row>
    <row r="3441" spans="1:9" hidden="1" x14ac:dyDescent="0.25">
      <c r="A3441" s="397" t="s">
        <v>15172</v>
      </c>
      <c r="B3441" s="397" t="s">
        <v>15173</v>
      </c>
      <c r="C3441" s="397" t="s">
        <v>15174</v>
      </c>
      <c r="D3441" s="397"/>
      <c r="E3441" s="397" t="s">
        <v>15031</v>
      </c>
      <c r="F3441" s="397"/>
      <c r="G3441" s="397"/>
      <c r="H3441" s="406"/>
      <c r="I3441" s="406"/>
    </row>
    <row r="3442" spans="1:9" hidden="1" x14ac:dyDescent="0.25">
      <c r="A3442" s="397" t="s">
        <v>15169</v>
      </c>
      <c r="B3442" s="397" t="s">
        <v>15170</v>
      </c>
      <c r="C3442" s="397" t="s">
        <v>15171</v>
      </c>
      <c r="D3442" s="397"/>
      <c r="E3442" s="397" t="s">
        <v>15031</v>
      </c>
      <c r="F3442" s="397"/>
      <c r="G3442" s="397"/>
      <c r="H3442" s="406"/>
      <c r="I3442" s="406"/>
    </row>
    <row r="3443" spans="1:9" hidden="1" x14ac:dyDescent="0.25">
      <c r="A3443" s="397" t="s">
        <v>15166</v>
      </c>
      <c r="B3443" s="397" t="s">
        <v>15167</v>
      </c>
      <c r="C3443" s="397" t="s">
        <v>15168</v>
      </c>
      <c r="D3443" s="397"/>
      <c r="E3443" s="397" t="s">
        <v>15031</v>
      </c>
      <c r="F3443" s="397"/>
      <c r="G3443" s="397"/>
      <c r="H3443" s="406"/>
      <c r="I3443" s="406"/>
    </row>
    <row r="3444" spans="1:9" hidden="1" x14ac:dyDescent="0.25">
      <c r="A3444" s="397" t="s">
        <v>15163</v>
      </c>
      <c r="B3444" s="397" t="s">
        <v>15164</v>
      </c>
      <c r="C3444" s="397" t="s">
        <v>15165</v>
      </c>
      <c r="D3444" s="397"/>
      <c r="E3444" s="397" t="s">
        <v>15031</v>
      </c>
      <c r="F3444" s="397"/>
      <c r="G3444" s="397"/>
      <c r="H3444" s="406"/>
      <c r="I3444" s="406"/>
    </row>
    <row r="3445" spans="1:9" hidden="1" x14ac:dyDescent="0.25">
      <c r="A3445" s="397" t="s">
        <v>15160</v>
      </c>
      <c r="B3445" s="397" t="s">
        <v>15161</v>
      </c>
      <c r="C3445" s="397" t="s">
        <v>15162</v>
      </c>
      <c r="D3445" s="397"/>
      <c r="E3445" s="397" t="s">
        <v>15031</v>
      </c>
      <c r="F3445" s="397"/>
      <c r="G3445" s="397"/>
      <c r="H3445" s="406"/>
      <c r="I3445" s="406"/>
    </row>
    <row r="3446" spans="1:9" hidden="1" x14ac:dyDescent="0.25">
      <c r="A3446" s="397" t="s">
        <v>15157</v>
      </c>
      <c r="B3446" s="397" t="s">
        <v>15158</v>
      </c>
      <c r="C3446" s="397" t="s">
        <v>15159</v>
      </c>
      <c r="D3446" s="397"/>
      <c r="E3446" s="397" t="s">
        <v>15031</v>
      </c>
      <c r="F3446" s="397"/>
      <c r="G3446" s="397"/>
      <c r="H3446" s="406"/>
      <c r="I3446" s="406"/>
    </row>
    <row r="3447" spans="1:9" hidden="1" x14ac:dyDescent="0.25">
      <c r="A3447" s="397" t="s">
        <v>15154</v>
      </c>
      <c r="B3447" s="397" t="s">
        <v>15155</v>
      </c>
      <c r="C3447" s="397" t="s">
        <v>15156</v>
      </c>
      <c r="D3447" s="397"/>
      <c r="E3447" s="397" t="s">
        <v>15031</v>
      </c>
      <c r="F3447" s="397"/>
      <c r="G3447" s="397"/>
      <c r="H3447" s="406"/>
      <c r="I3447" s="406"/>
    </row>
    <row r="3448" spans="1:9" hidden="1" x14ac:dyDescent="0.25">
      <c r="A3448" s="397" t="s">
        <v>15151</v>
      </c>
      <c r="B3448" s="397" t="s">
        <v>15152</v>
      </c>
      <c r="C3448" s="397" t="s">
        <v>15153</v>
      </c>
      <c r="D3448" s="397"/>
      <c r="E3448" s="397" t="s">
        <v>15031</v>
      </c>
      <c r="F3448" s="397"/>
      <c r="G3448" s="397"/>
      <c r="H3448" s="406"/>
      <c r="I3448" s="406"/>
    </row>
    <row r="3449" spans="1:9" hidden="1" x14ac:dyDescent="0.25">
      <c r="A3449" s="397" t="s">
        <v>15148</v>
      </c>
      <c r="B3449" s="397" t="s">
        <v>15149</v>
      </c>
      <c r="C3449" s="397" t="s">
        <v>15150</v>
      </c>
      <c r="D3449" s="397"/>
      <c r="E3449" s="397" t="s">
        <v>15031</v>
      </c>
      <c r="F3449" s="397"/>
      <c r="G3449" s="397"/>
      <c r="H3449" s="406"/>
      <c r="I3449" s="406"/>
    </row>
    <row r="3450" spans="1:9" hidden="1" x14ac:dyDescent="0.25">
      <c r="A3450" s="397" t="s">
        <v>15145</v>
      </c>
      <c r="B3450" s="397" t="s">
        <v>15146</v>
      </c>
      <c r="C3450" s="397" t="s">
        <v>15147</v>
      </c>
      <c r="D3450" s="397"/>
      <c r="E3450" s="397" t="s">
        <v>15031</v>
      </c>
      <c r="F3450" s="397"/>
      <c r="G3450" s="397"/>
      <c r="H3450" s="406"/>
      <c r="I3450" s="406"/>
    </row>
    <row r="3451" spans="1:9" hidden="1" x14ac:dyDescent="0.25">
      <c r="A3451" s="397" t="s">
        <v>15142</v>
      </c>
      <c r="B3451" s="397" t="s">
        <v>15143</v>
      </c>
      <c r="C3451" s="397" t="s">
        <v>15144</v>
      </c>
      <c r="D3451" s="397"/>
      <c r="E3451" s="397" t="s">
        <v>15031</v>
      </c>
      <c r="F3451" s="397"/>
      <c r="G3451" s="397"/>
      <c r="H3451" s="406"/>
      <c r="I3451" s="406"/>
    </row>
    <row r="3452" spans="1:9" hidden="1" x14ac:dyDescent="0.25">
      <c r="A3452" s="397" t="s">
        <v>15139</v>
      </c>
      <c r="B3452" s="397" t="s">
        <v>15140</v>
      </c>
      <c r="C3452" s="397" t="s">
        <v>15141</v>
      </c>
      <c r="D3452" s="397"/>
      <c r="E3452" s="397" t="s">
        <v>15031</v>
      </c>
      <c r="F3452" s="397"/>
      <c r="G3452" s="397"/>
      <c r="H3452" s="406"/>
      <c r="I3452" s="406"/>
    </row>
    <row r="3453" spans="1:9" hidden="1" x14ac:dyDescent="0.25">
      <c r="A3453" s="397" t="s">
        <v>15136</v>
      </c>
      <c r="B3453" s="397" t="s">
        <v>15137</v>
      </c>
      <c r="C3453" s="397" t="s">
        <v>15138</v>
      </c>
      <c r="D3453" s="397"/>
      <c r="E3453" s="397" t="s">
        <v>15031</v>
      </c>
      <c r="F3453" s="397"/>
      <c r="G3453" s="397"/>
      <c r="H3453" s="406"/>
      <c r="I3453" s="406"/>
    </row>
    <row r="3454" spans="1:9" hidden="1" x14ac:dyDescent="0.25">
      <c r="A3454" s="397" t="s">
        <v>15133</v>
      </c>
      <c r="B3454" s="397" t="s">
        <v>15134</v>
      </c>
      <c r="C3454" s="397" t="s">
        <v>15135</v>
      </c>
      <c r="D3454" s="397"/>
      <c r="E3454" s="397" t="s">
        <v>15031</v>
      </c>
      <c r="F3454" s="397"/>
      <c r="G3454" s="397"/>
      <c r="H3454" s="406"/>
      <c r="I3454" s="406"/>
    </row>
    <row r="3455" spans="1:9" hidden="1" x14ac:dyDescent="0.25">
      <c r="A3455" s="397" t="s">
        <v>15552</v>
      </c>
      <c r="B3455" s="397" t="s">
        <v>15553</v>
      </c>
      <c r="C3455" s="397" t="s">
        <v>15554</v>
      </c>
      <c r="D3455" s="397"/>
      <c r="E3455" s="397" t="s">
        <v>15031</v>
      </c>
      <c r="F3455" s="397"/>
      <c r="G3455" s="397"/>
      <c r="H3455" s="406"/>
      <c r="I3455" s="406"/>
    </row>
    <row r="3456" spans="1:9" hidden="1" x14ac:dyDescent="0.25">
      <c r="A3456" s="397" t="s">
        <v>15555</v>
      </c>
      <c r="B3456" s="397" t="s">
        <v>15556</v>
      </c>
      <c r="C3456" s="397" t="s">
        <v>15557</v>
      </c>
      <c r="D3456" s="397"/>
      <c r="E3456" s="397" t="s">
        <v>15031</v>
      </c>
      <c r="F3456" s="397"/>
      <c r="G3456" s="397"/>
      <c r="H3456" s="406"/>
      <c r="I3456" s="406"/>
    </row>
    <row r="3457" spans="1:9" hidden="1" x14ac:dyDescent="0.25">
      <c r="A3457" s="397" t="s">
        <v>15558</v>
      </c>
      <c r="B3457" s="397" t="s">
        <v>15559</v>
      </c>
      <c r="C3457" s="397" t="s">
        <v>15560</v>
      </c>
      <c r="D3457" s="397"/>
      <c r="E3457" s="397" t="s">
        <v>15031</v>
      </c>
      <c r="F3457" s="397"/>
      <c r="G3457" s="397"/>
      <c r="H3457" s="406"/>
      <c r="I3457" s="406"/>
    </row>
    <row r="3458" spans="1:9" hidden="1" x14ac:dyDescent="0.25">
      <c r="A3458" s="397" t="s">
        <v>15561</v>
      </c>
      <c r="B3458" s="397" t="s">
        <v>15562</v>
      </c>
      <c r="C3458" s="397" t="s">
        <v>15563</v>
      </c>
      <c r="D3458" s="397"/>
      <c r="E3458" s="397" t="s">
        <v>15031</v>
      </c>
      <c r="F3458" s="397"/>
      <c r="G3458" s="397"/>
      <c r="H3458" s="406"/>
      <c r="I3458" s="406"/>
    </row>
    <row r="3459" spans="1:9" hidden="1" x14ac:dyDescent="0.25">
      <c r="A3459" s="397" t="s">
        <v>15564</v>
      </c>
      <c r="B3459" s="397" t="s">
        <v>15565</v>
      </c>
      <c r="C3459" s="397" t="s">
        <v>15566</v>
      </c>
      <c r="D3459" s="397"/>
      <c r="E3459" s="397" t="s">
        <v>15031</v>
      </c>
      <c r="F3459" s="397"/>
      <c r="G3459" s="397"/>
      <c r="H3459" s="406"/>
      <c r="I3459" s="406"/>
    </row>
    <row r="3460" spans="1:9" hidden="1" x14ac:dyDescent="0.25">
      <c r="A3460" s="397" t="s">
        <v>15567</v>
      </c>
      <c r="B3460" s="397" t="s">
        <v>15568</v>
      </c>
      <c r="C3460" s="397" t="s">
        <v>15569</v>
      </c>
      <c r="D3460" s="397"/>
      <c r="E3460" s="397" t="s">
        <v>15031</v>
      </c>
      <c r="F3460" s="397"/>
      <c r="G3460" s="397"/>
      <c r="H3460" s="406"/>
      <c r="I3460" s="406"/>
    </row>
    <row r="3461" spans="1:9" hidden="1" x14ac:dyDescent="0.25">
      <c r="A3461" s="397" t="s">
        <v>15570</v>
      </c>
      <c r="B3461" s="397" t="s">
        <v>15571</v>
      </c>
      <c r="C3461" s="397" t="s">
        <v>15572</v>
      </c>
      <c r="D3461" s="397"/>
      <c r="E3461" s="397" t="s">
        <v>15031</v>
      </c>
      <c r="F3461" s="397"/>
      <c r="G3461" s="397"/>
      <c r="H3461" s="406"/>
      <c r="I3461" s="406"/>
    </row>
    <row r="3462" spans="1:9" hidden="1" x14ac:dyDescent="0.25">
      <c r="A3462" s="397" t="s">
        <v>15573</v>
      </c>
      <c r="B3462" s="397" t="s">
        <v>15574</v>
      </c>
      <c r="C3462" s="397" t="s">
        <v>15575</v>
      </c>
      <c r="D3462" s="397"/>
      <c r="E3462" s="397" t="s">
        <v>15031</v>
      </c>
      <c r="F3462" s="397"/>
      <c r="G3462" s="397"/>
      <c r="H3462" s="406"/>
      <c r="I3462" s="406"/>
    </row>
    <row r="3463" spans="1:9" hidden="1" x14ac:dyDescent="0.25">
      <c r="A3463" s="397" t="s">
        <v>15576</v>
      </c>
      <c r="B3463" s="397" t="s">
        <v>15577</v>
      </c>
      <c r="C3463" s="397" t="s">
        <v>15578</v>
      </c>
      <c r="D3463" s="397"/>
      <c r="E3463" s="397" t="s">
        <v>15031</v>
      </c>
      <c r="F3463" s="397"/>
      <c r="G3463" s="397"/>
      <c r="H3463" s="406"/>
      <c r="I3463" s="406"/>
    </row>
    <row r="3464" spans="1:9" hidden="1" x14ac:dyDescent="0.25">
      <c r="A3464" s="397" t="s">
        <v>15579</v>
      </c>
      <c r="B3464" s="397" t="s">
        <v>15580</v>
      </c>
      <c r="C3464" s="397" t="s">
        <v>15581</v>
      </c>
      <c r="D3464" s="397"/>
      <c r="E3464" s="397" t="s">
        <v>15031</v>
      </c>
      <c r="F3464" s="397"/>
      <c r="G3464" s="397"/>
      <c r="H3464" s="406"/>
      <c r="I3464" s="406"/>
    </row>
    <row r="3465" spans="1:9" hidden="1" x14ac:dyDescent="0.25">
      <c r="A3465" s="397" t="s">
        <v>15582</v>
      </c>
      <c r="B3465" s="397" t="s">
        <v>15583</v>
      </c>
      <c r="C3465" s="397" t="s">
        <v>15584</v>
      </c>
      <c r="D3465" s="397"/>
      <c r="E3465" s="397" t="s">
        <v>15031</v>
      </c>
      <c r="F3465" s="397"/>
      <c r="G3465" s="397"/>
      <c r="H3465" s="406"/>
      <c r="I3465" s="406"/>
    </row>
    <row r="3466" spans="1:9" hidden="1" x14ac:dyDescent="0.25">
      <c r="A3466" s="397" t="s">
        <v>15585</v>
      </c>
      <c r="B3466" s="397" t="s">
        <v>15586</v>
      </c>
      <c r="C3466" s="397" t="s">
        <v>15587</v>
      </c>
      <c r="D3466" s="397"/>
      <c r="E3466" s="397" t="s">
        <v>15031</v>
      </c>
      <c r="F3466" s="397"/>
      <c r="G3466" s="397"/>
      <c r="H3466" s="406"/>
      <c r="I3466" s="406"/>
    </row>
    <row r="3467" spans="1:9" hidden="1" x14ac:dyDescent="0.25">
      <c r="A3467" s="397" t="s">
        <v>15588</v>
      </c>
      <c r="B3467" s="397" t="s">
        <v>15589</v>
      </c>
      <c r="C3467" s="397" t="s">
        <v>15590</v>
      </c>
      <c r="D3467" s="397"/>
      <c r="E3467" s="397" t="s">
        <v>15031</v>
      </c>
      <c r="F3467" s="397"/>
      <c r="G3467" s="397"/>
      <c r="H3467" s="406"/>
      <c r="I3467" s="406"/>
    </row>
    <row r="3468" spans="1:9" hidden="1" x14ac:dyDescent="0.25">
      <c r="A3468" s="397" t="s">
        <v>15591</v>
      </c>
      <c r="B3468" s="397" t="s">
        <v>15592</v>
      </c>
      <c r="C3468" s="397" t="s">
        <v>15593</v>
      </c>
      <c r="D3468" s="397"/>
      <c r="E3468" s="397" t="s">
        <v>15031</v>
      </c>
      <c r="F3468" s="397"/>
      <c r="G3468" s="397"/>
      <c r="H3468" s="406"/>
      <c r="I3468" s="406"/>
    </row>
    <row r="3469" spans="1:9" hidden="1" x14ac:dyDescent="0.25">
      <c r="A3469" s="397" t="s">
        <v>15594</v>
      </c>
      <c r="B3469" s="397" t="s">
        <v>15595</v>
      </c>
      <c r="C3469" s="397" t="s">
        <v>15596</v>
      </c>
      <c r="D3469" s="397"/>
      <c r="E3469" s="397" t="s">
        <v>15031</v>
      </c>
      <c r="F3469" s="397"/>
      <c r="G3469" s="397"/>
      <c r="H3469" s="406"/>
      <c r="I3469" s="406"/>
    </row>
    <row r="3470" spans="1:9" hidden="1" x14ac:dyDescent="0.25">
      <c r="A3470" s="397" t="s">
        <v>15597</v>
      </c>
      <c r="B3470" s="397" t="s">
        <v>15598</v>
      </c>
      <c r="C3470" s="397" t="s">
        <v>15599</v>
      </c>
      <c r="D3470" s="397"/>
      <c r="E3470" s="397" t="s">
        <v>15031</v>
      </c>
      <c r="F3470" s="397"/>
      <c r="G3470" s="397"/>
      <c r="H3470" s="406"/>
      <c r="I3470" s="406"/>
    </row>
    <row r="3471" spans="1:9" hidden="1" x14ac:dyDescent="0.25">
      <c r="A3471" s="397" t="s">
        <v>15600</v>
      </c>
      <c r="B3471" s="397" t="s">
        <v>15601</v>
      </c>
      <c r="C3471" s="397" t="s">
        <v>15602</v>
      </c>
      <c r="D3471" s="397"/>
      <c r="E3471" s="397" t="s">
        <v>15031</v>
      </c>
      <c r="F3471" s="397"/>
      <c r="G3471" s="397"/>
      <c r="H3471" s="406"/>
      <c r="I3471" s="406"/>
    </row>
    <row r="3472" spans="1:9" hidden="1" x14ac:dyDescent="0.25">
      <c r="A3472" s="397" t="s">
        <v>15603</v>
      </c>
      <c r="B3472" s="397" t="s">
        <v>15604</v>
      </c>
      <c r="C3472" s="397" t="s">
        <v>15605</v>
      </c>
      <c r="D3472" s="397"/>
      <c r="E3472" s="397" t="s">
        <v>15031</v>
      </c>
      <c r="F3472" s="397"/>
      <c r="G3472" s="397"/>
      <c r="H3472" s="406"/>
      <c r="I3472" s="406"/>
    </row>
    <row r="3473" spans="1:9" hidden="1" x14ac:dyDescent="0.25">
      <c r="A3473" s="397" t="s">
        <v>15606</v>
      </c>
      <c r="B3473" s="397" t="s">
        <v>15607</v>
      </c>
      <c r="C3473" s="397" t="s">
        <v>15608</v>
      </c>
      <c r="D3473" s="397"/>
      <c r="E3473" s="397" t="s">
        <v>15031</v>
      </c>
      <c r="F3473" s="397"/>
      <c r="G3473" s="397"/>
      <c r="H3473" s="406"/>
      <c r="I3473" s="406"/>
    </row>
    <row r="3474" spans="1:9" hidden="1" x14ac:dyDescent="0.25">
      <c r="A3474" s="397" t="s">
        <v>15609</v>
      </c>
      <c r="B3474" s="397" t="s">
        <v>15610</v>
      </c>
      <c r="C3474" s="397" t="s">
        <v>15611</v>
      </c>
      <c r="D3474" s="397"/>
      <c r="E3474" s="397" t="s">
        <v>15031</v>
      </c>
      <c r="F3474" s="397"/>
      <c r="G3474" s="397"/>
      <c r="H3474" s="406"/>
      <c r="I3474" s="406"/>
    </row>
    <row r="3475" spans="1:9" hidden="1" x14ac:dyDescent="0.25">
      <c r="A3475" s="397" t="s">
        <v>15612</v>
      </c>
      <c r="B3475" s="397" t="s">
        <v>15613</v>
      </c>
      <c r="C3475" s="397" t="s">
        <v>15614</v>
      </c>
      <c r="D3475" s="397"/>
      <c r="E3475" s="397" t="s">
        <v>15031</v>
      </c>
      <c r="F3475" s="397"/>
      <c r="G3475" s="397"/>
      <c r="H3475" s="406"/>
      <c r="I3475" s="406"/>
    </row>
    <row r="3476" spans="1:9" hidden="1" x14ac:dyDescent="0.25">
      <c r="A3476" s="397" t="s">
        <v>15615</v>
      </c>
      <c r="B3476" s="397" t="s">
        <v>15616</v>
      </c>
      <c r="C3476" s="397" t="s">
        <v>15617</v>
      </c>
      <c r="D3476" s="397"/>
      <c r="E3476" s="397" t="s">
        <v>15031</v>
      </c>
      <c r="F3476" s="397"/>
      <c r="G3476" s="397"/>
      <c r="H3476" s="406"/>
      <c r="I3476" s="406"/>
    </row>
    <row r="3477" spans="1:9" hidden="1" x14ac:dyDescent="0.25">
      <c r="A3477" s="397" t="s">
        <v>15618</v>
      </c>
      <c r="B3477" s="397" t="s">
        <v>15619</v>
      </c>
      <c r="C3477" s="397" t="s">
        <v>15620</v>
      </c>
      <c r="D3477" s="397"/>
      <c r="E3477" s="397" t="s">
        <v>15031</v>
      </c>
      <c r="F3477" s="397"/>
      <c r="G3477" s="397"/>
      <c r="H3477" s="406"/>
      <c r="I3477" s="406"/>
    </row>
    <row r="3478" spans="1:9" hidden="1" x14ac:dyDescent="0.25">
      <c r="A3478" s="397" t="s">
        <v>15621</v>
      </c>
      <c r="B3478" s="397" t="s">
        <v>15622</v>
      </c>
      <c r="C3478" s="397" t="s">
        <v>15623</v>
      </c>
      <c r="D3478" s="397"/>
      <c r="E3478" s="397" t="s">
        <v>15031</v>
      </c>
      <c r="F3478" s="397"/>
      <c r="G3478" s="397"/>
      <c r="H3478" s="406"/>
      <c r="I3478" s="406"/>
    </row>
    <row r="3479" spans="1:9" hidden="1" x14ac:dyDescent="0.25">
      <c r="A3479" s="397" t="s">
        <v>15624</v>
      </c>
      <c r="B3479" s="397" t="s">
        <v>15625</v>
      </c>
      <c r="C3479" s="397" t="s">
        <v>15626</v>
      </c>
      <c r="D3479" s="397"/>
      <c r="E3479" s="397" t="s">
        <v>15031</v>
      </c>
      <c r="F3479" s="397"/>
      <c r="G3479" s="397"/>
      <c r="H3479" s="406"/>
      <c r="I3479" s="406"/>
    </row>
    <row r="3480" spans="1:9" hidden="1" x14ac:dyDescent="0.25">
      <c r="A3480" s="397" t="s">
        <v>15627</v>
      </c>
      <c r="B3480" s="397" t="s">
        <v>15628</v>
      </c>
      <c r="C3480" s="397" t="s">
        <v>15629</v>
      </c>
      <c r="D3480" s="397"/>
      <c r="E3480" s="397" t="s">
        <v>15031</v>
      </c>
      <c r="F3480" s="397"/>
      <c r="G3480" s="397"/>
      <c r="H3480" s="406"/>
      <c r="I3480" s="406"/>
    </row>
    <row r="3481" spans="1:9" hidden="1" x14ac:dyDescent="0.25">
      <c r="A3481" s="397" t="s">
        <v>15630</v>
      </c>
      <c r="B3481" s="397" t="s">
        <v>15631</v>
      </c>
      <c r="C3481" s="397" t="s">
        <v>15632</v>
      </c>
      <c r="D3481" s="397"/>
      <c r="E3481" s="397" t="s">
        <v>15031</v>
      </c>
      <c r="F3481" s="397"/>
      <c r="G3481" s="397"/>
      <c r="H3481" s="406"/>
      <c r="I3481" s="406"/>
    </row>
    <row r="3482" spans="1:9" hidden="1" x14ac:dyDescent="0.25">
      <c r="A3482" s="397" t="s">
        <v>15633</v>
      </c>
      <c r="B3482" s="397" t="s">
        <v>15634</v>
      </c>
      <c r="C3482" s="397" t="s">
        <v>15635</v>
      </c>
      <c r="D3482" s="397"/>
      <c r="E3482" s="397" t="s">
        <v>15031</v>
      </c>
      <c r="F3482" s="397"/>
      <c r="G3482" s="397"/>
      <c r="H3482" s="406"/>
      <c r="I3482" s="406"/>
    </row>
    <row r="3483" spans="1:9" hidden="1" x14ac:dyDescent="0.25">
      <c r="A3483" s="397" t="s">
        <v>15636</v>
      </c>
      <c r="B3483" s="397" t="s">
        <v>15637</v>
      </c>
      <c r="C3483" s="397" t="s">
        <v>15638</v>
      </c>
      <c r="D3483" s="397"/>
      <c r="E3483" s="397" t="s">
        <v>15031</v>
      </c>
      <c r="F3483" s="397"/>
      <c r="G3483" s="397"/>
      <c r="H3483" s="406"/>
      <c r="I3483" s="406"/>
    </row>
    <row r="3484" spans="1:9" hidden="1" x14ac:dyDescent="0.25">
      <c r="A3484" s="397" t="s">
        <v>15639</v>
      </c>
      <c r="B3484" s="397" t="s">
        <v>15640</v>
      </c>
      <c r="C3484" s="397" t="s">
        <v>15641</v>
      </c>
      <c r="D3484" s="397"/>
      <c r="E3484" s="397" t="s">
        <v>15031</v>
      </c>
      <c r="F3484" s="397"/>
      <c r="G3484" s="397"/>
      <c r="H3484" s="406"/>
      <c r="I3484" s="406"/>
    </row>
    <row r="3485" spans="1:9" hidden="1" x14ac:dyDescent="0.25">
      <c r="A3485" s="397" t="s">
        <v>15642</v>
      </c>
      <c r="B3485" s="397" t="s">
        <v>15643</v>
      </c>
      <c r="C3485" s="397" t="s">
        <v>15644</v>
      </c>
      <c r="D3485" s="397"/>
      <c r="E3485" s="397" t="s">
        <v>15031</v>
      </c>
      <c r="F3485" s="397"/>
      <c r="G3485" s="397"/>
      <c r="H3485" s="406"/>
      <c r="I3485" s="406"/>
    </row>
    <row r="3486" spans="1:9" hidden="1" x14ac:dyDescent="0.25">
      <c r="A3486" s="397" t="s">
        <v>15645</v>
      </c>
      <c r="B3486" s="397" t="s">
        <v>15646</v>
      </c>
      <c r="C3486" s="397" t="s">
        <v>15647</v>
      </c>
      <c r="D3486" s="397"/>
      <c r="E3486" s="397" t="s">
        <v>15031</v>
      </c>
      <c r="F3486" s="397"/>
      <c r="G3486" s="397"/>
      <c r="H3486" s="406"/>
      <c r="I3486" s="406"/>
    </row>
    <row r="3487" spans="1:9" hidden="1" x14ac:dyDescent="0.25">
      <c r="A3487" s="397" t="s">
        <v>15648</v>
      </c>
      <c r="B3487" s="397" t="s">
        <v>15649</v>
      </c>
      <c r="C3487" s="397" t="s">
        <v>15650</v>
      </c>
      <c r="D3487" s="397"/>
      <c r="E3487" s="397" t="s">
        <v>15031</v>
      </c>
      <c r="F3487" s="397"/>
      <c r="G3487" s="397"/>
      <c r="H3487" s="406"/>
      <c r="I3487" s="406"/>
    </row>
    <row r="3488" spans="1:9" hidden="1" x14ac:dyDescent="0.25">
      <c r="A3488" s="397" t="s">
        <v>15651</v>
      </c>
      <c r="B3488" s="397" t="s">
        <v>15652</v>
      </c>
      <c r="C3488" s="397" t="s">
        <v>15653</v>
      </c>
      <c r="D3488" s="397"/>
      <c r="E3488" s="397" t="s">
        <v>15031</v>
      </c>
      <c r="F3488" s="397"/>
      <c r="G3488" s="397"/>
      <c r="H3488" s="406"/>
      <c r="I3488" s="406"/>
    </row>
    <row r="3489" spans="1:9" hidden="1" x14ac:dyDescent="0.25">
      <c r="A3489" s="397" t="s">
        <v>15654</v>
      </c>
      <c r="B3489" s="397" t="s">
        <v>15655</v>
      </c>
      <c r="C3489" s="397" t="s">
        <v>15656</v>
      </c>
      <c r="D3489" s="397"/>
      <c r="E3489" s="397" t="s">
        <v>15031</v>
      </c>
      <c r="F3489" s="397"/>
      <c r="G3489" s="397"/>
      <c r="H3489" s="406"/>
      <c r="I3489" s="406"/>
    </row>
    <row r="3490" spans="1:9" hidden="1" x14ac:dyDescent="0.25">
      <c r="A3490" s="397" t="s">
        <v>15657</v>
      </c>
      <c r="B3490" s="397" t="s">
        <v>15658</v>
      </c>
      <c r="C3490" s="397" t="s">
        <v>15659</v>
      </c>
      <c r="D3490" s="397"/>
      <c r="E3490" s="397" t="s">
        <v>15031</v>
      </c>
      <c r="F3490" s="397"/>
      <c r="G3490" s="397"/>
      <c r="H3490" s="406"/>
      <c r="I3490" s="406"/>
    </row>
    <row r="3491" spans="1:9" hidden="1" x14ac:dyDescent="0.25">
      <c r="A3491" s="397" t="s">
        <v>15660</v>
      </c>
      <c r="B3491" s="397" t="s">
        <v>15661</v>
      </c>
      <c r="C3491" s="397" t="s">
        <v>15662</v>
      </c>
      <c r="D3491" s="397"/>
      <c r="E3491" s="397" t="s">
        <v>15031</v>
      </c>
      <c r="F3491" s="397"/>
      <c r="G3491" s="397"/>
      <c r="H3491" s="406"/>
      <c r="I3491" s="406"/>
    </row>
    <row r="3492" spans="1:9" hidden="1" x14ac:dyDescent="0.25">
      <c r="A3492" s="397" t="s">
        <v>15663</v>
      </c>
      <c r="B3492" s="397" t="s">
        <v>15664</v>
      </c>
      <c r="C3492" s="397" t="s">
        <v>15665</v>
      </c>
      <c r="D3492" s="397"/>
      <c r="E3492" s="397" t="s">
        <v>15031</v>
      </c>
      <c r="F3492" s="397"/>
      <c r="G3492" s="397"/>
      <c r="H3492" s="406"/>
      <c r="I3492" s="406"/>
    </row>
    <row r="3493" spans="1:9" hidden="1" x14ac:dyDescent="0.25">
      <c r="A3493" s="397" t="s">
        <v>15666</v>
      </c>
      <c r="B3493" s="397" t="s">
        <v>15667</v>
      </c>
      <c r="C3493" s="397" t="s">
        <v>15668</v>
      </c>
      <c r="D3493" s="397"/>
      <c r="E3493" s="397" t="s">
        <v>15031</v>
      </c>
      <c r="F3493" s="397"/>
      <c r="G3493" s="397"/>
      <c r="H3493" s="406"/>
      <c r="I3493" s="406"/>
    </row>
    <row r="3494" spans="1:9" hidden="1" x14ac:dyDescent="0.25">
      <c r="A3494" s="397" t="s">
        <v>15669</v>
      </c>
      <c r="B3494" s="397" t="s">
        <v>15670</v>
      </c>
      <c r="C3494" s="397" t="s">
        <v>15671</v>
      </c>
      <c r="D3494" s="397"/>
      <c r="E3494" s="397" t="s">
        <v>15031</v>
      </c>
      <c r="F3494" s="397"/>
      <c r="G3494" s="397"/>
      <c r="H3494" s="406"/>
      <c r="I3494" s="406"/>
    </row>
    <row r="3495" spans="1:9" hidden="1" x14ac:dyDescent="0.25">
      <c r="A3495" s="397" t="s">
        <v>15672</v>
      </c>
      <c r="B3495" s="397" t="s">
        <v>15673</v>
      </c>
      <c r="C3495" s="397" t="s">
        <v>15674</v>
      </c>
      <c r="D3495" s="397"/>
      <c r="E3495" s="397" t="s">
        <v>15031</v>
      </c>
      <c r="F3495" s="397"/>
      <c r="G3495" s="397"/>
      <c r="H3495" s="406"/>
      <c r="I3495" s="406"/>
    </row>
    <row r="3496" spans="1:9" hidden="1" x14ac:dyDescent="0.25">
      <c r="A3496" s="397" t="s">
        <v>15675</v>
      </c>
      <c r="B3496" s="397" t="s">
        <v>15676</v>
      </c>
      <c r="C3496" s="397" t="s">
        <v>15677</v>
      </c>
      <c r="D3496" s="397"/>
      <c r="E3496" s="397" t="s">
        <v>15031</v>
      </c>
      <c r="F3496" s="397"/>
      <c r="G3496" s="397"/>
      <c r="H3496" s="406"/>
      <c r="I3496" s="406"/>
    </row>
    <row r="3497" spans="1:9" hidden="1" x14ac:dyDescent="0.25">
      <c r="A3497" s="397" t="s">
        <v>15678</v>
      </c>
      <c r="B3497" s="397" t="s">
        <v>15679</v>
      </c>
      <c r="C3497" s="397" t="s">
        <v>15680</v>
      </c>
      <c r="D3497" s="397"/>
      <c r="E3497" s="397" t="s">
        <v>15031</v>
      </c>
      <c r="F3497" s="397"/>
      <c r="G3497" s="397"/>
      <c r="H3497" s="406"/>
      <c r="I3497" s="406"/>
    </row>
    <row r="3498" spans="1:9" hidden="1" x14ac:dyDescent="0.25">
      <c r="A3498" s="397" t="s">
        <v>15681</v>
      </c>
      <c r="B3498" s="397" t="s">
        <v>15682</v>
      </c>
      <c r="C3498" s="397" t="s">
        <v>15683</v>
      </c>
      <c r="D3498" s="397"/>
      <c r="E3498" s="397" t="s">
        <v>15031</v>
      </c>
      <c r="F3498" s="397"/>
      <c r="G3498" s="397"/>
      <c r="H3498" s="406"/>
      <c r="I3498" s="406"/>
    </row>
    <row r="3499" spans="1:9" hidden="1" x14ac:dyDescent="0.25">
      <c r="A3499" s="397" t="s">
        <v>15684</v>
      </c>
      <c r="B3499" s="397" t="s">
        <v>15685</v>
      </c>
      <c r="C3499" s="397" t="s">
        <v>15686</v>
      </c>
      <c r="D3499" s="397"/>
      <c r="E3499" s="397" t="s">
        <v>15031</v>
      </c>
      <c r="F3499" s="397"/>
      <c r="G3499" s="397"/>
      <c r="H3499" s="406"/>
      <c r="I3499" s="406"/>
    </row>
    <row r="3500" spans="1:9" hidden="1" x14ac:dyDescent="0.25">
      <c r="A3500" s="397" t="s">
        <v>15687</v>
      </c>
      <c r="B3500" s="397" t="s">
        <v>15688</v>
      </c>
      <c r="C3500" s="397" t="s">
        <v>15689</v>
      </c>
      <c r="D3500" s="397"/>
      <c r="E3500" s="397" t="s">
        <v>15031</v>
      </c>
      <c r="F3500" s="397"/>
      <c r="G3500" s="397"/>
      <c r="H3500" s="406"/>
      <c r="I3500" s="406"/>
    </row>
    <row r="3501" spans="1:9" hidden="1" x14ac:dyDescent="0.25">
      <c r="A3501" s="397" t="s">
        <v>15690</v>
      </c>
      <c r="B3501" s="397" t="s">
        <v>15691</v>
      </c>
      <c r="C3501" s="397" t="s">
        <v>15692</v>
      </c>
      <c r="D3501" s="397"/>
      <c r="E3501" s="397" t="s">
        <v>15031</v>
      </c>
      <c r="F3501" s="397"/>
      <c r="G3501" s="397"/>
      <c r="H3501" s="406"/>
      <c r="I3501" s="406"/>
    </row>
    <row r="3502" spans="1:9" hidden="1" x14ac:dyDescent="0.25">
      <c r="A3502" s="397" t="s">
        <v>15693</v>
      </c>
      <c r="B3502" s="397" t="s">
        <v>15694</v>
      </c>
      <c r="C3502" s="397" t="s">
        <v>15695</v>
      </c>
      <c r="D3502" s="397"/>
      <c r="E3502" s="397" t="s">
        <v>15031</v>
      </c>
      <c r="F3502" s="397"/>
      <c r="G3502" s="397"/>
      <c r="H3502" s="406"/>
      <c r="I3502" s="406"/>
    </row>
    <row r="3503" spans="1:9" hidden="1" x14ac:dyDescent="0.25">
      <c r="A3503" s="397" t="s">
        <v>15696</v>
      </c>
      <c r="B3503" s="397" t="s">
        <v>15697</v>
      </c>
      <c r="C3503" s="397" t="s">
        <v>15698</v>
      </c>
      <c r="D3503" s="397"/>
      <c r="E3503" s="397" t="s">
        <v>15031</v>
      </c>
      <c r="F3503" s="397"/>
      <c r="G3503" s="397"/>
      <c r="H3503" s="406"/>
      <c r="I3503" s="406"/>
    </row>
    <row r="3504" spans="1:9" hidden="1" x14ac:dyDescent="0.25">
      <c r="A3504" s="397" t="s">
        <v>15699</v>
      </c>
      <c r="B3504" s="397" t="s">
        <v>15700</v>
      </c>
      <c r="C3504" s="397" t="s">
        <v>15701</v>
      </c>
      <c r="D3504" s="397"/>
      <c r="E3504" s="397" t="s">
        <v>15031</v>
      </c>
      <c r="F3504" s="397"/>
      <c r="G3504" s="397"/>
      <c r="H3504" s="406"/>
      <c r="I3504" s="406"/>
    </row>
    <row r="3505" spans="1:9" hidden="1" x14ac:dyDescent="0.25">
      <c r="A3505" s="397" t="s">
        <v>15702</v>
      </c>
      <c r="B3505" s="397" t="s">
        <v>15703</v>
      </c>
      <c r="C3505" s="397" t="s">
        <v>15704</v>
      </c>
      <c r="D3505" s="397"/>
      <c r="E3505" s="397" t="s">
        <v>15031</v>
      </c>
      <c r="F3505" s="397"/>
      <c r="G3505" s="397"/>
      <c r="H3505" s="406"/>
      <c r="I3505" s="406"/>
    </row>
    <row r="3506" spans="1:9" hidden="1" x14ac:dyDescent="0.25">
      <c r="A3506" s="397" t="s">
        <v>15705</v>
      </c>
      <c r="B3506" s="397" t="s">
        <v>15706</v>
      </c>
      <c r="C3506" s="397" t="s">
        <v>15707</v>
      </c>
      <c r="D3506" s="397"/>
      <c r="E3506" s="397" t="s">
        <v>15031</v>
      </c>
      <c r="F3506" s="397"/>
      <c r="G3506" s="397"/>
      <c r="H3506" s="406"/>
      <c r="I3506" s="406"/>
    </row>
    <row r="3507" spans="1:9" hidden="1" x14ac:dyDescent="0.25">
      <c r="A3507" s="397" t="s">
        <v>15708</v>
      </c>
      <c r="B3507" s="397" t="s">
        <v>15709</v>
      </c>
      <c r="C3507" s="397" t="s">
        <v>15710</v>
      </c>
      <c r="D3507" s="397"/>
      <c r="E3507" s="397" t="s">
        <v>15031</v>
      </c>
      <c r="F3507" s="397"/>
      <c r="G3507" s="397"/>
      <c r="H3507" s="406"/>
      <c r="I3507" s="406"/>
    </row>
    <row r="3508" spans="1:9" hidden="1" x14ac:dyDescent="0.25">
      <c r="A3508" s="397" t="s">
        <v>15711</v>
      </c>
      <c r="B3508" s="397" t="s">
        <v>15712</v>
      </c>
      <c r="C3508" s="397" t="s">
        <v>15713</v>
      </c>
      <c r="D3508" s="397"/>
      <c r="E3508" s="397" t="s">
        <v>15031</v>
      </c>
      <c r="F3508" s="397"/>
      <c r="G3508" s="397"/>
      <c r="H3508" s="406"/>
      <c r="I3508" s="406"/>
    </row>
    <row r="3509" spans="1:9" hidden="1" x14ac:dyDescent="0.25">
      <c r="A3509" s="397" t="s">
        <v>15714</v>
      </c>
      <c r="B3509" s="397" t="s">
        <v>15715</v>
      </c>
      <c r="C3509" s="397" t="s">
        <v>15716</v>
      </c>
      <c r="D3509" s="397"/>
      <c r="E3509" s="397" t="s">
        <v>15031</v>
      </c>
      <c r="F3509" s="397"/>
      <c r="G3509" s="397"/>
      <c r="H3509" s="406"/>
      <c r="I3509" s="406"/>
    </row>
    <row r="3510" spans="1:9" hidden="1" x14ac:dyDescent="0.25">
      <c r="A3510" s="397" t="s">
        <v>15717</v>
      </c>
      <c r="B3510" s="397" t="s">
        <v>15718</v>
      </c>
      <c r="C3510" s="397" t="s">
        <v>15719</v>
      </c>
      <c r="D3510" s="397"/>
      <c r="E3510" s="397" t="s">
        <v>15031</v>
      </c>
      <c r="F3510" s="397"/>
      <c r="G3510" s="397"/>
      <c r="H3510" s="406"/>
      <c r="I3510" s="406"/>
    </row>
    <row r="3511" spans="1:9" hidden="1" x14ac:dyDescent="0.25">
      <c r="A3511" s="397" t="s">
        <v>15720</v>
      </c>
      <c r="B3511" s="397" t="s">
        <v>15721</v>
      </c>
      <c r="C3511" s="397" t="s">
        <v>15722</v>
      </c>
      <c r="D3511" s="397"/>
      <c r="E3511" s="397" t="s">
        <v>15031</v>
      </c>
      <c r="F3511" s="397"/>
      <c r="G3511" s="397"/>
      <c r="H3511" s="406"/>
      <c r="I3511" s="406"/>
    </row>
    <row r="3512" spans="1:9" hidden="1" x14ac:dyDescent="0.25">
      <c r="A3512" s="397" t="s">
        <v>15723</v>
      </c>
      <c r="B3512" s="397" t="s">
        <v>15724</v>
      </c>
      <c r="C3512" s="397" t="s">
        <v>15725</v>
      </c>
      <c r="D3512" s="397"/>
      <c r="E3512" s="397" t="s">
        <v>15031</v>
      </c>
      <c r="F3512" s="397"/>
      <c r="G3512" s="397"/>
      <c r="H3512" s="406"/>
      <c r="I3512" s="406"/>
    </row>
    <row r="3513" spans="1:9" hidden="1" x14ac:dyDescent="0.25">
      <c r="A3513" s="397" t="s">
        <v>15726</v>
      </c>
      <c r="B3513" s="397" t="s">
        <v>15727</v>
      </c>
      <c r="C3513" s="397" t="s">
        <v>15728</v>
      </c>
      <c r="D3513" s="397"/>
      <c r="E3513" s="397" t="s">
        <v>15031</v>
      </c>
      <c r="F3513" s="397"/>
      <c r="G3513" s="397"/>
      <c r="H3513" s="406"/>
      <c r="I3513" s="406"/>
    </row>
    <row r="3514" spans="1:9" hidden="1" x14ac:dyDescent="0.25">
      <c r="A3514" s="397" t="s">
        <v>15729</v>
      </c>
      <c r="B3514" s="397" t="s">
        <v>15730</v>
      </c>
      <c r="C3514" s="397" t="s">
        <v>15731</v>
      </c>
      <c r="D3514" s="397"/>
      <c r="E3514" s="397" t="s">
        <v>15031</v>
      </c>
      <c r="F3514" s="397"/>
      <c r="G3514" s="397"/>
      <c r="H3514" s="406"/>
      <c r="I3514" s="406"/>
    </row>
    <row r="3515" spans="1:9" hidden="1" x14ac:dyDescent="0.25">
      <c r="A3515" s="397" t="s">
        <v>15732</v>
      </c>
      <c r="B3515" s="397" t="s">
        <v>15733</v>
      </c>
      <c r="C3515" s="397" t="s">
        <v>15734</v>
      </c>
      <c r="D3515" s="397"/>
      <c r="E3515" s="397" t="s">
        <v>15031</v>
      </c>
      <c r="F3515" s="397"/>
      <c r="G3515" s="397"/>
      <c r="H3515" s="406"/>
      <c r="I3515" s="406"/>
    </row>
    <row r="3516" spans="1:9" hidden="1" x14ac:dyDescent="0.25">
      <c r="A3516" s="397" t="s">
        <v>15735</v>
      </c>
      <c r="B3516" s="397" t="s">
        <v>15736</v>
      </c>
      <c r="C3516" s="397" t="s">
        <v>15737</v>
      </c>
      <c r="D3516" s="397"/>
      <c r="E3516" s="397" t="s">
        <v>15031</v>
      </c>
      <c r="F3516" s="397"/>
      <c r="G3516" s="397"/>
      <c r="H3516" s="406"/>
      <c r="I3516" s="406"/>
    </row>
    <row r="3517" spans="1:9" hidden="1" x14ac:dyDescent="0.25">
      <c r="A3517" s="397" t="s">
        <v>15738</v>
      </c>
      <c r="B3517" s="397" t="s">
        <v>15739</v>
      </c>
      <c r="C3517" s="397" t="s">
        <v>15740</v>
      </c>
      <c r="D3517" s="397"/>
      <c r="E3517" s="397" t="s">
        <v>15031</v>
      </c>
      <c r="F3517" s="397"/>
      <c r="G3517" s="397"/>
      <c r="H3517" s="406"/>
      <c r="I3517" s="406"/>
    </row>
    <row r="3518" spans="1:9" hidden="1" x14ac:dyDescent="0.25">
      <c r="A3518" s="397" t="s">
        <v>15741</v>
      </c>
      <c r="B3518" s="397" t="s">
        <v>15742</v>
      </c>
      <c r="C3518" s="397" t="s">
        <v>15743</v>
      </c>
      <c r="D3518" s="397"/>
      <c r="E3518" s="397" t="s">
        <v>15031</v>
      </c>
      <c r="F3518" s="397"/>
      <c r="G3518" s="397"/>
      <c r="H3518" s="406"/>
      <c r="I3518" s="406"/>
    </row>
    <row r="3519" spans="1:9" hidden="1" x14ac:dyDescent="0.25">
      <c r="A3519" s="397" t="s">
        <v>15744</v>
      </c>
      <c r="B3519" s="397" t="s">
        <v>15745</v>
      </c>
      <c r="C3519" s="397" t="s">
        <v>15746</v>
      </c>
      <c r="D3519" s="397"/>
      <c r="E3519" s="397" t="s">
        <v>15031</v>
      </c>
      <c r="F3519" s="397"/>
      <c r="G3519" s="397"/>
      <c r="H3519" s="406"/>
      <c r="I3519" s="406"/>
    </row>
    <row r="3520" spans="1:9" hidden="1" x14ac:dyDescent="0.25">
      <c r="A3520" s="397" t="s">
        <v>15747</v>
      </c>
      <c r="B3520" s="397" t="s">
        <v>15748</v>
      </c>
      <c r="C3520" s="397" t="s">
        <v>15749</v>
      </c>
      <c r="D3520" s="397"/>
      <c r="E3520" s="397" t="s">
        <v>15031</v>
      </c>
      <c r="F3520" s="397"/>
      <c r="G3520" s="397"/>
      <c r="H3520" s="406"/>
      <c r="I3520" s="406"/>
    </row>
    <row r="3521" spans="1:9" hidden="1" x14ac:dyDescent="0.25">
      <c r="A3521" s="397" t="s">
        <v>15750</v>
      </c>
      <c r="B3521" s="397" t="s">
        <v>15751</v>
      </c>
      <c r="C3521" s="397" t="s">
        <v>15752</v>
      </c>
      <c r="D3521" s="397"/>
      <c r="E3521" s="397" t="s">
        <v>15031</v>
      </c>
      <c r="F3521" s="397"/>
      <c r="G3521" s="397"/>
      <c r="H3521" s="406"/>
      <c r="I3521" s="406"/>
    </row>
    <row r="3522" spans="1:9" hidden="1" x14ac:dyDescent="0.25">
      <c r="A3522" s="397" t="s">
        <v>15753</v>
      </c>
      <c r="B3522" s="397" t="s">
        <v>15754</v>
      </c>
      <c r="C3522" s="397" t="s">
        <v>15755</v>
      </c>
      <c r="D3522" s="397"/>
      <c r="E3522" s="397" t="s">
        <v>15031</v>
      </c>
      <c r="F3522" s="397"/>
      <c r="G3522" s="397"/>
      <c r="H3522" s="406"/>
      <c r="I3522" s="406"/>
    </row>
    <row r="3523" spans="1:9" hidden="1" x14ac:dyDescent="0.25">
      <c r="A3523" s="397" t="s">
        <v>15756</v>
      </c>
      <c r="B3523" s="397" t="s">
        <v>15757</v>
      </c>
      <c r="C3523" s="397" t="s">
        <v>15758</v>
      </c>
      <c r="D3523" s="397"/>
      <c r="E3523" s="397" t="s">
        <v>15031</v>
      </c>
      <c r="F3523" s="397"/>
      <c r="G3523" s="397"/>
      <c r="H3523" s="406"/>
      <c r="I3523" s="406"/>
    </row>
    <row r="3524" spans="1:9" hidden="1" x14ac:dyDescent="0.25">
      <c r="A3524" s="397" t="s">
        <v>15759</v>
      </c>
      <c r="B3524" s="397" t="s">
        <v>15760</v>
      </c>
      <c r="C3524" s="397" t="s">
        <v>15761</v>
      </c>
      <c r="D3524" s="397"/>
      <c r="E3524" s="397" t="s">
        <v>15031</v>
      </c>
      <c r="F3524" s="397"/>
      <c r="G3524" s="397"/>
      <c r="H3524" s="406"/>
      <c r="I3524" s="406"/>
    </row>
    <row r="3525" spans="1:9" hidden="1" x14ac:dyDescent="0.25">
      <c r="A3525" s="397" t="s">
        <v>15762</v>
      </c>
      <c r="B3525" s="397" t="s">
        <v>15763</v>
      </c>
      <c r="C3525" s="397" t="s">
        <v>15764</v>
      </c>
      <c r="D3525" s="397"/>
      <c r="E3525" s="397" t="s">
        <v>15031</v>
      </c>
      <c r="F3525" s="397"/>
      <c r="G3525" s="397"/>
      <c r="H3525" s="406"/>
      <c r="I3525" s="406"/>
    </row>
    <row r="3526" spans="1:9" hidden="1" x14ac:dyDescent="0.25">
      <c r="A3526" s="397" t="s">
        <v>15765</v>
      </c>
      <c r="B3526" s="397" t="s">
        <v>15766</v>
      </c>
      <c r="C3526" s="397" t="s">
        <v>15767</v>
      </c>
      <c r="D3526" s="397"/>
      <c r="E3526" s="397" t="s">
        <v>15031</v>
      </c>
      <c r="F3526" s="397"/>
      <c r="G3526" s="397"/>
      <c r="H3526" s="406"/>
      <c r="I3526" s="406"/>
    </row>
    <row r="3527" spans="1:9" hidden="1" x14ac:dyDescent="0.25">
      <c r="A3527" s="397" t="s">
        <v>15768</v>
      </c>
      <c r="B3527" s="397" t="s">
        <v>15769</v>
      </c>
      <c r="C3527" s="397" t="s">
        <v>15770</v>
      </c>
      <c r="D3527" s="397"/>
      <c r="E3527" s="397" t="s">
        <v>15031</v>
      </c>
      <c r="F3527" s="397"/>
      <c r="G3527" s="397"/>
      <c r="H3527" s="406"/>
      <c r="I3527" s="406"/>
    </row>
    <row r="3528" spans="1:9" hidden="1" x14ac:dyDescent="0.25">
      <c r="A3528" s="397" t="s">
        <v>15771</v>
      </c>
      <c r="B3528" s="397" t="s">
        <v>15772</v>
      </c>
      <c r="C3528" s="397" t="s">
        <v>15773</v>
      </c>
      <c r="D3528" s="397"/>
      <c r="E3528" s="397" t="s">
        <v>15031</v>
      </c>
      <c r="F3528" s="397"/>
      <c r="G3528" s="397"/>
      <c r="H3528" s="406"/>
      <c r="I3528" s="406"/>
    </row>
    <row r="3529" spans="1:9" hidden="1" x14ac:dyDescent="0.25">
      <c r="A3529" s="397" t="s">
        <v>15774</v>
      </c>
      <c r="B3529" s="397" t="s">
        <v>15775</v>
      </c>
      <c r="C3529" s="397" t="s">
        <v>15776</v>
      </c>
      <c r="D3529" s="397"/>
      <c r="E3529" s="397" t="s">
        <v>15031</v>
      </c>
      <c r="F3529" s="397"/>
      <c r="G3529" s="397"/>
      <c r="H3529" s="406"/>
      <c r="I3529" s="406"/>
    </row>
    <row r="3530" spans="1:9" hidden="1" x14ac:dyDescent="0.25">
      <c r="A3530" s="397" t="s">
        <v>15777</v>
      </c>
      <c r="B3530" s="397" t="s">
        <v>15778</v>
      </c>
      <c r="C3530" s="397" t="s">
        <v>15779</v>
      </c>
      <c r="D3530" s="397"/>
      <c r="E3530" s="397" t="s">
        <v>15031</v>
      </c>
      <c r="F3530" s="397"/>
      <c r="G3530" s="397"/>
      <c r="H3530" s="406"/>
      <c r="I3530" s="406"/>
    </row>
    <row r="3531" spans="1:9" hidden="1" x14ac:dyDescent="0.25">
      <c r="A3531" s="397" t="s">
        <v>15780</v>
      </c>
      <c r="B3531" s="397" t="s">
        <v>15781</v>
      </c>
      <c r="C3531" s="397" t="s">
        <v>15782</v>
      </c>
      <c r="D3531" s="397"/>
      <c r="E3531" s="397" t="s">
        <v>15031</v>
      </c>
      <c r="F3531" s="397"/>
      <c r="G3531" s="397"/>
      <c r="H3531" s="406"/>
      <c r="I3531" s="406"/>
    </row>
    <row r="3532" spans="1:9" hidden="1" x14ac:dyDescent="0.25">
      <c r="A3532" s="397" t="s">
        <v>15783</v>
      </c>
      <c r="B3532" s="397" t="s">
        <v>15784</v>
      </c>
      <c r="C3532" s="397" t="s">
        <v>15785</v>
      </c>
      <c r="D3532" s="397"/>
      <c r="E3532" s="397" t="s">
        <v>15031</v>
      </c>
      <c r="F3532" s="397"/>
      <c r="G3532" s="397"/>
      <c r="H3532" s="406"/>
      <c r="I3532" s="406"/>
    </row>
    <row r="3533" spans="1:9" hidden="1" x14ac:dyDescent="0.25">
      <c r="A3533" s="397" t="s">
        <v>15786</v>
      </c>
      <c r="B3533" s="397" t="s">
        <v>15787</v>
      </c>
      <c r="C3533" s="397" t="s">
        <v>15788</v>
      </c>
      <c r="D3533" s="397"/>
      <c r="E3533" s="397" t="s">
        <v>15031</v>
      </c>
      <c r="F3533" s="397"/>
      <c r="G3533" s="397"/>
      <c r="H3533" s="406"/>
      <c r="I3533" s="406"/>
    </row>
    <row r="3534" spans="1:9" hidden="1" x14ac:dyDescent="0.25">
      <c r="A3534" s="397" t="s">
        <v>15789</v>
      </c>
      <c r="B3534" s="397" t="s">
        <v>15790</v>
      </c>
      <c r="C3534" s="397" t="s">
        <v>15791</v>
      </c>
      <c r="D3534" s="397"/>
      <c r="E3534" s="397" t="s">
        <v>15031</v>
      </c>
      <c r="F3534" s="397"/>
      <c r="G3534" s="397"/>
      <c r="H3534" s="406"/>
      <c r="I3534" s="406"/>
    </row>
    <row r="3535" spans="1:9" hidden="1" x14ac:dyDescent="0.25">
      <c r="A3535" s="397" t="s">
        <v>15792</v>
      </c>
      <c r="B3535" s="397" t="s">
        <v>15793</v>
      </c>
      <c r="C3535" s="397" t="s">
        <v>15794</v>
      </c>
      <c r="D3535" s="397"/>
      <c r="E3535" s="397" t="s">
        <v>15031</v>
      </c>
      <c r="F3535" s="397"/>
      <c r="G3535" s="397"/>
      <c r="H3535" s="406"/>
      <c r="I3535" s="406"/>
    </row>
    <row r="3536" spans="1:9" hidden="1" x14ac:dyDescent="0.25">
      <c r="A3536" s="397" t="s">
        <v>15795</v>
      </c>
      <c r="B3536" s="397" t="s">
        <v>15796</v>
      </c>
      <c r="C3536" s="397" t="s">
        <v>15797</v>
      </c>
      <c r="D3536" s="397"/>
      <c r="E3536" s="397" t="s">
        <v>15031</v>
      </c>
      <c r="F3536" s="397"/>
      <c r="G3536" s="397"/>
      <c r="H3536" s="406"/>
      <c r="I3536" s="406"/>
    </row>
    <row r="3537" spans="1:9" hidden="1" x14ac:dyDescent="0.25">
      <c r="A3537" s="397" t="s">
        <v>15798</v>
      </c>
      <c r="B3537" s="397" t="s">
        <v>15799</v>
      </c>
      <c r="C3537" s="397" t="s">
        <v>15800</v>
      </c>
      <c r="D3537" s="397"/>
      <c r="E3537" s="397" t="s">
        <v>15031</v>
      </c>
      <c r="F3537" s="397"/>
      <c r="G3537" s="397"/>
      <c r="H3537" s="406"/>
      <c r="I3537" s="406"/>
    </row>
    <row r="3538" spans="1:9" hidden="1" x14ac:dyDescent="0.25">
      <c r="A3538" s="397" t="s">
        <v>15801</v>
      </c>
      <c r="B3538" s="397" t="s">
        <v>15802</v>
      </c>
      <c r="C3538" s="397" t="s">
        <v>15803</v>
      </c>
      <c r="D3538" s="397"/>
      <c r="E3538" s="397" t="s">
        <v>15031</v>
      </c>
      <c r="F3538" s="397"/>
      <c r="G3538" s="397"/>
      <c r="H3538" s="406"/>
      <c r="I3538" s="406"/>
    </row>
    <row r="3539" spans="1:9" hidden="1" x14ac:dyDescent="0.25">
      <c r="A3539" s="397" t="s">
        <v>15804</v>
      </c>
      <c r="B3539" s="397" t="s">
        <v>15805</v>
      </c>
      <c r="C3539" s="397" t="s">
        <v>15806</v>
      </c>
      <c r="D3539" s="397"/>
      <c r="E3539" s="397" t="s">
        <v>15031</v>
      </c>
      <c r="F3539" s="397"/>
      <c r="G3539" s="397"/>
      <c r="H3539" s="406"/>
      <c r="I3539" s="406"/>
    </row>
    <row r="3540" spans="1:9" hidden="1" x14ac:dyDescent="0.25">
      <c r="A3540" s="397" t="s">
        <v>15807</v>
      </c>
      <c r="B3540" s="397" t="s">
        <v>15808</v>
      </c>
      <c r="C3540" s="397" t="s">
        <v>15809</v>
      </c>
      <c r="D3540" s="397"/>
      <c r="E3540" s="397" t="s">
        <v>15031</v>
      </c>
      <c r="F3540" s="397"/>
      <c r="G3540" s="397"/>
      <c r="H3540" s="406"/>
      <c r="I3540" s="406"/>
    </row>
    <row r="3541" spans="1:9" hidden="1" x14ac:dyDescent="0.25">
      <c r="A3541" s="397" t="s">
        <v>15810</v>
      </c>
      <c r="B3541" s="397" t="s">
        <v>15811</v>
      </c>
      <c r="C3541" s="397" t="s">
        <v>15812</v>
      </c>
      <c r="D3541" s="397"/>
      <c r="E3541" s="397" t="s">
        <v>15031</v>
      </c>
      <c r="F3541" s="397"/>
      <c r="G3541" s="397"/>
      <c r="H3541" s="406"/>
      <c r="I3541" s="406"/>
    </row>
    <row r="3542" spans="1:9" hidden="1" x14ac:dyDescent="0.25">
      <c r="A3542" s="397" t="s">
        <v>15813</v>
      </c>
      <c r="B3542" s="397" t="s">
        <v>15814</v>
      </c>
      <c r="C3542" s="397" t="s">
        <v>15815</v>
      </c>
      <c r="D3542" s="397"/>
      <c r="E3542" s="397" t="s">
        <v>15031</v>
      </c>
      <c r="F3542" s="397"/>
      <c r="G3542" s="397"/>
      <c r="H3542" s="406"/>
      <c r="I3542" s="406"/>
    </row>
    <row r="3543" spans="1:9" hidden="1" x14ac:dyDescent="0.25">
      <c r="A3543" s="397" t="s">
        <v>15816</v>
      </c>
      <c r="B3543" s="397" t="s">
        <v>15817</v>
      </c>
      <c r="C3543" s="397" t="s">
        <v>15818</v>
      </c>
      <c r="D3543" s="397"/>
      <c r="E3543" s="397" t="s">
        <v>15031</v>
      </c>
      <c r="F3543" s="397"/>
      <c r="G3543" s="397"/>
      <c r="H3543" s="406"/>
      <c r="I3543" s="406"/>
    </row>
    <row r="3544" spans="1:9" hidden="1" x14ac:dyDescent="0.25">
      <c r="A3544" s="397" t="s">
        <v>15819</v>
      </c>
      <c r="B3544" s="397" t="s">
        <v>15820</v>
      </c>
      <c r="C3544" s="397" t="s">
        <v>15821</v>
      </c>
      <c r="D3544" s="397"/>
      <c r="E3544" s="397" t="s">
        <v>15031</v>
      </c>
      <c r="F3544" s="397"/>
      <c r="G3544" s="397"/>
      <c r="H3544" s="406"/>
      <c r="I3544" s="406"/>
    </row>
    <row r="3545" spans="1:9" hidden="1" x14ac:dyDescent="0.25">
      <c r="A3545" s="397" t="s">
        <v>15822</v>
      </c>
      <c r="B3545" s="397" t="s">
        <v>15823</v>
      </c>
      <c r="C3545" s="397" t="s">
        <v>15824</v>
      </c>
      <c r="D3545" s="397"/>
      <c r="E3545" s="397" t="s">
        <v>15031</v>
      </c>
      <c r="F3545" s="397"/>
      <c r="G3545" s="397"/>
      <c r="H3545" s="406"/>
      <c r="I3545" s="406"/>
    </row>
    <row r="3546" spans="1:9" hidden="1" x14ac:dyDescent="0.25">
      <c r="A3546" s="397" t="s">
        <v>15825</v>
      </c>
      <c r="B3546" s="397" t="s">
        <v>15826</v>
      </c>
      <c r="C3546" s="397" t="s">
        <v>15827</v>
      </c>
      <c r="D3546" s="397"/>
      <c r="E3546" s="397" t="s">
        <v>15031</v>
      </c>
      <c r="F3546" s="397"/>
      <c r="G3546" s="397"/>
      <c r="H3546" s="406"/>
      <c r="I3546" s="406"/>
    </row>
    <row r="3547" spans="1:9" hidden="1" x14ac:dyDescent="0.25">
      <c r="A3547" s="397" t="s">
        <v>15828</v>
      </c>
      <c r="B3547" s="397" t="s">
        <v>15829</v>
      </c>
      <c r="C3547" s="397" t="s">
        <v>15830</v>
      </c>
      <c r="D3547" s="397"/>
      <c r="E3547" s="397" t="s">
        <v>15031</v>
      </c>
      <c r="F3547" s="397"/>
      <c r="G3547" s="397"/>
      <c r="H3547" s="406"/>
      <c r="I3547" s="406"/>
    </row>
    <row r="3548" spans="1:9" hidden="1" x14ac:dyDescent="0.25">
      <c r="A3548" s="397" t="s">
        <v>15831</v>
      </c>
      <c r="B3548" s="397" t="s">
        <v>15832</v>
      </c>
      <c r="C3548" s="397" t="s">
        <v>15833</v>
      </c>
      <c r="D3548" s="397"/>
      <c r="E3548" s="397" t="s">
        <v>15031</v>
      </c>
      <c r="F3548" s="397"/>
      <c r="G3548" s="397"/>
      <c r="H3548" s="406"/>
      <c r="I3548" s="406"/>
    </row>
    <row r="3549" spans="1:9" hidden="1" x14ac:dyDescent="0.25">
      <c r="A3549" s="397" t="s">
        <v>15834</v>
      </c>
      <c r="B3549" s="397" t="s">
        <v>15835</v>
      </c>
      <c r="C3549" s="397" t="s">
        <v>15836</v>
      </c>
      <c r="D3549" s="397"/>
      <c r="E3549" s="397" t="s">
        <v>15031</v>
      </c>
      <c r="F3549" s="397"/>
      <c r="G3549" s="397"/>
      <c r="H3549" s="406"/>
      <c r="I3549" s="406"/>
    </row>
    <row r="3550" spans="1:9" hidden="1" x14ac:dyDescent="0.25">
      <c r="A3550" s="397" t="s">
        <v>15837</v>
      </c>
      <c r="B3550" s="397" t="s">
        <v>15838</v>
      </c>
      <c r="C3550" s="397" t="s">
        <v>15839</v>
      </c>
      <c r="D3550" s="397"/>
      <c r="E3550" s="397" t="s">
        <v>15031</v>
      </c>
      <c r="F3550" s="397"/>
      <c r="G3550" s="397"/>
      <c r="H3550" s="406"/>
      <c r="I3550" s="406"/>
    </row>
    <row r="3551" spans="1:9" hidden="1" x14ac:dyDescent="0.25">
      <c r="A3551" s="397" t="s">
        <v>15840</v>
      </c>
      <c r="B3551" s="397" t="s">
        <v>15841</v>
      </c>
      <c r="C3551" s="397" t="s">
        <v>15842</v>
      </c>
      <c r="D3551" s="397"/>
      <c r="E3551" s="397" t="s">
        <v>15031</v>
      </c>
      <c r="F3551" s="397"/>
      <c r="G3551" s="397"/>
      <c r="H3551" s="406"/>
      <c r="I3551" s="406"/>
    </row>
    <row r="3552" spans="1:9" hidden="1" x14ac:dyDescent="0.25">
      <c r="A3552" s="397" t="s">
        <v>15843</v>
      </c>
      <c r="B3552" s="397" t="s">
        <v>15844</v>
      </c>
      <c r="C3552" s="397" t="s">
        <v>15845</v>
      </c>
      <c r="D3552" s="397"/>
      <c r="E3552" s="397" t="s">
        <v>15031</v>
      </c>
      <c r="F3552" s="397"/>
      <c r="G3552" s="397"/>
      <c r="H3552" s="406"/>
      <c r="I3552" s="406"/>
    </row>
    <row r="3553" spans="1:9" hidden="1" x14ac:dyDescent="0.25">
      <c r="A3553" s="397" t="s">
        <v>15846</v>
      </c>
      <c r="B3553" s="397" t="s">
        <v>15847</v>
      </c>
      <c r="C3553" s="397" t="s">
        <v>15848</v>
      </c>
      <c r="D3553" s="397"/>
      <c r="E3553" s="397" t="s">
        <v>15031</v>
      </c>
      <c r="F3553" s="397"/>
      <c r="G3553" s="397"/>
      <c r="H3553" s="406"/>
      <c r="I3553" s="406"/>
    </row>
    <row r="3554" spans="1:9" hidden="1" x14ac:dyDescent="0.25">
      <c r="A3554" s="397" t="s">
        <v>15849</v>
      </c>
      <c r="B3554" s="397" t="s">
        <v>15850</v>
      </c>
      <c r="C3554" s="397" t="s">
        <v>15851</v>
      </c>
      <c r="D3554" s="397"/>
      <c r="E3554" s="397" t="s">
        <v>15031</v>
      </c>
      <c r="F3554" s="397"/>
      <c r="G3554" s="397"/>
      <c r="H3554" s="406"/>
      <c r="I3554" s="406"/>
    </row>
    <row r="3555" spans="1:9" hidden="1" x14ac:dyDescent="0.25">
      <c r="A3555" s="397" t="s">
        <v>15852</v>
      </c>
      <c r="B3555" s="397" t="s">
        <v>15853</v>
      </c>
      <c r="C3555" s="397" t="s">
        <v>15854</v>
      </c>
      <c r="D3555" s="397"/>
      <c r="E3555" s="397" t="s">
        <v>15031</v>
      </c>
      <c r="F3555" s="397"/>
      <c r="G3555" s="397"/>
      <c r="H3555" s="406"/>
      <c r="I3555" s="406"/>
    </row>
    <row r="3556" spans="1:9" hidden="1" x14ac:dyDescent="0.25">
      <c r="A3556" s="397" t="s">
        <v>15855</v>
      </c>
      <c r="B3556" s="397" t="s">
        <v>15856</v>
      </c>
      <c r="C3556" s="397" t="s">
        <v>15857</v>
      </c>
      <c r="D3556" s="397"/>
      <c r="E3556" s="397" t="s">
        <v>15031</v>
      </c>
      <c r="F3556" s="397"/>
      <c r="G3556" s="397"/>
      <c r="H3556" s="406"/>
      <c r="I3556" s="406"/>
    </row>
    <row r="3557" spans="1:9" hidden="1" x14ac:dyDescent="0.25">
      <c r="A3557" s="397" t="s">
        <v>15858</v>
      </c>
      <c r="B3557" s="397" t="s">
        <v>15859</v>
      </c>
      <c r="C3557" s="397" t="s">
        <v>15860</v>
      </c>
      <c r="D3557" s="397"/>
      <c r="E3557" s="397" t="s">
        <v>15031</v>
      </c>
      <c r="F3557" s="397"/>
      <c r="G3557" s="397"/>
      <c r="H3557" s="406"/>
      <c r="I3557" s="406"/>
    </row>
    <row r="3558" spans="1:9" hidden="1" x14ac:dyDescent="0.25">
      <c r="A3558" s="397" t="s">
        <v>15861</v>
      </c>
      <c r="B3558" s="397" t="s">
        <v>15862</v>
      </c>
      <c r="C3558" s="397" t="s">
        <v>15863</v>
      </c>
      <c r="D3558" s="397"/>
      <c r="E3558" s="397" t="s">
        <v>15031</v>
      </c>
      <c r="F3558" s="397"/>
      <c r="G3558" s="397"/>
      <c r="H3558" s="406"/>
      <c r="I3558" s="406"/>
    </row>
    <row r="3559" spans="1:9" hidden="1" x14ac:dyDescent="0.25">
      <c r="A3559" s="397" t="s">
        <v>15864</v>
      </c>
      <c r="B3559" s="397" t="s">
        <v>15865</v>
      </c>
      <c r="C3559" s="397" t="s">
        <v>15866</v>
      </c>
      <c r="D3559" s="397"/>
      <c r="E3559" s="397" t="s">
        <v>15031</v>
      </c>
      <c r="F3559" s="397"/>
      <c r="G3559" s="397"/>
      <c r="H3559" s="406"/>
      <c r="I3559" s="406"/>
    </row>
    <row r="3560" spans="1:9" hidden="1" x14ac:dyDescent="0.25">
      <c r="A3560" s="397" t="s">
        <v>15867</v>
      </c>
      <c r="B3560" s="397" t="s">
        <v>15868</v>
      </c>
      <c r="C3560" s="397" t="s">
        <v>15869</v>
      </c>
      <c r="D3560" s="397"/>
      <c r="E3560" s="397" t="s">
        <v>15031</v>
      </c>
      <c r="F3560" s="397"/>
      <c r="G3560" s="397"/>
      <c r="H3560" s="406"/>
      <c r="I3560" s="406"/>
    </row>
    <row r="3561" spans="1:9" hidden="1" x14ac:dyDescent="0.25">
      <c r="A3561" s="397" t="s">
        <v>15870</v>
      </c>
      <c r="B3561" s="397" t="s">
        <v>15871</v>
      </c>
      <c r="C3561" s="397" t="s">
        <v>15872</v>
      </c>
      <c r="D3561" s="397"/>
      <c r="E3561" s="397" t="s">
        <v>15031</v>
      </c>
      <c r="F3561" s="397"/>
      <c r="G3561" s="397"/>
      <c r="H3561" s="406"/>
      <c r="I3561" s="406"/>
    </row>
    <row r="3562" spans="1:9" hidden="1" x14ac:dyDescent="0.25">
      <c r="A3562" s="397" t="s">
        <v>15873</v>
      </c>
      <c r="B3562" s="397" t="s">
        <v>15874</v>
      </c>
      <c r="C3562" s="397" t="s">
        <v>15875</v>
      </c>
      <c r="D3562" s="397"/>
      <c r="E3562" s="397" t="s">
        <v>15031</v>
      </c>
      <c r="F3562" s="397"/>
      <c r="G3562" s="397"/>
      <c r="H3562" s="406"/>
      <c r="I3562" s="406"/>
    </row>
    <row r="3563" spans="1:9" hidden="1" x14ac:dyDescent="0.25">
      <c r="A3563" s="397" t="s">
        <v>15876</v>
      </c>
      <c r="B3563" s="397" t="s">
        <v>15877</v>
      </c>
      <c r="C3563" s="397" t="s">
        <v>15878</v>
      </c>
      <c r="D3563" s="397"/>
      <c r="E3563" s="397" t="s">
        <v>15031</v>
      </c>
      <c r="F3563" s="397"/>
      <c r="G3563" s="397"/>
      <c r="H3563" s="406"/>
      <c r="I3563" s="406"/>
    </row>
    <row r="3564" spans="1:9" hidden="1" x14ac:dyDescent="0.25">
      <c r="A3564" s="397" t="s">
        <v>15879</v>
      </c>
      <c r="B3564" s="397" t="s">
        <v>15880</v>
      </c>
      <c r="C3564" s="397" t="s">
        <v>15881</v>
      </c>
      <c r="D3564" s="397"/>
      <c r="E3564" s="397" t="s">
        <v>15031</v>
      </c>
      <c r="F3564" s="397"/>
      <c r="G3564" s="397"/>
      <c r="H3564" s="406"/>
      <c r="I3564" s="406"/>
    </row>
    <row r="3565" spans="1:9" hidden="1" x14ac:dyDescent="0.25">
      <c r="A3565" s="397" t="s">
        <v>15882</v>
      </c>
      <c r="B3565" s="397" t="s">
        <v>15883</v>
      </c>
      <c r="C3565" s="397" t="s">
        <v>15884</v>
      </c>
      <c r="D3565" s="397"/>
      <c r="E3565" s="397" t="s">
        <v>15031</v>
      </c>
      <c r="F3565" s="397"/>
      <c r="G3565" s="397"/>
      <c r="H3565" s="406"/>
      <c r="I3565" s="406"/>
    </row>
    <row r="3566" spans="1:9" hidden="1" x14ac:dyDescent="0.25">
      <c r="A3566" s="397" t="s">
        <v>15885</v>
      </c>
      <c r="B3566" s="397" t="s">
        <v>15886</v>
      </c>
      <c r="C3566" s="397" t="s">
        <v>15887</v>
      </c>
      <c r="D3566" s="397"/>
      <c r="E3566" s="397" t="s">
        <v>15031</v>
      </c>
      <c r="F3566" s="397"/>
      <c r="G3566" s="397"/>
      <c r="H3566" s="406"/>
      <c r="I3566" s="406"/>
    </row>
    <row r="3567" spans="1:9" hidden="1" x14ac:dyDescent="0.25">
      <c r="A3567" s="397" t="s">
        <v>15888</v>
      </c>
      <c r="B3567" s="397" t="s">
        <v>15889</v>
      </c>
      <c r="C3567" s="397" t="s">
        <v>15890</v>
      </c>
      <c r="D3567" s="397"/>
      <c r="E3567" s="397" t="s">
        <v>15031</v>
      </c>
      <c r="F3567" s="397"/>
      <c r="G3567" s="397"/>
      <c r="H3567" s="406"/>
      <c r="I3567" s="406"/>
    </row>
    <row r="3568" spans="1:9" hidden="1" x14ac:dyDescent="0.25">
      <c r="A3568" s="397" t="s">
        <v>15891</v>
      </c>
      <c r="B3568" s="397" t="s">
        <v>15892</v>
      </c>
      <c r="C3568" s="397" t="s">
        <v>15893</v>
      </c>
      <c r="D3568" s="397"/>
      <c r="E3568" s="397" t="s">
        <v>15031</v>
      </c>
      <c r="F3568" s="397"/>
      <c r="G3568" s="397"/>
      <c r="H3568" s="406"/>
      <c r="I3568" s="406"/>
    </row>
    <row r="3569" spans="1:9" hidden="1" x14ac:dyDescent="0.25">
      <c r="A3569" s="397" t="s">
        <v>15894</v>
      </c>
      <c r="B3569" s="397" t="s">
        <v>15895</v>
      </c>
      <c r="C3569" s="397" t="s">
        <v>15896</v>
      </c>
      <c r="D3569" s="397"/>
      <c r="E3569" s="397" t="s">
        <v>15031</v>
      </c>
      <c r="F3569" s="397"/>
      <c r="G3569" s="397"/>
      <c r="H3569" s="406"/>
      <c r="I3569" s="406"/>
    </row>
    <row r="3570" spans="1:9" hidden="1" x14ac:dyDescent="0.25">
      <c r="A3570" s="397" t="s">
        <v>15897</v>
      </c>
      <c r="B3570" s="397" t="s">
        <v>15898</v>
      </c>
      <c r="C3570" s="397" t="s">
        <v>15899</v>
      </c>
      <c r="D3570" s="397"/>
      <c r="E3570" s="397" t="s">
        <v>15031</v>
      </c>
      <c r="F3570" s="397"/>
      <c r="G3570" s="397"/>
      <c r="H3570" s="406"/>
      <c r="I3570" s="406"/>
    </row>
    <row r="3571" spans="1:9" hidden="1" x14ac:dyDescent="0.25">
      <c r="A3571" s="397" t="s">
        <v>15900</v>
      </c>
      <c r="B3571" s="397" t="s">
        <v>15901</v>
      </c>
      <c r="C3571" s="397" t="s">
        <v>15902</v>
      </c>
      <c r="D3571" s="397"/>
      <c r="E3571" s="397" t="s">
        <v>15031</v>
      </c>
      <c r="F3571" s="397"/>
      <c r="G3571" s="397"/>
      <c r="H3571" s="406"/>
      <c r="I3571" s="406"/>
    </row>
    <row r="3572" spans="1:9" hidden="1" x14ac:dyDescent="0.25">
      <c r="A3572" s="397" t="s">
        <v>15903</v>
      </c>
      <c r="B3572" s="397" t="s">
        <v>15904</v>
      </c>
      <c r="C3572" s="397" t="s">
        <v>15905</v>
      </c>
      <c r="D3572" s="397"/>
      <c r="E3572" s="397" t="s">
        <v>15031</v>
      </c>
      <c r="F3572" s="397"/>
      <c r="G3572" s="397"/>
      <c r="H3572" s="406"/>
      <c r="I3572" s="406"/>
    </row>
    <row r="3573" spans="1:9" hidden="1" x14ac:dyDescent="0.25">
      <c r="A3573" s="397" t="s">
        <v>15906</v>
      </c>
      <c r="B3573" s="397" t="s">
        <v>15907</v>
      </c>
      <c r="C3573" s="397" t="s">
        <v>15908</v>
      </c>
      <c r="D3573" s="397"/>
      <c r="E3573" s="397" t="s">
        <v>15031</v>
      </c>
      <c r="F3573" s="397"/>
      <c r="G3573" s="397"/>
      <c r="H3573" s="406"/>
      <c r="I3573" s="406"/>
    </row>
    <row r="3574" spans="1:9" hidden="1" x14ac:dyDescent="0.25">
      <c r="A3574" s="397" t="s">
        <v>15909</v>
      </c>
      <c r="B3574" s="397" t="s">
        <v>15910</v>
      </c>
      <c r="C3574" s="397" t="s">
        <v>15911</v>
      </c>
      <c r="D3574" s="397"/>
      <c r="E3574" s="397" t="s">
        <v>15031</v>
      </c>
      <c r="F3574" s="397"/>
      <c r="G3574" s="397"/>
      <c r="H3574" s="406"/>
      <c r="I3574" s="406"/>
    </row>
    <row r="3575" spans="1:9" hidden="1" x14ac:dyDescent="0.25">
      <c r="A3575" s="397" t="s">
        <v>15912</v>
      </c>
      <c r="B3575" s="397" t="s">
        <v>15913</v>
      </c>
      <c r="C3575" s="397" t="s">
        <v>15914</v>
      </c>
      <c r="D3575" s="397"/>
      <c r="E3575" s="397" t="s">
        <v>15031</v>
      </c>
      <c r="F3575" s="397"/>
      <c r="G3575" s="397"/>
      <c r="H3575" s="406"/>
      <c r="I3575" s="406"/>
    </row>
    <row r="3576" spans="1:9" hidden="1" x14ac:dyDescent="0.25">
      <c r="A3576" s="397" t="s">
        <v>15915</v>
      </c>
      <c r="B3576" s="397" t="s">
        <v>15916</v>
      </c>
      <c r="C3576" s="397" t="s">
        <v>15917</v>
      </c>
      <c r="D3576" s="397"/>
      <c r="E3576" s="397" t="s">
        <v>15031</v>
      </c>
      <c r="F3576" s="397"/>
      <c r="G3576" s="397"/>
      <c r="H3576" s="406"/>
      <c r="I3576" s="406"/>
    </row>
    <row r="3577" spans="1:9" hidden="1" x14ac:dyDescent="0.25">
      <c r="A3577" s="397" t="s">
        <v>15918</v>
      </c>
      <c r="B3577" s="397" t="s">
        <v>15919</v>
      </c>
      <c r="C3577" s="397" t="s">
        <v>15920</v>
      </c>
      <c r="D3577" s="397"/>
      <c r="E3577" s="397" t="s">
        <v>15031</v>
      </c>
      <c r="F3577" s="397"/>
      <c r="G3577" s="397"/>
      <c r="H3577" s="406"/>
      <c r="I3577" s="406"/>
    </row>
    <row r="3578" spans="1:9" hidden="1" x14ac:dyDescent="0.25">
      <c r="A3578" s="397" t="s">
        <v>15921</v>
      </c>
      <c r="B3578" s="397" t="s">
        <v>15922</v>
      </c>
      <c r="C3578" s="397" t="s">
        <v>15923</v>
      </c>
      <c r="D3578" s="397"/>
      <c r="E3578" s="397" t="s">
        <v>15031</v>
      </c>
      <c r="F3578" s="397"/>
      <c r="G3578" s="397"/>
      <c r="H3578" s="406"/>
      <c r="I3578" s="406"/>
    </row>
    <row r="3579" spans="1:9" hidden="1" x14ac:dyDescent="0.25">
      <c r="A3579" s="397" t="s">
        <v>15924</v>
      </c>
      <c r="B3579" s="397" t="s">
        <v>15925</v>
      </c>
      <c r="C3579" s="397" t="s">
        <v>15926</v>
      </c>
      <c r="D3579" s="397"/>
      <c r="E3579" s="397" t="s">
        <v>15031</v>
      </c>
      <c r="F3579" s="397"/>
      <c r="G3579" s="397"/>
      <c r="H3579" s="406"/>
      <c r="I3579" s="406"/>
    </row>
    <row r="3580" spans="1:9" hidden="1" x14ac:dyDescent="0.25">
      <c r="A3580" s="397" t="s">
        <v>15927</v>
      </c>
      <c r="B3580" s="397" t="s">
        <v>15928</v>
      </c>
      <c r="C3580" s="397" t="s">
        <v>15929</v>
      </c>
      <c r="D3580" s="397"/>
      <c r="E3580" s="397" t="s">
        <v>15031</v>
      </c>
      <c r="F3580" s="397"/>
      <c r="G3580" s="397"/>
      <c r="H3580" s="406"/>
      <c r="I3580" s="406"/>
    </row>
    <row r="3581" spans="1:9" hidden="1" x14ac:dyDescent="0.25">
      <c r="A3581" s="397" t="s">
        <v>15930</v>
      </c>
      <c r="B3581" s="397" t="s">
        <v>15931</v>
      </c>
      <c r="C3581" s="397" t="s">
        <v>15932</v>
      </c>
      <c r="D3581" s="397"/>
      <c r="E3581" s="397" t="s">
        <v>15031</v>
      </c>
      <c r="F3581" s="397"/>
      <c r="G3581" s="397"/>
      <c r="H3581" s="406"/>
      <c r="I3581" s="406"/>
    </row>
    <row r="3582" spans="1:9" hidden="1" x14ac:dyDescent="0.25">
      <c r="A3582" s="397" t="s">
        <v>15933</v>
      </c>
      <c r="B3582" s="397" t="s">
        <v>15934</v>
      </c>
      <c r="C3582" s="397" t="s">
        <v>15935</v>
      </c>
      <c r="D3582" s="397"/>
      <c r="E3582" s="397" t="s">
        <v>15031</v>
      </c>
      <c r="F3582" s="397"/>
      <c r="G3582" s="397"/>
      <c r="H3582" s="406"/>
      <c r="I3582" s="406"/>
    </row>
    <row r="3583" spans="1:9" hidden="1" x14ac:dyDescent="0.25">
      <c r="A3583" s="397" t="s">
        <v>15936</v>
      </c>
      <c r="B3583" s="397" t="s">
        <v>15937</v>
      </c>
      <c r="C3583" s="397" t="s">
        <v>15938</v>
      </c>
      <c r="D3583" s="397"/>
      <c r="E3583" s="397" t="s">
        <v>15031</v>
      </c>
      <c r="F3583" s="397"/>
      <c r="G3583" s="397"/>
      <c r="H3583" s="406"/>
      <c r="I3583" s="406"/>
    </row>
    <row r="3584" spans="1:9" hidden="1" x14ac:dyDescent="0.25">
      <c r="A3584" s="397" t="s">
        <v>15939</v>
      </c>
      <c r="B3584" s="397" t="s">
        <v>15940</v>
      </c>
      <c r="C3584" s="397" t="s">
        <v>15941</v>
      </c>
      <c r="D3584" s="397"/>
      <c r="E3584" s="397" t="s">
        <v>15031</v>
      </c>
      <c r="F3584" s="397"/>
      <c r="G3584" s="397"/>
      <c r="H3584" s="406"/>
      <c r="I3584" s="406"/>
    </row>
    <row r="3585" spans="1:9" hidden="1" x14ac:dyDescent="0.25">
      <c r="A3585" s="397" t="s">
        <v>15942</v>
      </c>
      <c r="B3585" s="397" t="s">
        <v>15943</v>
      </c>
      <c r="C3585" s="397" t="s">
        <v>15944</v>
      </c>
      <c r="D3585" s="397"/>
      <c r="E3585" s="397" t="s">
        <v>15031</v>
      </c>
      <c r="F3585" s="397"/>
      <c r="G3585" s="397"/>
      <c r="H3585" s="406"/>
      <c r="I3585" s="406"/>
    </row>
    <row r="3586" spans="1:9" hidden="1" x14ac:dyDescent="0.25">
      <c r="A3586" s="397" t="s">
        <v>15945</v>
      </c>
      <c r="B3586" s="397" t="s">
        <v>15946</v>
      </c>
      <c r="C3586" s="397" t="s">
        <v>15947</v>
      </c>
      <c r="D3586" s="397"/>
      <c r="E3586" s="397" t="s">
        <v>15031</v>
      </c>
      <c r="F3586" s="397"/>
      <c r="G3586" s="397"/>
      <c r="H3586" s="406"/>
      <c r="I3586" s="406"/>
    </row>
    <row r="3587" spans="1:9" hidden="1" x14ac:dyDescent="0.25">
      <c r="A3587" s="397" t="s">
        <v>15948</v>
      </c>
      <c r="B3587" s="397" t="s">
        <v>15949</v>
      </c>
      <c r="C3587" s="397" t="s">
        <v>15950</v>
      </c>
      <c r="D3587" s="397"/>
      <c r="E3587" s="397" t="s">
        <v>15031</v>
      </c>
      <c r="F3587" s="397"/>
      <c r="G3587" s="397"/>
      <c r="H3587" s="406"/>
      <c r="I3587" s="406"/>
    </row>
    <row r="3588" spans="1:9" hidden="1" x14ac:dyDescent="0.25">
      <c r="A3588" s="397" t="s">
        <v>15951</v>
      </c>
      <c r="B3588" s="397" t="s">
        <v>15952</v>
      </c>
      <c r="C3588" s="397" t="s">
        <v>15953</v>
      </c>
      <c r="D3588" s="397"/>
      <c r="E3588" s="397" t="s">
        <v>15031</v>
      </c>
      <c r="F3588" s="397"/>
      <c r="G3588" s="397"/>
      <c r="H3588" s="406"/>
      <c r="I3588" s="406"/>
    </row>
    <row r="3589" spans="1:9" hidden="1" x14ac:dyDescent="0.25">
      <c r="A3589" s="397" t="s">
        <v>15954</v>
      </c>
      <c r="B3589" s="397" t="s">
        <v>15955</v>
      </c>
      <c r="C3589" s="397" t="s">
        <v>15956</v>
      </c>
      <c r="D3589" s="397"/>
      <c r="E3589" s="397" t="s">
        <v>15031</v>
      </c>
      <c r="F3589" s="397"/>
      <c r="G3589" s="397"/>
      <c r="H3589" s="406"/>
      <c r="I3589" s="406"/>
    </row>
    <row r="3590" spans="1:9" hidden="1" x14ac:dyDescent="0.25">
      <c r="A3590" s="397" t="s">
        <v>15957</v>
      </c>
      <c r="B3590" s="397" t="s">
        <v>15958</v>
      </c>
      <c r="C3590" s="397" t="s">
        <v>15959</v>
      </c>
      <c r="D3590" s="397"/>
      <c r="E3590" s="397" t="s">
        <v>15031</v>
      </c>
      <c r="F3590" s="397"/>
      <c r="G3590" s="397"/>
      <c r="H3590" s="406"/>
      <c r="I3590" s="406"/>
    </row>
    <row r="3591" spans="1:9" hidden="1" x14ac:dyDescent="0.25">
      <c r="A3591" s="397" t="s">
        <v>15960</v>
      </c>
      <c r="B3591" s="397" t="s">
        <v>15961</v>
      </c>
      <c r="C3591" s="397" t="s">
        <v>15962</v>
      </c>
      <c r="D3591" s="397"/>
      <c r="E3591" s="397" t="s">
        <v>15031</v>
      </c>
      <c r="F3591" s="397"/>
      <c r="G3591" s="397"/>
      <c r="H3591" s="406"/>
      <c r="I3591" s="406"/>
    </row>
    <row r="3592" spans="1:9" hidden="1" x14ac:dyDescent="0.25">
      <c r="A3592" s="397" t="s">
        <v>15963</v>
      </c>
      <c r="B3592" s="397" t="s">
        <v>15964</v>
      </c>
      <c r="C3592" s="397" t="s">
        <v>15965</v>
      </c>
      <c r="D3592" s="397"/>
      <c r="E3592" s="397" t="s">
        <v>15031</v>
      </c>
      <c r="F3592" s="397"/>
      <c r="G3592" s="397"/>
      <c r="H3592" s="406"/>
      <c r="I3592" s="406"/>
    </row>
    <row r="3593" spans="1:9" hidden="1" x14ac:dyDescent="0.25">
      <c r="A3593" s="397" t="s">
        <v>15966</v>
      </c>
      <c r="B3593" s="397" t="s">
        <v>15967</v>
      </c>
      <c r="C3593" s="397" t="s">
        <v>15968</v>
      </c>
      <c r="D3593" s="397"/>
      <c r="E3593" s="397" t="s">
        <v>15031</v>
      </c>
      <c r="F3593" s="397"/>
      <c r="G3593" s="397"/>
      <c r="H3593" s="406"/>
      <c r="I3593" s="406"/>
    </row>
    <row r="3594" spans="1:9" hidden="1" x14ac:dyDescent="0.25">
      <c r="A3594" s="397" t="s">
        <v>15969</v>
      </c>
      <c r="B3594" s="397" t="s">
        <v>15970</v>
      </c>
      <c r="C3594" s="397" t="s">
        <v>15971</v>
      </c>
      <c r="D3594" s="397"/>
      <c r="E3594" s="397" t="s">
        <v>15031</v>
      </c>
      <c r="F3594" s="397"/>
      <c r="G3594" s="397"/>
      <c r="H3594" s="406"/>
      <c r="I3594" s="406"/>
    </row>
    <row r="3595" spans="1:9" hidden="1" x14ac:dyDescent="0.25">
      <c r="A3595" s="397" t="s">
        <v>15972</v>
      </c>
      <c r="B3595" s="397" t="s">
        <v>15973</v>
      </c>
      <c r="C3595" s="397" t="s">
        <v>15974</v>
      </c>
      <c r="D3595" s="397"/>
      <c r="E3595" s="397" t="s">
        <v>15031</v>
      </c>
      <c r="F3595" s="397"/>
      <c r="G3595" s="397"/>
      <c r="H3595" s="406"/>
      <c r="I3595" s="406"/>
    </row>
    <row r="3596" spans="1:9" hidden="1" x14ac:dyDescent="0.25">
      <c r="A3596" s="397" t="s">
        <v>15975</v>
      </c>
      <c r="B3596" s="397" t="s">
        <v>15976</v>
      </c>
      <c r="C3596" s="397" t="s">
        <v>15977</v>
      </c>
      <c r="D3596" s="397"/>
      <c r="E3596" s="397" t="s">
        <v>15031</v>
      </c>
      <c r="F3596" s="397"/>
      <c r="G3596" s="397"/>
      <c r="H3596" s="406"/>
      <c r="I3596" s="406"/>
    </row>
    <row r="3597" spans="1:9" hidden="1" x14ac:dyDescent="0.25">
      <c r="A3597" s="397" t="s">
        <v>15978</v>
      </c>
      <c r="B3597" s="397" t="s">
        <v>15979</v>
      </c>
      <c r="C3597" s="397" t="s">
        <v>15980</v>
      </c>
      <c r="D3597" s="397"/>
      <c r="E3597" s="397" t="s">
        <v>15031</v>
      </c>
      <c r="F3597" s="397"/>
      <c r="G3597" s="397"/>
      <c r="H3597" s="406"/>
      <c r="I3597" s="406"/>
    </row>
    <row r="3598" spans="1:9" hidden="1" x14ac:dyDescent="0.25">
      <c r="A3598" s="397" t="s">
        <v>15981</v>
      </c>
      <c r="B3598" s="397" t="s">
        <v>15982</v>
      </c>
      <c r="C3598" s="397" t="s">
        <v>15983</v>
      </c>
      <c r="D3598" s="397"/>
      <c r="E3598" s="397" t="s">
        <v>15031</v>
      </c>
      <c r="F3598" s="397"/>
      <c r="G3598" s="397"/>
      <c r="H3598" s="406"/>
      <c r="I3598" s="406"/>
    </row>
    <row r="3599" spans="1:9" hidden="1" x14ac:dyDescent="0.25">
      <c r="A3599" s="397" t="s">
        <v>15984</v>
      </c>
      <c r="B3599" s="397" t="s">
        <v>15985</v>
      </c>
      <c r="C3599" s="397" t="s">
        <v>15986</v>
      </c>
      <c r="D3599" s="397"/>
      <c r="E3599" s="397" t="s">
        <v>15031</v>
      </c>
      <c r="F3599" s="397"/>
      <c r="G3599" s="397"/>
      <c r="H3599" s="406"/>
      <c r="I3599" s="406"/>
    </row>
    <row r="3600" spans="1:9" hidden="1" x14ac:dyDescent="0.25">
      <c r="A3600" s="397" t="s">
        <v>15987</v>
      </c>
      <c r="B3600" s="397" t="s">
        <v>15988</v>
      </c>
      <c r="C3600" s="397" t="s">
        <v>15989</v>
      </c>
      <c r="D3600" s="397"/>
      <c r="E3600" s="397" t="s">
        <v>15031</v>
      </c>
      <c r="F3600" s="397"/>
      <c r="G3600" s="397"/>
      <c r="H3600" s="406"/>
      <c r="I3600" s="406"/>
    </row>
    <row r="3601" spans="1:9" hidden="1" x14ac:dyDescent="0.25">
      <c r="A3601" s="397" t="s">
        <v>15990</v>
      </c>
      <c r="B3601" s="397" t="s">
        <v>15991</v>
      </c>
      <c r="C3601" s="397" t="s">
        <v>15992</v>
      </c>
      <c r="D3601" s="397"/>
      <c r="E3601" s="397" t="s">
        <v>15031</v>
      </c>
      <c r="F3601" s="397"/>
      <c r="G3601" s="397"/>
      <c r="H3601" s="406"/>
      <c r="I3601" s="406"/>
    </row>
    <row r="3602" spans="1:9" hidden="1" x14ac:dyDescent="0.25">
      <c r="A3602" s="397" t="s">
        <v>15993</v>
      </c>
      <c r="B3602" s="397" t="s">
        <v>15994</v>
      </c>
      <c r="C3602" s="397" t="s">
        <v>15995</v>
      </c>
      <c r="D3602" s="397"/>
      <c r="E3602" s="397" t="s">
        <v>15031</v>
      </c>
      <c r="F3602" s="397"/>
      <c r="G3602" s="397"/>
      <c r="H3602" s="406"/>
      <c r="I3602" s="406"/>
    </row>
    <row r="3603" spans="1:9" hidden="1" x14ac:dyDescent="0.25">
      <c r="A3603" s="397" t="s">
        <v>15996</v>
      </c>
      <c r="B3603" s="397" t="s">
        <v>15997</v>
      </c>
      <c r="C3603" s="397" t="s">
        <v>15998</v>
      </c>
      <c r="D3603" s="397"/>
      <c r="E3603" s="397" t="s">
        <v>15031</v>
      </c>
      <c r="F3603" s="397"/>
      <c r="G3603" s="397"/>
      <c r="H3603" s="406"/>
      <c r="I3603" s="406"/>
    </row>
    <row r="3604" spans="1:9" hidden="1" x14ac:dyDescent="0.25">
      <c r="A3604" s="397" t="s">
        <v>15999</v>
      </c>
      <c r="B3604" s="397" t="s">
        <v>16000</v>
      </c>
      <c r="C3604" s="397" t="s">
        <v>16001</v>
      </c>
      <c r="D3604" s="397"/>
      <c r="E3604" s="397" t="s">
        <v>15031</v>
      </c>
      <c r="F3604" s="397"/>
      <c r="G3604" s="397"/>
      <c r="H3604" s="406"/>
      <c r="I3604" s="406"/>
    </row>
    <row r="3605" spans="1:9" hidden="1" x14ac:dyDescent="0.25">
      <c r="A3605" s="397" t="s">
        <v>16002</v>
      </c>
      <c r="B3605" s="397" t="s">
        <v>16003</v>
      </c>
      <c r="C3605" s="397" t="s">
        <v>16004</v>
      </c>
      <c r="D3605" s="397"/>
      <c r="E3605" s="397" t="s">
        <v>15031</v>
      </c>
      <c r="F3605" s="397"/>
      <c r="G3605" s="397"/>
      <c r="H3605" s="406"/>
      <c r="I3605" s="406"/>
    </row>
    <row r="3606" spans="1:9" hidden="1" x14ac:dyDescent="0.25">
      <c r="A3606" s="397" t="s">
        <v>16005</v>
      </c>
      <c r="B3606" s="397" t="s">
        <v>16006</v>
      </c>
      <c r="C3606" s="397" t="s">
        <v>16007</v>
      </c>
      <c r="D3606" s="397"/>
      <c r="E3606" s="397" t="s">
        <v>15031</v>
      </c>
      <c r="F3606" s="397"/>
      <c r="G3606" s="397"/>
      <c r="H3606" s="406"/>
      <c r="I3606" s="406"/>
    </row>
    <row r="3607" spans="1:9" hidden="1" x14ac:dyDescent="0.25">
      <c r="A3607" s="397" t="s">
        <v>16008</v>
      </c>
      <c r="B3607" s="397" t="s">
        <v>16009</v>
      </c>
      <c r="C3607" s="397" t="s">
        <v>16010</v>
      </c>
      <c r="D3607" s="397"/>
      <c r="E3607" s="397" t="s">
        <v>15031</v>
      </c>
      <c r="F3607" s="397"/>
      <c r="G3607" s="397"/>
      <c r="H3607" s="406"/>
      <c r="I3607" s="406"/>
    </row>
    <row r="3608" spans="1:9" hidden="1" x14ac:dyDescent="0.25">
      <c r="A3608" s="397" t="s">
        <v>16011</v>
      </c>
      <c r="B3608" s="397" t="s">
        <v>16012</v>
      </c>
      <c r="C3608" s="397" t="s">
        <v>16013</v>
      </c>
      <c r="D3608" s="397"/>
      <c r="E3608" s="397" t="s">
        <v>15031</v>
      </c>
      <c r="F3608" s="397"/>
      <c r="G3608" s="397"/>
      <c r="H3608" s="406"/>
      <c r="I3608" s="406"/>
    </row>
    <row r="3609" spans="1:9" hidden="1" x14ac:dyDescent="0.25">
      <c r="A3609" s="397" t="s">
        <v>16014</v>
      </c>
      <c r="B3609" s="397" t="s">
        <v>16015</v>
      </c>
      <c r="C3609" s="397" t="s">
        <v>16016</v>
      </c>
      <c r="D3609" s="397"/>
      <c r="E3609" s="397" t="s">
        <v>15031</v>
      </c>
      <c r="F3609" s="397"/>
      <c r="G3609" s="397"/>
      <c r="H3609" s="406"/>
      <c r="I3609" s="406"/>
    </row>
    <row r="3610" spans="1:9" hidden="1" x14ac:dyDescent="0.25">
      <c r="A3610" s="397" t="s">
        <v>16017</v>
      </c>
      <c r="B3610" s="397" t="s">
        <v>16018</v>
      </c>
      <c r="C3610" s="397" t="s">
        <v>16019</v>
      </c>
      <c r="D3610" s="397"/>
      <c r="E3610" s="397" t="s">
        <v>15031</v>
      </c>
      <c r="F3610" s="397"/>
      <c r="G3610" s="397"/>
      <c r="H3610" s="406"/>
      <c r="I3610" s="406"/>
    </row>
    <row r="3611" spans="1:9" hidden="1" x14ac:dyDescent="0.25">
      <c r="A3611" s="397" t="s">
        <v>16020</v>
      </c>
      <c r="B3611" s="397" t="s">
        <v>16021</v>
      </c>
      <c r="C3611" s="397" t="s">
        <v>16022</v>
      </c>
      <c r="D3611" s="397"/>
      <c r="E3611" s="397" t="s">
        <v>15031</v>
      </c>
      <c r="F3611" s="397"/>
      <c r="G3611" s="397"/>
      <c r="H3611" s="406"/>
      <c r="I3611" s="406"/>
    </row>
    <row r="3612" spans="1:9" hidden="1" x14ac:dyDescent="0.25">
      <c r="A3612" s="397" t="s">
        <v>16023</v>
      </c>
      <c r="B3612" s="397" t="s">
        <v>16024</v>
      </c>
      <c r="C3612" s="397" t="s">
        <v>16025</v>
      </c>
      <c r="D3612" s="397"/>
      <c r="E3612" s="397" t="s">
        <v>15031</v>
      </c>
      <c r="F3612" s="397"/>
      <c r="G3612" s="397"/>
      <c r="H3612" s="406"/>
      <c r="I3612" s="406"/>
    </row>
    <row r="3613" spans="1:9" hidden="1" x14ac:dyDescent="0.25">
      <c r="A3613" s="397" t="s">
        <v>16026</v>
      </c>
      <c r="B3613" s="397" t="s">
        <v>16027</v>
      </c>
      <c r="C3613" s="397" t="s">
        <v>16028</v>
      </c>
      <c r="D3613" s="397"/>
      <c r="E3613" s="397" t="s">
        <v>15031</v>
      </c>
      <c r="F3613" s="397"/>
      <c r="G3613" s="397"/>
      <c r="H3613" s="406"/>
      <c r="I3613" s="406"/>
    </row>
    <row r="3614" spans="1:9" hidden="1" x14ac:dyDescent="0.25">
      <c r="A3614" s="397" t="s">
        <v>16029</v>
      </c>
      <c r="B3614" s="397" t="s">
        <v>16030</v>
      </c>
      <c r="C3614" s="397" t="s">
        <v>16031</v>
      </c>
      <c r="D3614" s="397"/>
      <c r="E3614" s="397" t="s">
        <v>15031</v>
      </c>
      <c r="F3614" s="397"/>
      <c r="G3614" s="397"/>
      <c r="H3614" s="406"/>
      <c r="I3614" s="406"/>
    </row>
    <row r="3615" spans="1:9" hidden="1" x14ac:dyDescent="0.25">
      <c r="A3615" s="397" t="s">
        <v>16032</v>
      </c>
      <c r="B3615" s="397" t="s">
        <v>16033</v>
      </c>
      <c r="C3615" s="397" t="s">
        <v>16034</v>
      </c>
      <c r="D3615" s="397"/>
      <c r="E3615" s="397" t="s">
        <v>15031</v>
      </c>
      <c r="F3615" s="397"/>
      <c r="G3615" s="397"/>
      <c r="H3615" s="406"/>
      <c r="I3615" s="406"/>
    </row>
    <row r="3616" spans="1:9" hidden="1" x14ac:dyDescent="0.25">
      <c r="A3616" s="397" t="s">
        <v>16035</v>
      </c>
      <c r="B3616" s="397" t="s">
        <v>16036</v>
      </c>
      <c r="C3616" s="397" t="s">
        <v>16037</v>
      </c>
      <c r="D3616" s="397"/>
      <c r="E3616" s="397" t="s">
        <v>15031</v>
      </c>
      <c r="F3616" s="397"/>
      <c r="G3616" s="397"/>
      <c r="H3616" s="406"/>
      <c r="I3616" s="406"/>
    </row>
    <row r="3617" spans="1:9" hidden="1" x14ac:dyDescent="0.25">
      <c r="A3617" s="397" t="s">
        <v>16038</v>
      </c>
      <c r="B3617" s="397" t="s">
        <v>16039</v>
      </c>
      <c r="C3617" s="397" t="s">
        <v>16040</v>
      </c>
      <c r="D3617" s="397"/>
      <c r="E3617" s="397" t="s">
        <v>15031</v>
      </c>
      <c r="F3617" s="397"/>
      <c r="G3617" s="397"/>
      <c r="H3617" s="406"/>
      <c r="I3617" s="406"/>
    </row>
    <row r="3618" spans="1:9" hidden="1" x14ac:dyDescent="0.25">
      <c r="A3618" s="397" t="s">
        <v>16041</v>
      </c>
      <c r="B3618" s="397" t="s">
        <v>16042</v>
      </c>
      <c r="C3618" s="397" t="s">
        <v>16043</v>
      </c>
      <c r="D3618" s="397"/>
      <c r="E3618" s="397" t="s">
        <v>15031</v>
      </c>
      <c r="F3618" s="397"/>
      <c r="G3618" s="397"/>
      <c r="H3618" s="406"/>
      <c r="I3618" s="406"/>
    </row>
    <row r="3619" spans="1:9" hidden="1" x14ac:dyDescent="0.25">
      <c r="A3619" s="397" t="s">
        <v>16044</v>
      </c>
      <c r="B3619" s="397" t="s">
        <v>16045</v>
      </c>
      <c r="C3619" s="397" t="s">
        <v>16046</v>
      </c>
      <c r="D3619" s="397"/>
      <c r="E3619" s="397" t="s">
        <v>15031</v>
      </c>
      <c r="F3619" s="397"/>
      <c r="G3619" s="397"/>
      <c r="H3619" s="406"/>
      <c r="I3619" s="406"/>
    </row>
    <row r="3620" spans="1:9" hidden="1" x14ac:dyDescent="0.25">
      <c r="A3620" s="397" t="s">
        <v>16047</v>
      </c>
      <c r="B3620" s="397" t="s">
        <v>16048</v>
      </c>
      <c r="C3620" s="397" t="s">
        <v>16049</v>
      </c>
      <c r="D3620" s="397"/>
      <c r="E3620" s="397" t="s">
        <v>15031</v>
      </c>
      <c r="F3620" s="397"/>
      <c r="G3620" s="397"/>
      <c r="H3620" s="406"/>
      <c r="I3620" s="406"/>
    </row>
    <row r="3621" spans="1:9" hidden="1" x14ac:dyDescent="0.25">
      <c r="A3621" s="397" t="s">
        <v>16050</v>
      </c>
      <c r="B3621" s="397" t="s">
        <v>16051</v>
      </c>
      <c r="C3621" s="397" t="s">
        <v>16052</v>
      </c>
      <c r="D3621" s="397"/>
      <c r="E3621" s="397" t="s">
        <v>15031</v>
      </c>
      <c r="F3621" s="397"/>
      <c r="G3621" s="397"/>
      <c r="H3621" s="406"/>
      <c r="I3621" s="406"/>
    </row>
    <row r="3622" spans="1:9" hidden="1" x14ac:dyDescent="0.25">
      <c r="A3622" s="397" t="s">
        <v>16053</v>
      </c>
      <c r="B3622" s="397" t="s">
        <v>16054</v>
      </c>
      <c r="C3622" s="397" t="s">
        <v>16055</v>
      </c>
      <c r="D3622" s="397"/>
      <c r="E3622" s="397" t="s">
        <v>15031</v>
      </c>
      <c r="F3622" s="397"/>
      <c r="G3622" s="397"/>
      <c r="H3622" s="406"/>
      <c r="I3622" s="406"/>
    </row>
    <row r="3623" spans="1:9" hidden="1" x14ac:dyDescent="0.25">
      <c r="A3623" s="397" t="s">
        <v>16056</v>
      </c>
      <c r="B3623" s="397" t="s">
        <v>16057</v>
      </c>
      <c r="C3623" s="397" t="s">
        <v>16058</v>
      </c>
      <c r="D3623" s="397"/>
      <c r="E3623" s="397" t="s">
        <v>15031</v>
      </c>
      <c r="F3623" s="397"/>
      <c r="G3623" s="397"/>
      <c r="H3623" s="406"/>
      <c r="I3623" s="406"/>
    </row>
    <row r="3624" spans="1:9" hidden="1" x14ac:dyDescent="0.25">
      <c r="A3624" s="397" t="s">
        <v>16059</v>
      </c>
      <c r="B3624" s="397" t="s">
        <v>16060</v>
      </c>
      <c r="C3624" s="397" t="s">
        <v>16061</v>
      </c>
      <c r="D3624" s="397"/>
      <c r="E3624" s="397" t="s">
        <v>15031</v>
      </c>
      <c r="F3624" s="397"/>
      <c r="G3624" s="397"/>
      <c r="H3624" s="406"/>
      <c r="I3624" s="406"/>
    </row>
    <row r="3625" spans="1:9" hidden="1" x14ac:dyDescent="0.25">
      <c r="A3625" s="397" t="s">
        <v>16062</v>
      </c>
      <c r="B3625" s="397" t="s">
        <v>16063</v>
      </c>
      <c r="C3625" s="397" t="s">
        <v>16064</v>
      </c>
      <c r="D3625" s="397"/>
      <c r="E3625" s="397" t="s">
        <v>15031</v>
      </c>
      <c r="F3625" s="397"/>
      <c r="G3625" s="397"/>
      <c r="H3625" s="406"/>
      <c r="I3625" s="406"/>
    </row>
    <row r="3626" spans="1:9" hidden="1" x14ac:dyDescent="0.25">
      <c r="A3626" s="397" t="s">
        <v>16065</v>
      </c>
      <c r="B3626" s="397" t="s">
        <v>16066</v>
      </c>
      <c r="C3626" s="397" t="s">
        <v>16067</v>
      </c>
      <c r="D3626" s="397"/>
      <c r="E3626" s="397" t="s">
        <v>15031</v>
      </c>
      <c r="F3626" s="397"/>
      <c r="G3626" s="397"/>
      <c r="H3626" s="406"/>
      <c r="I3626" s="406"/>
    </row>
    <row r="3627" spans="1:9" hidden="1" x14ac:dyDescent="0.25">
      <c r="A3627" s="397" t="s">
        <v>16068</v>
      </c>
      <c r="B3627" s="397" t="s">
        <v>16069</v>
      </c>
      <c r="C3627" s="397" t="s">
        <v>16070</v>
      </c>
      <c r="D3627" s="397"/>
      <c r="E3627" s="397" t="s">
        <v>15031</v>
      </c>
      <c r="F3627" s="397"/>
      <c r="G3627" s="397"/>
      <c r="H3627" s="406"/>
      <c r="I3627" s="406"/>
    </row>
    <row r="3628" spans="1:9" hidden="1" x14ac:dyDescent="0.25">
      <c r="A3628" s="397" t="s">
        <v>16071</v>
      </c>
      <c r="B3628" s="397" t="s">
        <v>16072</v>
      </c>
      <c r="C3628" s="397" t="s">
        <v>16073</v>
      </c>
      <c r="D3628" s="397"/>
      <c r="E3628" s="397" t="s">
        <v>15031</v>
      </c>
      <c r="F3628" s="397"/>
      <c r="G3628" s="397"/>
      <c r="H3628" s="406"/>
      <c r="I3628" s="406"/>
    </row>
    <row r="3629" spans="1:9" hidden="1" x14ac:dyDescent="0.25">
      <c r="A3629" s="397" t="s">
        <v>16074</v>
      </c>
      <c r="B3629" s="397" t="s">
        <v>16075</v>
      </c>
      <c r="C3629" s="397" t="s">
        <v>16076</v>
      </c>
      <c r="D3629" s="397"/>
      <c r="E3629" s="397" t="s">
        <v>15031</v>
      </c>
      <c r="F3629" s="397"/>
      <c r="G3629" s="397"/>
      <c r="H3629" s="406"/>
      <c r="I3629" s="406"/>
    </row>
    <row r="3630" spans="1:9" hidden="1" x14ac:dyDescent="0.25">
      <c r="A3630" s="397" t="s">
        <v>16077</v>
      </c>
      <c r="B3630" s="397" t="s">
        <v>16078</v>
      </c>
      <c r="C3630" s="397" t="s">
        <v>16079</v>
      </c>
      <c r="D3630" s="397"/>
      <c r="E3630" s="397" t="s">
        <v>15031</v>
      </c>
      <c r="F3630" s="397"/>
      <c r="G3630" s="397"/>
      <c r="H3630" s="406"/>
      <c r="I3630" s="406"/>
    </row>
    <row r="3631" spans="1:9" hidden="1" x14ac:dyDescent="0.25">
      <c r="A3631" s="397" t="s">
        <v>16080</v>
      </c>
      <c r="B3631" s="397" t="s">
        <v>16081</v>
      </c>
      <c r="C3631" s="397" t="s">
        <v>16082</v>
      </c>
      <c r="D3631" s="397"/>
      <c r="E3631" s="397" t="s">
        <v>15031</v>
      </c>
      <c r="F3631" s="397"/>
      <c r="G3631" s="397"/>
      <c r="H3631" s="406"/>
      <c r="I3631" s="406"/>
    </row>
    <row r="3632" spans="1:9" hidden="1" x14ac:dyDescent="0.25">
      <c r="A3632" s="397" t="s">
        <v>16083</v>
      </c>
      <c r="B3632" s="397" t="s">
        <v>16084</v>
      </c>
      <c r="C3632" s="397" t="s">
        <v>16085</v>
      </c>
      <c r="D3632" s="397"/>
      <c r="E3632" s="397" t="s">
        <v>15031</v>
      </c>
      <c r="F3632" s="397"/>
      <c r="G3632" s="397"/>
      <c r="H3632" s="406"/>
      <c r="I3632" s="406"/>
    </row>
    <row r="3633" spans="1:9" hidden="1" x14ac:dyDescent="0.25">
      <c r="A3633" s="397" t="s">
        <v>16086</v>
      </c>
      <c r="B3633" s="397" t="s">
        <v>16087</v>
      </c>
      <c r="C3633" s="397" t="s">
        <v>16088</v>
      </c>
      <c r="D3633" s="397"/>
      <c r="E3633" s="397" t="s">
        <v>15031</v>
      </c>
      <c r="F3633" s="397"/>
      <c r="G3633" s="397"/>
      <c r="H3633" s="406"/>
      <c r="I3633" s="406"/>
    </row>
    <row r="3634" spans="1:9" hidden="1" x14ac:dyDescent="0.25">
      <c r="A3634" s="397" t="s">
        <v>16089</v>
      </c>
      <c r="B3634" s="397" t="s">
        <v>16090</v>
      </c>
      <c r="C3634" s="397" t="s">
        <v>16091</v>
      </c>
      <c r="D3634" s="397"/>
      <c r="E3634" s="397" t="s">
        <v>15031</v>
      </c>
      <c r="F3634" s="397"/>
      <c r="G3634" s="397"/>
      <c r="H3634" s="406"/>
      <c r="I3634" s="406"/>
    </row>
    <row r="3635" spans="1:9" hidden="1" x14ac:dyDescent="0.25">
      <c r="A3635" s="397" t="s">
        <v>16092</v>
      </c>
      <c r="B3635" s="397" t="s">
        <v>16093</v>
      </c>
      <c r="C3635" s="397" t="s">
        <v>16094</v>
      </c>
      <c r="D3635" s="397"/>
      <c r="E3635" s="397" t="s">
        <v>15031</v>
      </c>
      <c r="F3635" s="397"/>
      <c r="G3635" s="397"/>
      <c r="H3635" s="406"/>
      <c r="I3635" s="406"/>
    </row>
    <row r="3636" spans="1:9" hidden="1" x14ac:dyDescent="0.25">
      <c r="A3636" s="397" t="s">
        <v>16095</v>
      </c>
      <c r="B3636" s="397" t="s">
        <v>16096</v>
      </c>
      <c r="C3636" s="397" t="s">
        <v>16097</v>
      </c>
      <c r="D3636" s="397"/>
      <c r="E3636" s="397" t="s">
        <v>15031</v>
      </c>
      <c r="F3636" s="397"/>
      <c r="G3636" s="397"/>
      <c r="H3636" s="406"/>
      <c r="I3636" s="406"/>
    </row>
    <row r="3637" spans="1:9" hidden="1" x14ac:dyDescent="0.25">
      <c r="A3637" s="397" t="s">
        <v>16098</v>
      </c>
      <c r="B3637" s="397" t="s">
        <v>16099</v>
      </c>
      <c r="C3637" s="397" t="s">
        <v>16100</v>
      </c>
      <c r="D3637" s="397"/>
      <c r="E3637" s="397" t="s">
        <v>15031</v>
      </c>
      <c r="F3637" s="397"/>
      <c r="G3637" s="397"/>
      <c r="H3637" s="406"/>
      <c r="I3637" s="406"/>
    </row>
    <row r="3638" spans="1:9" hidden="1" x14ac:dyDescent="0.25">
      <c r="A3638" s="397" t="s">
        <v>16101</v>
      </c>
      <c r="B3638" s="397" t="s">
        <v>16102</v>
      </c>
      <c r="C3638" s="397" t="s">
        <v>16103</v>
      </c>
      <c r="D3638" s="397"/>
      <c r="E3638" s="397" t="s">
        <v>15031</v>
      </c>
      <c r="F3638" s="397"/>
      <c r="G3638" s="397"/>
      <c r="H3638" s="406"/>
      <c r="I3638" s="406"/>
    </row>
    <row r="3639" spans="1:9" hidden="1" x14ac:dyDescent="0.25">
      <c r="A3639" s="397" t="s">
        <v>16104</v>
      </c>
      <c r="B3639" s="397" t="s">
        <v>16105</v>
      </c>
      <c r="C3639" s="397" t="s">
        <v>16106</v>
      </c>
    </row>
    <row r="3640" spans="1:9" hidden="1" x14ac:dyDescent="0.25">
      <c r="A3640" s="407" t="s">
        <v>16107</v>
      </c>
    </row>
    <row r="3641" spans="1:9" ht="18.75" hidden="1" customHeight="1" x14ac:dyDescent="0.25">
      <c r="A3641" s="416" t="s">
        <v>16112</v>
      </c>
      <c r="B3641" s="417" t="s">
        <v>7139</v>
      </c>
      <c r="C3641" s="418" t="s">
        <v>16113</v>
      </c>
      <c r="D3641" s="419"/>
    </row>
    <row r="3642" spans="1:9" ht="14.25" hidden="1" customHeight="1" x14ac:dyDescent="0.25">
      <c r="A3642" s="419" t="s">
        <v>15130</v>
      </c>
      <c r="B3642" s="419" t="s">
        <v>15131</v>
      </c>
      <c r="C3642" s="419" t="s">
        <v>15132</v>
      </c>
      <c r="D3642" s="419"/>
      <c r="E3642" s="419" t="s">
        <v>15031</v>
      </c>
      <c r="F3642" s="419"/>
    </row>
    <row r="3643" spans="1:9" hidden="1" x14ac:dyDescent="0.25">
      <c r="A3643" s="419" t="s">
        <v>15127</v>
      </c>
      <c r="B3643" s="419" t="s">
        <v>15128</v>
      </c>
      <c r="C3643" s="419" t="s">
        <v>15129</v>
      </c>
      <c r="D3643" s="419"/>
      <c r="E3643" s="419" t="s">
        <v>15031</v>
      </c>
      <c r="F3643" s="419"/>
    </row>
    <row r="3644" spans="1:9" hidden="1" x14ac:dyDescent="0.25">
      <c r="A3644" s="419" t="s">
        <v>15124</v>
      </c>
      <c r="B3644" s="419" t="s">
        <v>15125</v>
      </c>
      <c r="C3644" s="419" t="s">
        <v>15126</v>
      </c>
      <c r="D3644" s="419"/>
      <c r="E3644" s="419" t="s">
        <v>15031</v>
      </c>
      <c r="F3644" s="419"/>
    </row>
    <row r="3645" spans="1:9" hidden="1" x14ac:dyDescent="0.25">
      <c r="A3645" s="419" t="s">
        <v>15121</v>
      </c>
      <c r="B3645" s="419" t="s">
        <v>15122</v>
      </c>
      <c r="C3645" s="419" t="s">
        <v>15123</v>
      </c>
      <c r="D3645" s="419"/>
      <c r="E3645" s="419" t="s">
        <v>15031</v>
      </c>
      <c r="F3645" s="419"/>
    </row>
    <row r="3646" spans="1:9" hidden="1" x14ac:dyDescent="0.25">
      <c r="A3646" s="419" t="s">
        <v>15118</v>
      </c>
      <c r="B3646" s="419" t="s">
        <v>15119</v>
      </c>
      <c r="C3646" s="419" t="s">
        <v>15120</v>
      </c>
      <c r="D3646" s="419"/>
      <c r="E3646" s="419" t="s">
        <v>15031</v>
      </c>
      <c r="F3646" s="419"/>
    </row>
    <row r="3647" spans="1:9" hidden="1" x14ac:dyDescent="0.25">
      <c r="A3647" s="419" t="s">
        <v>15115</v>
      </c>
      <c r="B3647" s="419" t="s">
        <v>15116</v>
      </c>
      <c r="C3647" s="419" t="s">
        <v>15117</v>
      </c>
      <c r="D3647" s="419"/>
      <c r="E3647" s="419" t="s">
        <v>15031</v>
      </c>
      <c r="F3647" s="419"/>
    </row>
    <row r="3648" spans="1:9" hidden="1" x14ac:dyDescent="0.25">
      <c r="A3648" s="419" t="s">
        <v>15112</v>
      </c>
      <c r="B3648" s="419" t="s">
        <v>15113</v>
      </c>
      <c r="C3648" s="419" t="s">
        <v>15114</v>
      </c>
      <c r="D3648" s="419"/>
      <c r="E3648" s="419" t="s">
        <v>15031</v>
      </c>
      <c r="F3648" s="419"/>
    </row>
    <row r="3649" spans="1:6" hidden="1" x14ac:dyDescent="0.25">
      <c r="A3649" s="419" t="s">
        <v>15109</v>
      </c>
      <c r="B3649" s="419" t="s">
        <v>15110</v>
      </c>
      <c r="C3649" s="419" t="s">
        <v>15111</v>
      </c>
      <c r="D3649" s="419"/>
      <c r="E3649" s="419" t="s">
        <v>15031</v>
      </c>
      <c r="F3649" s="419"/>
    </row>
    <row r="3650" spans="1:6" hidden="1" x14ac:dyDescent="0.25">
      <c r="A3650" s="419" t="s">
        <v>15106</v>
      </c>
      <c r="B3650" s="419" t="s">
        <v>15107</v>
      </c>
      <c r="C3650" s="419" t="s">
        <v>15108</v>
      </c>
      <c r="D3650" s="419"/>
      <c r="E3650" s="419" t="s">
        <v>15031</v>
      </c>
      <c r="F3650" s="419"/>
    </row>
    <row r="3651" spans="1:6" hidden="1" x14ac:dyDescent="0.25">
      <c r="A3651" s="419" t="s">
        <v>15103</v>
      </c>
      <c r="B3651" s="419" t="s">
        <v>15104</v>
      </c>
      <c r="C3651" s="419" t="s">
        <v>15105</v>
      </c>
      <c r="D3651" s="419"/>
      <c r="E3651" s="419" t="s">
        <v>15031</v>
      </c>
      <c r="F3651" s="419"/>
    </row>
    <row r="3652" spans="1:6" hidden="1" x14ac:dyDescent="0.25">
      <c r="A3652" s="419" t="s">
        <v>15100</v>
      </c>
      <c r="B3652" s="419" t="s">
        <v>15101</v>
      </c>
      <c r="C3652" s="419" t="s">
        <v>15102</v>
      </c>
      <c r="D3652" s="419"/>
      <c r="E3652" s="419" t="s">
        <v>15031</v>
      </c>
      <c r="F3652" s="419"/>
    </row>
    <row r="3653" spans="1:6" hidden="1" x14ac:dyDescent="0.25">
      <c r="A3653" s="419" t="s">
        <v>15097</v>
      </c>
      <c r="B3653" s="419" t="s">
        <v>15098</v>
      </c>
      <c r="C3653" s="419" t="s">
        <v>15099</v>
      </c>
      <c r="D3653" s="419"/>
      <c r="E3653" s="419" t="s">
        <v>15031</v>
      </c>
      <c r="F3653" s="419"/>
    </row>
    <row r="3654" spans="1:6" hidden="1" x14ac:dyDescent="0.25">
      <c r="A3654" s="419" t="s">
        <v>15094</v>
      </c>
      <c r="B3654" s="419" t="s">
        <v>15095</v>
      </c>
      <c r="C3654" s="419" t="s">
        <v>15096</v>
      </c>
      <c r="D3654" s="419"/>
      <c r="E3654" s="419" t="s">
        <v>15031</v>
      </c>
      <c r="F3654" s="419"/>
    </row>
    <row r="3655" spans="1:6" hidden="1" x14ac:dyDescent="0.25">
      <c r="A3655" s="419" t="s">
        <v>15091</v>
      </c>
      <c r="B3655" s="419" t="s">
        <v>15092</v>
      </c>
      <c r="C3655" s="419" t="s">
        <v>15093</v>
      </c>
      <c r="D3655" s="419"/>
      <c r="E3655" s="419" t="s">
        <v>15031</v>
      </c>
      <c r="F3655" s="419"/>
    </row>
    <row r="3656" spans="1:6" hidden="1" x14ac:dyDescent="0.25">
      <c r="A3656" s="419" t="s">
        <v>15088</v>
      </c>
      <c r="B3656" s="419" t="s">
        <v>15089</v>
      </c>
      <c r="C3656" s="419" t="s">
        <v>15090</v>
      </c>
      <c r="D3656" s="419"/>
      <c r="E3656" s="419" t="s">
        <v>15031</v>
      </c>
      <c r="F3656" s="419"/>
    </row>
    <row r="3657" spans="1:6" hidden="1" x14ac:dyDescent="0.25">
      <c r="A3657" s="419" t="s">
        <v>15085</v>
      </c>
      <c r="B3657" s="419" t="s">
        <v>15086</v>
      </c>
      <c r="C3657" s="419" t="s">
        <v>15087</v>
      </c>
      <c r="D3657" s="419"/>
      <c r="E3657" s="419" t="s">
        <v>15031</v>
      </c>
      <c r="F3657" s="419"/>
    </row>
    <row r="3658" spans="1:6" hidden="1" x14ac:dyDescent="0.25">
      <c r="A3658" s="419" t="s">
        <v>15082</v>
      </c>
      <c r="B3658" s="419" t="s">
        <v>15083</v>
      </c>
      <c r="C3658" s="419" t="s">
        <v>15084</v>
      </c>
      <c r="D3658" s="419"/>
      <c r="E3658" s="419" t="s">
        <v>15031</v>
      </c>
      <c r="F3658" s="419"/>
    </row>
    <row r="3659" spans="1:6" hidden="1" x14ac:dyDescent="0.25">
      <c r="A3659" s="419" t="s">
        <v>15079</v>
      </c>
      <c r="B3659" s="419" t="s">
        <v>15080</v>
      </c>
      <c r="C3659" s="419" t="s">
        <v>15081</v>
      </c>
      <c r="D3659" s="419"/>
      <c r="E3659" s="419" t="s">
        <v>15031</v>
      </c>
      <c r="F3659" s="419"/>
    </row>
    <row r="3660" spans="1:6" hidden="1" x14ac:dyDescent="0.25">
      <c r="A3660" s="419" t="s">
        <v>16172</v>
      </c>
      <c r="B3660" s="420" t="s">
        <v>16173</v>
      </c>
      <c r="C3660" s="420" t="s">
        <v>16174</v>
      </c>
    </row>
    <row r="3661" spans="1:6" hidden="1" x14ac:dyDescent="0.25">
      <c r="A3661" s="419" t="s">
        <v>16175</v>
      </c>
      <c r="B3661" s="419" t="s">
        <v>16176</v>
      </c>
      <c r="C3661" s="419" t="s">
        <v>16182</v>
      </c>
    </row>
    <row r="3662" spans="1:6" hidden="1" x14ac:dyDescent="0.25">
      <c r="A3662" s="419" t="s">
        <v>16177</v>
      </c>
      <c r="B3662" s="419" t="s">
        <v>16178</v>
      </c>
      <c r="C3662" s="419" t="s">
        <v>16179</v>
      </c>
    </row>
    <row r="3663" spans="1:6" hidden="1" x14ac:dyDescent="0.25">
      <c r="A3663" s="419" t="s">
        <v>16180</v>
      </c>
      <c r="B3663" s="419" t="s">
        <v>16181</v>
      </c>
      <c r="C3663" s="419" t="s">
        <v>16183</v>
      </c>
    </row>
    <row r="3664" spans="1:6" hidden="1" x14ac:dyDescent="0.25">
      <c r="A3664" s="397" t="s">
        <v>16184</v>
      </c>
      <c r="B3664" s="397" t="s">
        <v>6980</v>
      </c>
      <c r="C3664" s="419" t="s">
        <v>16185</v>
      </c>
    </row>
    <row r="3665" spans="1:3" hidden="1" x14ac:dyDescent="0.25">
      <c r="A3665" s="420" t="s">
        <v>16186</v>
      </c>
      <c r="B3665" s="397" t="s">
        <v>16187</v>
      </c>
      <c r="C3665" s="420" t="s">
        <v>16188</v>
      </c>
    </row>
    <row r="3666" spans="1:3" hidden="1" x14ac:dyDescent="0.25">
      <c r="A3666" t="s">
        <v>16190</v>
      </c>
      <c r="B3666" s="397" t="s">
        <v>16191</v>
      </c>
      <c r="C3666" s="421" t="s">
        <v>16192</v>
      </c>
    </row>
    <row r="3667" spans="1:3" hidden="1" x14ac:dyDescent="0.25">
      <c r="A3667" s="419" t="s">
        <v>16193</v>
      </c>
      <c r="B3667" s="419" t="s">
        <v>16194</v>
      </c>
      <c r="C3667" s="419" t="s">
        <v>16195</v>
      </c>
    </row>
    <row r="3668" spans="1:3" hidden="1" x14ac:dyDescent="0.25">
      <c r="A3668" s="419" t="s">
        <v>16196</v>
      </c>
      <c r="B3668" s="419" t="s">
        <v>16197</v>
      </c>
      <c r="C3668" s="419" t="s">
        <v>16198</v>
      </c>
    </row>
    <row r="3669" spans="1:3" hidden="1" x14ac:dyDescent="0.25">
      <c r="A3669" s="419" t="s">
        <v>16199</v>
      </c>
      <c r="B3669" s="419" t="s">
        <v>16200</v>
      </c>
      <c r="C3669" s="419" t="s">
        <v>16201</v>
      </c>
    </row>
    <row r="3670" spans="1:3" hidden="1" x14ac:dyDescent="0.25">
      <c r="A3670" s="419" t="s">
        <v>16202</v>
      </c>
      <c r="B3670" s="419" t="s">
        <v>16203</v>
      </c>
      <c r="C3670" s="419" t="s">
        <v>16204</v>
      </c>
    </row>
    <row r="3671" spans="1:3" hidden="1" x14ac:dyDescent="0.25">
      <c r="A3671" s="420" t="s">
        <v>16206</v>
      </c>
      <c r="B3671" s="397" t="s">
        <v>7506</v>
      </c>
      <c r="C3671" s="420" t="s">
        <v>16207</v>
      </c>
    </row>
    <row r="3672" spans="1:3" hidden="1" x14ac:dyDescent="0.25">
      <c r="A3672" s="397" t="s">
        <v>16208</v>
      </c>
      <c r="B3672" s="397" t="s">
        <v>7503</v>
      </c>
      <c r="C3672" t="s">
        <v>16209</v>
      </c>
    </row>
    <row r="3673" spans="1:3" hidden="1" x14ac:dyDescent="0.25">
      <c r="A3673" s="397" t="s">
        <v>16211</v>
      </c>
      <c r="B3673" s="397" t="s">
        <v>7670</v>
      </c>
      <c r="C3673" s="420" t="s">
        <v>16212</v>
      </c>
    </row>
    <row r="3674" spans="1:3" hidden="1" x14ac:dyDescent="0.25">
      <c r="A3674" s="419" t="s">
        <v>16213</v>
      </c>
      <c r="B3674" s="419" t="s">
        <v>16214</v>
      </c>
      <c r="C3674" s="419" t="s">
        <v>16215</v>
      </c>
    </row>
    <row r="3675" spans="1:3" hidden="1" x14ac:dyDescent="0.25">
      <c r="A3675" s="419" t="s">
        <v>16216</v>
      </c>
      <c r="B3675" s="419" t="s">
        <v>16217</v>
      </c>
      <c r="C3675" s="419" t="s">
        <v>16218</v>
      </c>
    </row>
    <row r="3676" spans="1:3" hidden="1" x14ac:dyDescent="0.25">
      <c r="A3676" s="419" t="s">
        <v>16219</v>
      </c>
      <c r="B3676" s="419" t="s">
        <v>16220</v>
      </c>
      <c r="C3676" s="419" t="s">
        <v>16221</v>
      </c>
    </row>
    <row r="3677" spans="1:3" hidden="1" x14ac:dyDescent="0.25">
      <c r="A3677" s="419" t="s">
        <v>16222</v>
      </c>
      <c r="B3677" s="419" t="s">
        <v>16223</v>
      </c>
      <c r="C3677" s="419" t="s">
        <v>16224</v>
      </c>
    </row>
    <row r="3678" spans="1:3" hidden="1" x14ac:dyDescent="0.25">
      <c r="A3678" s="419" t="s">
        <v>16225</v>
      </c>
      <c r="B3678" s="419" t="s">
        <v>16226</v>
      </c>
      <c r="C3678" s="419" t="s">
        <v>16227</v>
      </c>
    </row>
    <row r="3679" spans="1:3" hidden="1" x14ac:dyDescent="0.25">
      <c r="A3679" s="419" t="s">
        <v>16229</v>
      </c>
      <c r="B3679" s="419" t="s">
        <v>16230</v>
      </c>
      <c r="C3679" s="419" t="s">
        <v>16231</v>
      </c>
    </row>
    <row r="3680" spans="1:3" hidden="1" x14ac:dyDescent="0.25">
      <c r="A3680" s="397" t="s">
        <v>16232</v>
      </c>
      <c r="B3680" s="397" t="s">
        <v>7503</v>
      </c>
      <c r="C3680" t="s">
        <v>16233</v>
      </c>
    </row>
    <row r="3681" spans="1:3" hidden="1" x14ac:dyDescent="0.25">
      <c r="A3681" s="420" t="s">
        <v>16234</v>
      </c>
      <c r="B3681" s="397" t="s">
        <v>7670</v>
      </c>
      <c r="C3681" s="420" t="s">
        <v>16235</v>
      </c>
    </row>
    <row r="3682" spans="1:3" hidden="1" x14ac:dyDescent="0.25">
      <c r="A3682" s="419" t="s">
        <v>16236</v>
      </c>
      <c r="B3682" s="419" t="s">
        <v>16237</v>
      </c>
      <c r="C3682" s="419" t="s">
        <v>16238</v>
      </c>
    </row>
    <row r="3683" spans="1:3" hidden="1" x14ac:dyDescent="0.25">
      <c r="A3683" s="397" t="s">
        <v>16239</v>
      </c>
      <c r="B3683" s="397" t="s">
        <v>7503</v>
      </c>
      <c r="C3683" t="s">
        <v>16240</v>
      </c>
    </row>
    <row r="3684" spans="1:3" hidden="1" x14ac:dyDescent="0.25">
      <c r="A3684" s="397" t="s">
        <v>16241</v>
      </c>
      <c r="B3684" s="397" t="s">
        <v>7503</v>
      </c>
      <c r="C3684" t="s">
        <v>16242</v>
      </c>
    </row>
    <row r="3685" spans="1:3" hidden="1" x14ac:dyDescent="0.25">
      <c r="A3685" s="397" t="s">
        <v>16243</v>
      </c>
      <c r="B3685" s="397" t="s">
        <v>7503</v>
      </c>
      <c r="C3685" t="s">
        <v>16244</v>
      </c>
    </row>
    <row r="3686" spans="1:3" hidden="1" x14ac:dyDescent="0.25">
      <c r="A3686" s="419" t="s">
        <v>16290</v>
      </c>
      <c r="B3686" s="419" t="s">
        <v>16291</v>
      </c>
      <c r="C3686" s="419" t="s">
        <v>16292</v>
      </c>
    </row>
    <row r="3687" spans="1:3" hidden="1" x14ac:dyDescent="0.25">
      <c r="A3687" s="419" t="s">
        <v>16293</v>
      </c>
      <c r="B3687" s="419" t="s">
        <v>16291</v>
      </c>
      <c r="C3687" s="419" t="s">
        <v>16294</v>
      </c>
    </row>
    <row r="3688" spans="1:3" hidden="1" x14ac:dyDescent="0.25">
      <c r="A3688" s="419" t="s">
        <v>16295</v>
      </c>
      <c r="B3688" s="419" t="s">
        <v>16296</v>
      </c>
      <c r="C3688" s="419" t="s">
        <v>16297</v>
      </c>
    </row>
    <row r="3689" spans="1:3" hidden="1" x14ac:dyDescent="0.25">
      <c r="A3689" s="397" t="s">
        <v>16245</v>
      </c>
      <c r="B3689" s="397" t="s">
        <v>7670</v>
      </c>
      <c r="C3689" s="420" t="s">
        <v>16298</v>
      </c>
    </row>
    <row r="3690" spans="1:3" hidden="1" x14ac:dyDescent="0.25">
      <c r="A3690" s="419" t="s">
        <v>16246</v>
      </c>
      <c r="B3690" s="419" t="s">
        <v>16299</v>
      </c>
      <c r="C3690" s="419" t="s">
        <v>16286</v>
      </c>
    </row>
    <row r="3691" spans="1:3" hidden="1" x14ac:dyDescent="0.25">
      <c r="A3691" s="419" t="s">
        <v>16247</v>
      </c>
      <c r="B3691" s="419" t="s">
        <v>16300</v>
      </c>
      <c r="C3691" s="419" t="s">
        <v>16301</v>
      </c>
    </row>
    <row r="3692" spans="1:3" hidden="1" x14ac:dyDescent="0.25">
      <c r="A3692" s="419" t="s">
        <v>16248</v>
      </c>
      <c r="B3692" s="419" t="s">
        <v>16302</v>
      </c>
      <c r="C3692" s="419" t="s">
        <v>16303</v>
      </c>
    </row>
    <row r="3693" spans="1:3" hidden="1" x14ac:dyDescent="0.25">
      <c r="A3693" s="397" t="s">
        <v>16272</v>
      </c>
      <c r="B3693" s="397" t="s">
        <v>7503</v>
      </c>
      <c r="C3693" t="s">
        <v>16304</v>
      </c>
    </row>
    <row r="3694" spans="1:3" hidden="1" x14ac:dyDescent="0.25">
      <c r="A3694" s="397" t="s">
        <v>16256</v>
      </c>
      <c r="B3694" s="397" t="s">
        <v>7503</v>
      </c>
      <c r="C3694" t="s">
        <v>16305</v>
      </c>
    </row>
    <row r="3695" spans="1:3" hidden="1" x14ac:dyDescent="0.25">
      <c r="A3695" s="419" t="s">
        <v>16249</v>
      </c>
      <c r="B3695" s="419" t="s">
        <v>16306</v>
      </c>
      <c r="C3695" s="419" t="s">
        <v>16307</v>
      </c>
    </row>
    <row r="3696" spans="1:3" hidden="1" x14ac:dyDescent="0.25">
      <c r="A3696" s="397" t="s">
        <v>16250</v>
      </c>
      <c r="B3696" s="397" t="s">
        <v>7208</v>
      </c>
      <c r="C3696" s="420" t="s">
        <v>16308</v>
      </c>
    </row>
    <row r="3697" spans="1:3" hidden="1" x14ac:dyDescent="0.25">
      <c r="A3697" s="397" t="s">
        <v>16251</v>
      </c>
      <c r="B3697" s="397" t="s">
        <v>7670</v>
      </c>
      <c r="C3697" s="420" t="s">
        <v>16309</v>
      </c>
    </row>
    <row r="3698" spans="1:3" hidden="1" x14ac:dyDescent="0.25">
      <c r="A3698" s="419" t="s">
        <v>16252</v>
      </c>
      <c r="B3698" s="419" t="s">
        <v>16310</v>
      </c>
      <c r="C3698" s="419" t="s">
        <v>16311</v>
      </c>
    </row>
    <row r="3699" spans="1:3" hidden="1" x14ac:dyDescent="0.25">
      <c r="A3699" s="419" t="s">
        <v>16253</v>
      </c>
      <c r="B3699" s="419" t="s">
        <v>16312</v>
      </c>
      <c r="C3699" s="419" t="s">
        <v>16313</v>
      </c>
    </row>
    <row r="3700" spans="1:3" hidden="1" x14ac:dyDescent="0.25">
      <c r="A3700" s="419" t="s">
        <v>16254</v>
      </c>
      <c r="B3700" s="419" t="s">
        <v>16314</v>
      </c>
      <c r="C3700" s="419" t="s">
        <v>16315</v>
      </c>
    </row>
    <row r="3701" spans="1:3" hidden="1" x14ac:dyDescent="0.25">
      <c r="A3701" s="419" t="s">
        <v>16255</v>
      </c>
      <c r="B3701" s="419" t="s">
        <v>16316</v>
      </c>
      <c r="C3701" s="419" t="s">
        <v>16317</v>
      </c>
    </row>
    <row r="3702" spans="1:3" hidden="1" x14ac:dyDescent="0.25">
      <c r="A3702" s="419" t="s">
        <v>16257</v>
      </c>
      <c r="B3702" s="419" t="s">
        <v>16318</v>
      </c>
      <c r="C3702" s="419" t="s">
        <v>16319</v>
      </c>
    </row>
    <row r="3703" spans="1:3" hidden="1" x14ac:dyDescent="0.25">
      <c r="A3703" s="419" t="s">
        <v>16258</v>
      </c>
      <c r="B3703" s="419" t="s">
        <v>16320</v>
      </c>
      <c r="C3703" s="419" t="s">
        <v>16321</v>
      </c>
    </row>
    <row r="3704" spans="1:3" hidden="1" x14ac:dyDescent="0.25">
      <c r="A3704" s="419" t="s">
        <v>16259</v>
      </c>
      <c r="B3704" s="419" t="s">
        <v>16322</v>
      </c>
      <c r="C3704" s="419" t="s">
        <v>16323</v>
      </c>
    </row>
    <row r="3705" spans="1:3" hidden="1" x14ac:dyDescent="0.25">
      <c r="A3705" s="419" t="s">
        <v>16260</v>
      </c>
      <c r="B3705" s="419" t="s">
        <v>16324</v>
      </c>
      <c r="C3705" s="419" t="s">
        <v>16325</v>
      </c>
    </row>
    <row r="3706" spans="1:3" hidden="1" x14ac:dyDescent="0.25">
      <c r="A3706" s="397" t="s">
        <v>16326</v>
      </c>
      <c r="B3706" s="397" t="s">
        <v>7096</v>
      </c>
      <c r="C3706" s="422" t="s">
        <v>16327</v>
      </c>
    </row>
    <row r="3707" spans="1:3" hidden="1" x14ac:dyDescent="0.25">
      <c r="A3707" s="419" t="s">
        <v>16261</v>
      </c>
      <c r="B3707" s="419" t="s">
        <v>16328</v>
      </c>
      <c r="C3707" s="419" t="s">
        <v>16329</v>
      </c>
    </row>
    <row r="3708" spans="1:3" hidden="1" x14ac:dyDescent="0.25">
      <c r="A3708" s="419" t="s">
        <v>16262</v>
      </c>
      <c r="B3708" s="419" t="s">
        <v>16330</v>
      </c>
      <c r="C3708" s="419" t="s">
        <v>16331</v>
      </c>
    </row>
    <row r="3709" spans="1:3" hidden="1" x14ac:dyDescent="0.25">
      <c r="A3709" s="419" t="s">
        <v>16263</v>
      </c>
      <c r="B3709" s="419" t="s">
        <v>16332</v>
      </c>
      <c r="C3709" s="419" t="s">
        <v>16333</v>
      </c>
    </row>
    <row r="3710" spans="1:3" hidden="1" x14ac:dyDescent="0.25">
      <c r="A3710" s="419" t="s">
        <v>16282</v>
      </c>
      <c r="B3710" s="419" t="s">
        <v>16334</v>
      </c>
      <c r="C3710" s="419" t="s">
        <v>16335</v>
      </c>
    </row>
    <row r="3711" spans="1:3" hidden="1" x14ac:dyDescent="0.25">
      <c r="A3711" s="419" t="s">
        <v>16264</v>
      </c>
      <c r="B3711" s="419" t="s">
        <v>16336</v>
      </c>
      <c r="C3711" s="419" t="s">
        <v>16337</v>
      </c>
    </row>
    <row r="3712" spans="1:3" hidden="1" x14ac:dyDescent="0.25">
      <c r="A3712" s="419" t="s">
        <v>16265</v>
      </c>
      <c r="B3712" s="419" t="s">
        <v>16214</v>
      </c>
      <c r="C3712" s="419" t="s">
        <v>16215</v>
      </c>
    </row>
    <row r="3713" spans="1:3" hidden="1" x14ac:dyDescent="0.25">
      <c r="A3713" s="419" t="s">
        <v>16266</v>
      </c>
      <c r="B3713" s="419" t="s">
        <v>16338</v>
      </c>
      <c r="C3713" s="419" t="s">
        <v>16204</v>
      </c>
    </row>
    <row r="3714" spans="1:3" hidden="1" x14ac:dyDescent="0.25">
      <c r="A3714" s="419" t="s">
        <v>16267</v>
      </c>
      <c r="B3714" s="419" t="s">
        <v>16339</v>
      </c>
      <c r="C3714" s="419" t="s">
        <v>16340</v>
      </c>
    </row>
    <row r="3715" spans="1:3" hidden="1" x14ac:dyDescent="0.25">
      <c r="A3715" s="419" t="s">
        <v>16268</v>
      </c>
      <c r="B3715" s="419" t="s">
        <v>16341</v>
      </c>
      <c r="C3715" s="419" t="s">
        <v>16342</v>
      </c>
    </row>
    <row r="3716" spans="1:3" hidden="1" x14ac:dyDescent="0.25">
      <c r="A3716" s="419" t="s">
        <v>16269</v>
      </c>
      <c r="B3716" s="419" t="s">
        <v>16343</v>
      </c>
      <c r="C3716" s="419" t="s">
        <v>16344</v>
      </c>
    </row>
    <row r="3717" spans="1:3" hidden="1" x14ac:dyDescent="0.25">
      <c r="A3717" s="397" t="s">
        <v>16119</v>
      </c>
      <c r="B3717" s="425" t="s">
        <v>16120</v>
      </c>
      <c r="C3717" s="426" t="s">
        <v>16121</v>
      </c>
    </row>
    <row r="3718" spans="1:3" hidden="1" x14ac:dyDescent="0.25">
      <c r="A3718" s="397" t="s">
        <v>16271</v>
      </c>
      <c r="B3718" s="397" t="s">
        <v>16347</v>
      </c>
      <c r="C3718" s="420" t="s">
        <v>16348</v>
      </c>
    </row>
    <row r="3719" spans="1:3" hidden="1" x14ac:dyDescent="0.25">
      <c r="A3719" s="419" t="s">
        <v>16273</v>
      </c>
      <c r="B3719" s="419" t="s">
        <v>16349</v>
      </c>
      <c r="C3719" s="419" t="s">
        <v>16350</v>
      </c>
    </row>
    <row r="3720" spans="1:3" hidden="1" x14ac:dyDescent="0.25">
      <c r="A3720" s="419" t="s">
        <v>16274</v>
      </c>
      <c r="B3720" s="419" t="s">
        <v>16351</v>
      </c>
      <c r="C3720" s="419" t="s">
        <v>16352</v>
      </c>
    </row>
    <row r="3721" spans="1:3" hidden="1" x14ac:dyDescent="0.25">
      <c r="A3721" s="419" t="s">
        <v>16275</v>
      </c>
      <c r="B3721" s="419" t="s">
        <v>16349</v>
      </c>
      <c r="C3721" s="419" t="s">
        <v>16353</v>
      </c>
    </row>
    <row r="3722" spans="1:3" hidden="1" x14ac:dyDescent="0.25">
      <c r="A3722" s="419" t="s">
        <v>16276</v>
      </c>
      <c r="B3722" s="419" t="s">
        <v>16354</v>
      </c>
      <c r="C3722" s="419" t="s">
        <v>16355</v>
      </c>
    </row>
    <row r="3723" spans="1:3" hidden="1" x14ac:dyDescent="0.25">
      <c r="A3723" s="419" t="s">
        <v>16277</v>
      </c>
      <c r="B3723" s="419" t="s">
        <v>16349</v>
      </c>
      <c r="C3723" s="419" t="s">
        <v>16356</v>
      </c>
    </row>
    <row r="3724" spans="1:3" hidden="1" x14ac:dyDescent="0.25">
      <c r="A3724" s="419" t="s">
        <v>16278</v>
      </c>
      <c r="B3724" s="419" t="s">
        <v>16357</v>
      </c>
      <c r="C3724" s="419" t="s">
        <v>16358</v>
      </c>
    </row>
    <row r="3725" spans="1:3" hidden="1" x14ac:dyDescent="0.25">
      <c r="A3725" s="419" t="s">
        <v>16279</v>
      </c>
      <c r="B3725" s="419" t="s">
        <v>16359</v>
      </c>
      <c r="C3725" s="419" t="s">
        <v>16360</v>
      </c>
    </row>
    <row r="3726" spans="1:3" hidden="1" x14ac:dyDescent="0.25">
      <c r="A3726" s="419" t="s">
        <v>16280</v>
      </c>
      <c r="B3726" s="419" t="s">
        <v>16361</v>
      </c>
      <c r="C3726" s="419" t="s">
        <v>16362</v>
      </c>
    </row>
    <row r="3727" spans="1:3" hidden="1" x14ac:dyDescent="0.25">
      <c r="A3727" s="419" t="s">
        <v>16281</v>
      </c>
      <c r="B3727" s="419" t="s">
        <v>16363</v>
      </c>
      <c r="C3727" s="419" t="s">
        <v>16364</v>
      </c>
    </row>
    <row r="3728" spans="1:3" hidden="1" x14ac:dyDescent="0.25">
      <c r="A3728" s="419" t="s">
        <v>16282</v>
      </c>
    </row>
    <row r="3729" spans="1:4" hidden="1" x14ac:dyDescent="0.25">
      <c r="A3729" s="397" t="s">
        <v>16283</v>
      </c>
      <c r="B3729" s="420" t="s">
        <v>16365</v>
      </c>
      <c r="C3729" s="420" t="s">
        <v>16366</v>
      </c>
    </row>
    <row r="3730" spans="1:4" hidden="1" x14ac:dyDescent="0.25">
      <c r="A3730" s="419" t="s">
        <v>16284</v>
      </c>
      <c r="B3730" s="419" t="s">
        <v>16367</v>
      </c>
      <c r="C3730" s="419" t="s">
        <v>16368</v>
      </c>
    </row>
    <row r="3731" spans="1:4" hidden="1" x14ac:dyDescent="0.25">
      <c r="A3731" s="419" t="s">
        <v>16285</v>
      </c>
      <c r="B3731" s="419" t="s">
        <v>16369</v>
      </c>
      <c r="C3731" s="419" t="s">
        <v>16370</v>
      </c>
    </row>
    <row r="3732" spans="1:4" hidden="1" x14ac:dyDescent="0.25">
      <c r="A3732" s="419" t="s">
        <v>16372</v>
      </c>
      <c r="B3732" s="419" t="s">
        <v>16373</v>
      </c>
      <c r="C3732" s="419" t="s">
        <v>16374</v>
      </c>
    </row>
    <row r="3733" spans="1:4" hidden="1" x14ac:dyDescent="0.25">
      <c r="A3733" s="419" t="s">
        <v>16376</v>
      </c>
      <c r="B3733" s="419" t="s">
        <v>16377</v>
      </c>
      <c r="C3733" s="419" t="s">
        <v>16378</v>
      </c>
    </row>
    <row r="3734" spans="1:4" hidden="1" x14ac:dyDescent="0.25">
      <c r="A3734" s="420" t="s">
        <v>16379</v>
      </c>
      <c r="B3734" s="397" t="s">
        <v>7673</v>
      </c>
      <c r="C3734" s="420" t="s">
        <v>16380</v>
      </c>
    </row>
    <row r="3735" spans="1:4" hidden="1" x14ac:dyDescent="0.25">
      <c r="A3735" s="420" t="s">
        <v>16379</v>
      </c>
      <c r="B3735" s="397" t="s">
        <v>7673</v>
      </c>
      <c r="C3735" t="s">
        <v>16381</v>
      </c>
    </row>
    <row r="3736" spans="1:4" hidden="1" x14ac:dyDescent="0.25">
      <c r="A3736" s="397" t="s">
        <v>16116</v>
      </c>
      <c r="B3736" s="425" t="s">
        <v>16117</v>
      </c>
      <c r="C3736" s="426" t="s">
        <v>16118</v>
      </c>
      <c r="D3736" s="419"/>
    </row>
    <row r="3737" spans="1:4" hidden="1" x14ac:dyDescent="0.25">
      <c r="A3737" s="419" t="s">
        <v>16387</v>
      </c>
      <c r="B3737" s="419" t="s">
        <v>16388</v>
      </c>
      <c r="C3737" s="419" t="s">
        <v>16389</v>
      </c>
    </row>
    <row r="3738" spans="1:4" hidden="1" x14ac:dyDescent="0.25">
      <c r="A3738" s="397" t="s">
        <v>16390</v>
      </c>
      <c r="B3738" s="420" t="s">
        <v>16391</v>
      </c>
      <c r="C3738" s="420" t="s">
        <v>16392</v>
      </c>
    </row>
    <row r="3739" spans="1:4" hidden="1" x14ac:dyDescent="0.25">
      <c r="A3739" s="419" t="s">
        <v>16395</v>
      </c>
      <c r="B3739" s="419" t="s">
        <v>16349</v>
      </c>
      <c r="C3739" s="419" t="s">
        <v>16396</v>
      </c>
    </row>
    <row r="3740" spans="1:4" hidden="1" x14ac:dyDescent="0.25">
      <c r="A3740" s="419" t="s">
        <v>16397</v>
      </c>
      <c r="B3740" s="419" t="s">
        <v>16398</v>
      </c>
      <c r="C3740" s="419" t="s">
        <v>16399</v>
      </c>
    </row>
    <row r="3741" spans="1:4" hidden="1" x14ac:dyDescent="0.25">
      <c r="A3741" s="428" t="s">
        <v>16419</v>
      </c>
      <c r="B3741" s="419" t="s">
        <v>16400</v>
      </c>
      <c r="C3741" s="419" t="s">
        <v>16401</v>
      </c>
    </row>
    <row r="3742" spans="1:4" hidden="1" x14ac:dyDescent="0.25">
      <c r="A3742" s="428" t="s">
        <v>16418</v>
      </c>
      <c r="B3742" s="419" t="s">
        <v>16400</v>
      </c>
      <c r="C3742" s="419" t="s">
        <v>16402</v>
      </c>
    </row>
    <row r="3743" spans="1:4" hidden="1" x14ac:dyDescent="0.25">
      <c r="A3743" s="428" t="s">
        <v>16417</v>
      </c>
      <c r="B3743" s="419" t="s">
        <v>16400</v>
      </c>
      <c r="C3743" s="419" t="s">
        <v>16403</v>
      </c>
    </row>
    <row r="3744" spans="1:4" hidden="1" x14ac:dyDescent="0.25">
      <c r="A3744" s="428" t="s">
        <v>16420</v>
      </c>
      <c r="B3744" s="419" t="s">
        <v>16400</v>
      </c>
      <c r="C3744" s="419" t="s">
        <v>16404</v>
      </c>
    </row>
    <row r="3745" spans="1:3" hidden="1" x14ac:dyDescent="0.25">
      <c r="A3745" s="428" t="s">
        <v>16416</v>
      </c>
      <c r="B3745" s="419" t="s">
        <v>16400</v>
      </c>
      <c r="C3745" s="419" t="s">
        <v>16405</v>
      </c>
    </row>
    <row r="3746" spans="1:3" hidden="1" x14ac:dyDescent="0.25">
      <c r="A3746" s="428" t="s">
        <v>16415</v>
      </c>
      <c r="B3746" s="419" t="s">
        <v>16400</v>
      </c>
      <c r="C3746" s="419" t="s">
        <v>16406</v>
      </c>
    </row>
    <row r="3747" spans="1:3" hidden="1" x14ac:dyDescent="0.25">
      <c r="A3747" s="428" t="s">
        <v>16414</v>
      </c>
      <c r="B3747" s="419" t="s">
        <v>16400</v>
      </c>
      <c r="C3747" s="419" t="s">
        <v>16407</v>
      </c>
    </row>
    <row r="3748" spans="1:3" hidden="1" x14ac:dyDescent="0.25">
      <c r="A3748" s="428" t="s">
        <v>16413</v>
      </c>
      <c r="B3748" s="419" t="s">
        <v>16400</v>
      </c>
      <c r="C3748" s="419" t="s">
        <v>16408</v>
      </c>
    </row>
    <row r="3749" spans="1:3" hidden="1" x14ac:dyDescent="0.25">
      <c r="A3749" s="428" t="s">
        <v>16412</v>
      </c>
      <c r="B3749" s="419" t="s">
        <v>16400</v>
      </c>
      <c r="C3749" s="419" t="s">
        <v>16409</v>
      </c>
    </row>
    <row r="3750" spans="1:3" hidden="1" x14ac:dyDescent="0.25">
      <c r="A3750" s="428" t="s">
        <v>16411</v>
      </c>
      <c r="B3750" s="419" t="s">
        <v>16400</v>
      </c>
      <c r="C3750" s="419" t="s">
        <v>16410</v>
      </c>
    </row>
    <row r="3751" spans="1:3" hidden="1" x14ac:dyDescent="0.25">
      <c r="A3751" s="428" t="s">
        <v>16421</v>
      </c>
      <c r="B3751" s="419" t="s">
        <v>16400</v>
      </c>
      <c r="C3751" s="419" t="s">
        <v>16422</v>
      </c>
    </row>
    <row r="3752" spans="1:3" hidden="1" x14ac:dyDescent="0.25">
      <c r="A3752" s="428" t="s">
        <v>16423</v>
      </c>
      <c r="B3752" s="419" t="s">
        <v>16400</v>
      </c>
      <c r="C3752" s="419" t="s">
        <v>16424</v>
      </c>
    </row>
    <row r="3753" spans="1:3" hidden="1" x14ac:dyDescent="0.25">
      <c r="A3753" s="428" t="s">
        <v>16425</v>
      </c>
      <c r="B3753" s="419" t="s">
        <v>16400</v>
      </c>
      <c r="C3753" s="419" t="s">
        <v>16426</v>
      </c>
    </row>
    <row r="3754" spans="1:3" hidden="1" x14ac:dyDescent="0.25">
      <c r="A3754" s="428" t="s">
        <v>16427</v>
      </c>
      <c r="B3754" s="419" t="s">
        <v>16400</v>
      </c>
      <c r="C3754" s="419" t="s">
        <v>16428</v>
      </c>
    </row>
    <row r="3755" spans="1:3" hidden="1" x14ac:dyDescent="0.25">
      <c r="A3755" s="428" t="s">
        <v>16429</v>
      </c>
      <c r="B3755" s="419" t="s">
        <v>16400</v>
      </c>
      <c r="C3755" s="419" t="s">
        <v>16430</v>
      </c>
    </row>
    <row r="3756" spans="1:3" hidden="1" x14ac:dyDescent="0.25">
      <c r="A3756" s="428" t="s">
        <v>16495</v>
      </c>
      <c r="B3756" s="419" t="s">
        <v>16400</v>
      </c>
      <c r="C3756" s="419" t="s">
        <v>16431</v>
      </c>
    </row>
    <row r="3757" spans="1:3" hidden="1" x14ac:dyDescent="0.25">
      <c r="A3757" s="428" t="s">
        <v>16432</v>
      </c>
      <c r="B3757" s="419" t="s">
        <v>16400</v>
      </c>
      <c r="C3757" s="419" t="s">
        <v>16433</v>
      </c>
    </row>
    <row r="3758" spans="1:3" hidden="1" x14ac:dyDescent="0.25">
      <c r="A3758" s="428" t="s">
        <v>16434</v>
      </c>
      <c r="B3758" s="419" t="s">
        <v>16400</v>
      </c>
      <c r="C3758" s="419" t="s">
        <v>16435</v>
      </c>
    </row>
    <row r="3759" spans="1:3" hidden="1" x14ac:dyDescent="0.25">
      <c r="A3759" s="419" t="s">
        <v>16436</v>
      </c>
      <c r="B3759" s="419" t="s">
        <v>16438</v>
      </c>
      <c r="C3759" s="419" t="s">
        <v>16437</v>
      </c>
    </row>
    <row r="3760" spans="1:3" hidden="1" x14ac:dyDescent="0.25">
      <c r="A3760" s="420" t="s">
        <v>16376</v>
      </c>
      <c r="B3760" s="397" t="s">
        <v>16439</v>
      </c>
      <c r="C3760" s="420" t="s">
        <v>16440</v>
      </c>
    </row>
    <row r="3761" spans="1:4" hidden="1" x14ac:dyDescent="0.25">
      <c r="A3761" s="428" t="s">
        <v>16441</v>
      </c>
      <c r="B3761" s="419" t="s">
        <v>16400</v>
      </c>
      <c r="C3761" s="419" t="s">
        <v>16442</v>
      </c>
    </row>
    <row r="3762" spans="1:4" hidden="1" x14ac:dyDescent="0.25">
      <c r="A3762" s="428" t="s">
        <v>16443</v>
      </c>
      <c r="B3762" s="419" t="s">
        <v>16400</v>
      </c>
      <c r="C3762" s="419" t="s">
        <v>16444</v>
      </c>
    </row>
    <row r="3763" spans="1:4" hidden="1" x14ac:dyDescent="0.25">
      <c r="A3763" t="s">
        <v>16445</v>
      </c>
      <c r="B3763" s="397" t="s">
        <v>7673</v>
      </c>
      <c r="C3763" t="s">
        <v>16446</v>
      </c>
    </row>
    <row r="3764" spans="1:4" hidden="1" x14ac:dyDescent="0.25">
      <c r="A3764" s="419" t="s">
        <v>16447</v>
      </c>
      <c r="B3764" s="419" t="s">
        <v>16448</v>
      </c>
      <c r="C3764" s="419" t="s">
        <v>16449</v>
      </c>
    </row>
    <row r="3765" spans="1:4" hidden="1" x14ac:dyDescent="0.25">
      <c r="A3765" s="397" t="s">
        <v>16450</v>
      </c>
      <c r="B3765" s="419" t="s">
        <v>16451</v>
      </c>
      <c r="C3765" s="419" t="s">
        <v>16452</v>
      </c>
      <c r="D3765" s="397" t="s">
        <v>6522</v>
      </c>
    </row>
    <row r="3766" spans="1:4" hidden="1" x14ac:dyDescent="0.25">
      <c r="A3766" s="397" t="s">
        <v>16453</v>
      </c>
      <c r="B3766" s="397" t="s">
        <v>7684</v>
      </c>
      <c r="C3766" t="s">
        <v>16454</v>
      </c>
    </row>
    <row r="3767" spans="1:4" hidden="1" x14ac:dyDescent="0.25">
      <c r="A3767" s="397" t="s">
        <v>16478</v>
      </c>
      <c r="B3767" s="397" t="s">
        <v>6980</v>
      </c>
      <c r="C3767" s="419" t="s">
        <v>16479</v>
      </c>
    </row>
    <row r="3768" spans="1:4" hidden="1" x14ac:dyDescent="0.25">
      <c r="A3768" s="419" t="s">
        <v>16480</v>
      </c>
      <c r="B3768" s="419" t="s">
        <v>16481</v>
      </c>
      <c r="C3768" s="419" t="s">
        <v>16482</v>
      </c>
    </row>
    <row r="3769" spans="1:4" hidden="1" x14ac:dyDescent="0.25">
      <c r="A3769" s="419" t="s">
        <v>16483</v>
      </c>
      <c r="B3769" s="419" t="s">
        <v>16481</v>
      </c>
      <c r="C3769" s="419" t="s">
        <v>16482</v>
      </c>
    </row>
    <row r="3770" spans="1:4" hidden="1" x14ac:dyDescent="0.25">
      <c r="A3770" s="420" t="s">
        <v>16484</v>
      </c>
      <c r="B3770" s="397" t="s">
        <v>7673</v>
      </c>
      <c r="C3770" s="420" t="s">
        <v>16485</v>
      </c>
    </row>
    <row r="3771" spans="1:4" hidden="1" x14ac:dyDescent="0.25">
      <c r="A3771" s="397" t="s">
        <v>16486</v>
      </c>
      <c r="B3771" s="397" t="s">
        <v>7673</v>
      </c>
      <c r="C3771" t="s">
        <v>16487</v>
      </c>
    </row>
    <row r="3772" spans="1:4" hidden="1" x14ac:dyDescent="0.25">
      <c r="A3772" s="397" t="s">
        <v>16488</v>
      </c>
      <c r="B3772" s="397" t="s">
        <v>7673</v>
      </c>
      <c r="C3772" s="420" t="s">
        <v>16489</v>
      </c>
    </row>
    <row r="3773" spans="1:4" hidden="1" x14ac:dyDescent="0.25">
      <c r="A3773" s="397" t="s">
        <v>16251</v>
      </c>
      <c r="B3773" s="397" t="s">
        <v>7670</v>
      </c>
    </row>
    <row r="3774" spans="1:4" hidden="1" x14ac:dyDescent="0.25">
      <c r="A3774" s="397" t="s">
        <v>16490</v>
      </c>
      <c r="B3774" s="397" t="s">
        <v>13785</v>
      </c>
      <c r="C3774" t="s">
        <v>16491</v>
      </c>
    </row>
    <row r="3775" spans="1:4" hidden="1" x14ac:dyDescent="0.25">
      <c r="A3775" s="420" t="s">
        <v>16492</v>
      </c>
      <c r="B3775" s="420" t="s">
        <v>16493</v>
      </c>
      <c r="C3775" s="420" t="s">
        <v>16494</v>
      </c>
    </row>
    <row r="3776" spans="1:4" hidden="1" x14ac:dyDescent="0.25">
      <c r="A3776" s="428" t="s">
        <v>16497</v>
      </c>
      <c r="B3776" s="419" t="s">
        <v>16400</v>
      </c>
      <c r="C3776" s="419" t="s">
        <v>16498</v>
      </c>
    </row>
    <row r="3777" spans="1:3" hidden="1" x14ac:dyDescent="0.25">
      <c r="A3777" t="s">
        <v>16496</v>
      </c>
      <c r="B3777" s="397" t="s">
        <v>16191</v>
      </c>
      <c r="C3777" s="408" t="s">
        <v>16499</v>
      </c>
    </row>
    <row r="3778" spans="1:3" hidden="1" x14ac:dyDescent="0.25">
      <c r="A3778" s="419" t="s">
        <v>16500</v>
      </c>
      <c r="B3778" s="397" t="s">
        <v>6904</v>
      </c>
      <c r="C3778" s="419" t="s">
        <v>16501</v>
      </c>
    </row>
    <row r="3779" spans="1:3" hidden="1" x14ac:dyDescent="0.25">
      <c r="A3779" s="419" t="s">
        <v>16502</v>
      </c>
      <c r="B3779" t="s">
        <v>16503</v>
      </c>
      <c r="C3779" t="s">
        <v>16504</v>
      </c>
    </row>
    <row r="3780" spans="1:3" hidden="1" x14ac:dyDescent="0.25">
      <c r="A3780" s="419" t="s">
        <v>16505</v>
      </c>
      <c r="B3780" s="397" t="s">
        <v>7673</v>
      </c>
      <c r="C3780" s="419" t="s">
        <v>16506</v>
      </c>
    </row>
    <row r="3781" spans="1:3" hidden="1" x14ac:dyDescent="0.25">
      <c r="A3781" s="397" t="s">
        <v>16507</v>
      </c>
      <c r="B3781" t="s">
        <v>16508</v>
      </c>
      <c r="C3781" t="s">
        <v>16509</v>
      </c>
    </row>
    <row r="3782" spans="1:3" hidden="1" x14ac:dyDescent="0.25">
      <c r="A3782" s="456" t="s">
        <v>16510</v>
      </c>
      <c r="B3782" t="s">
        <v>16512</v>
      </c>
      <c r="C3782" t="s">
        <v>16511</v>
      </c>
    </row>
    <row r="3783" spans="1:3" hidden="1" x14ac:dyDescent="0.25">
      <c r="A3783" s="428" t="s">
        <v>16513</v>
      </c>
      <c r="B3783" s="419" t="s">
        <v>16400</v>
      </c>
      <c r="C3783" s="419" t="s">
        <v>16514</v>
      </c>
    </row>
    <row r="3784" spans="1:3" hidden="1" x14ac:dyDescent="0.25">
      <c r="A3784" s="428" t="s">
        <v>16515</v>
      </c>
      <c r="B3784" s="419" t="s">
        <v>16400</v>
      </c>
      <c r="C3784" s="419" t="s">
        <v>16516</v>
      </c>
    </row>
    <row r="3785" spans="1:3" hidden="1" x14ac:dyDescent="0.25">
      <c r="A3785" s="397" t="s">
        <v>16519</v>
      </c>
      <c r="B3785" s="397" t="s">
        <v>7673</v>
      </c>
      <c r="C3785" t="s">
        <v>16520</v>
      </c>
    </row>
    <row r="3786" spans="1:3" hidden="1" x14ac:dyDescent="0.25">
      <c r="A3786" s="397" t="s">
        <v>16521</v>
      </c>
      <c r="B3786" s="397" t="s">
        <v>13785</v>
      </c>
      <c r="C3786" s="420" t="s">
        <v>16522</v>
      </c>
    </row>
    <row r="3787" spans="1:3" hidden="1" x14ac:dyDescent="0.25">
      <c r="A3787" s="419" t="s">
        <v>16525</v>
      </c>
      <c r="B3787" t="s">
        <v>16526</v>
      </c>
      <c r="C3787" s="419" t="s">
        <v>16524</v>
      </c>
    </row>
    <row r="3788" spans="1:3" hidden="1" x14ac:dyDescent="0.25">
      <c r="A3788" s="419" t="s">
        <v>16527</v>
      </c>
      <c r="B3788" t="s">
        <v>16526</v>
      </c>
      <c r="C3788" s="419" t="s">
        <v>16528</v>
      </c>
    </row>
    <row r="3789" spans="1:3" hidden="1" x14ac:dyDescent="0.25">
      <c r="A3789" s="419" t="s">
        <v>16535</v>
      </c>
      <c r="B3789" t="s">
        <v>16526</v>
      </c>
      <c r="C3789" s="419" t="s">
        <v>16529</v>
      </c>
    </row>
    <row r="3790" spans="1:3" hidden="1" x14ac:dyDescent="0.25">
      <c r="A3790" s="419" t="s">
        <v>16536</v>
      </c>
      <c r="B3790" t="s">
        <v>16526</v>
      </c>
      <c r="C3790" s="419" t="s">
        <v>16530</v>
      </c>
    </row>
    <row r="3791" spans="1:3" hidden="1" x14ac:dyDescent="0.25">
      <c r="A3791" s="419" t="s">
        <v>16537</v>
      </c>
      <c r="B3791" t="s">
        <v>16526</v>
      </c>
      <c r="C3791" s="419" t="s">
        <v>16531</v>
      </c>
    </row>
    <row r="3792" spans="1:3" hidden="1" x14ac:dyDescent="0.25">
      <c r="A3792" s="419" t="s">
        <v>16538</v>
      </c>
      <c r="B3792" t="s">
        <v>16526</v>
      </c>
      <c r="C3792" s="419" t="s">
        <v>16532</v>
      </c>
    </row>
    <row r="3793" spans="1:3" hidden="1" x14ac:dyDescent="0.25">
      <c r="A3793" s="419" t="s">
        <v>16539</v>
      </c>
      <c r="B3793" t="s">
        <v>16526</v>
      </c>
      <c r="C3793" s="419" t="s">
        <v>16533</v>
      </c>
    </row>
    <row r="3794" spans="1:3" hidden="1" x14ac:dyDescent="0.25">
      <c r="A3794" s="419" t="s">
        <v>16540</v>
      </c>
      <c r="B3794" t="s">
        <v>16526</v>
      </c>
      <c r="C3794" s="419" t="s">
        <v>16534</v>
      </c>
    </row>
    <row r="3795" spans="1:3" hidden="1" x14ac:dyDescent="0.25">
      <c r="A3795" s="456" t="s">
        <v>6837</v>
      </c>
      <c r="B3795" s="397" t="s">
        <v>6838</v>
      </c>
    </row>
    <row r="3796" spans="1:3" hidden="1" x14ac:dyDescent="0.25">
      <c r="A3796" s="462" t="s">
        <v>16541</v>
      </c>
      <c r="B3796" s="397" t="s">
        <v>11158</v>
      </c>
      <c r="C3796" s="420" t="s">
        <v>16542</v>
      </c>
    </row>
    <row r="3797" spans="1:3" hidden="1" x14ac:dyDescent="0.25">
      <c r="A3797" s="428" t="s">
        <v>16543</v>
      </c>
      <c r="B3797" s="419" t="s">
        <v>16400</v>
      </c>
      <c r="C3797" s="419" t="s">
        <v>16544</v>
      </c>
    </row>
    <row r="3798" spans="1:3" hidden="1" x14ac:dyDescent="0.25">
      <c r="A3798" s="420" t="s">
        <v>16545</v>
      </c>
      <c r="B3798" s="397" t="s">
        <v>7673</v>
      </c>
      <c r="C3798" t="s">
        <v>16546</v>
      </c>
    </row>
    <row r="3799" spans="1:3" hidden="1" x14ac:dyDescent="0.25">
      <c r="A3799" s="419" t="s">
        <v>16547</v>
      </c>
      <c r="B3799" s="419" t="s">
        <v>16548</v>
      </c>
      <c r="C3799" s="419" t="s">
        <v>16549</v>
      </c>
    </row>
    <row r="3800" spans="1:3" hidden="1" x14ac:dyDescent="0.25">
      <c r="A3800" s="419" t="s">
        <v>16550</v>
      </c>
      <c r="B3800" s="419" t="s">
        <v>16117</v>
      </c>
      <c r="C3800" s="419" t="s">
        <v>16551</v>
      </c>
    </row>
    <row r="3801" spans="1:3" hidden="1" x14ac:dyDescent="0.25">
      <c r="A3801" t="s">
        <v>16552</v>
      </c>
      <c r="B3801" t="s">
        <v>16553</v>
      </c>
      <c r="C3801" t="s">
        <v>16554</v>
      </c>
    </row>
    <row r="3802" spans="1:3" ht="15.75" hidden="1" x14ac:dyDescent="0.25">
      <c r="A3802" s="455" t="s">
        <v>16555</v>
      </c>
      <c r="B3802" s="397" t="s">
        <v>11158</v>
      </c>
      <c r="C3802" s="419" t="s">
        <v>16556</v>
      </c>
    </row>
    <row r="3803" spans="1:3" hidden="1" x14ac:dyDescent="0.25">
      <c r="A3803" s="397" t="s">
        <v>16557</v>
      </c>
      <c r="B3803" s="397" t="s">
        <v>16558</v>
      </c>
      <c r="C3803" s="420" t="s">
        <v>16559</v>
      </c>
    </row>
    <row r="3804" spans="1:3" hidden="1" x14ac:dyDescent="0.25">
      <c r="A3804" s="428" t="s">
        <v>16560</v>
      </c>
      <c r="B3804" s="419" t="s">
        <v>16400</v>
      </c>
      <c r="C3804" s="419" t="s">
        <v>16561</v>
      </c>
    </row>
    <row r="3805" spans="1:3" hidden="1" x14ac:dyDescent="0.25">
      <c r="A3805" s="420" t="s">
        <v>16562</v>
      </c>
      <c r="B3805" s="397" t="s">
        <v>7673</v>
      </c>
      <c r="C3805" t="s">
        <v>16563</v>
      </c>
    </row>
    <row r="3806" spans="1:3" hidden="1" x14ac:dyDescent="0.25">
      <c r="A3806" s="420" t="s">
        <v>16545</v>
      </c>
      <c r="B3806" s="397" t="s">
        <v>7673</v>
      </c>
    </row>
    <row r="3807" spans="1:3" hidden="1" x14ac:dyDescent="0.25">
      <c r="A3807" s="397" t="s">
        <v>16564</v>
      </c>
      <c r="B3807" s="397" t="s">
        <v>16565</v>
      </c>
      <c r="C3807" s="419" t="s">
        <v>15242</v>
      </c>
    </row>
    <row r="3808" spans="1:3" hidden="1" x14ac:dyDescent="0.25">
      <c r="A3808" s="419" t="s">
        <v>16566</v>
      </c>
      <c r="B3808" t="s">
        <v>16567</v>
      </c>
      <c r="C3808" t="s">
        <v>16568</v>
      </c>
    </row>
    <row r="3809" spans="1:3" ht="15.75" hidden="1" x14ac:dyDescent="0.25">
      <c r="A3809" s="455" t="s">
        <v>16569</v>
      </c>
      <c r="B3809" s="397" t="s">
        <v>11158</v>
      </c>
      <c r="C3809" t="s">
        <v>16570</v>
      </c>
    </row>
    <row r="3810" spans="1:3" hidden="1" x14ac:dyDescent="0.25">
      <c r="A3810" s="397" t="s">
        <v>16571</v>
      </c>
      <c r="B3810" s="397" t="s">
        <v>16572</v>
      </c>
      <c r="C3810" s="420" t="s">
        <v>16573</v>
      </c>
    </row>
    <row r="3811" spans="1:3" hidden="1" x14ac:dyDescent="0.25">
      <c r="A3811" t="s">
        <v>16574</v>
      </c>
      <c r="B3811" s="397" t="s">
        <v>11158</v>
      </c>
      <c r="C3811" t="s">
        <v>16575</v>
      </c>
    </row>
    <row r="3812" spans="1:3" hidden="1" x14ac:dyDescent="0.25">
      <c r="A3812" s="419" t="s">
        <v>16578</v>
      </c>
      <c r="B3812" t="s">
        <v>16579</v>
      </c>
      <c r="C3812" t="s">
        <v>16580</v>
      </c>
    </row>
    <row r="3813" spans="1:3" hidden="1" x14ac:dyDescent="0.25">
      <c r="A3813" s="419" t="s">
        <v>16581</v>
      </c>
      <c r="B3813" t="s">
        <v>16582</v>
      </c>
      <c r="C3813" t="s">
        <v>16583</v>
      </c>
    </row>
    <row r="3814" spans="1:3" hidden="1" x14ac:dyDescent="0.25">
      <c r="A3814" s="420" t="s">
        <v>16577</v>
      </c>
      <c r="B3814" s="397" t="s">
        <v>7673</v>
      </c>
      <c r="C3814" t="s">
        <v>16584</v>
      </c>
    </row>
    <row r="3815" spans="1:3" hidden="1" x14ac:dyDescent="0.25">
      <c r="A3815" s="428" t="s">
        <v>16585</v>
      </c>
      <c r="B3815" s="419" t="s">
        <v>16400</v>
      </c>
      <c r="C3815" s="419" t="s">
        <v>16586</v>
      </c>
    </row>
    <row r="3816" spans="1:3" hidden="1" x14ac:dyDescent="0.25">
      <c r="A3816" s="420" t="s">
        <v>16589</v>
      </c>
      <c r="B3816" s="397" t="s">
        <v>7673</v>
      </c>
      <c r="C3816" t="s">
        <v>16381</v>
      </c>
    </row>
    <row r="3817" spans="1:3" hidden="1" x14ac:dyDescent="0.25">
      <c r="A3817" s="420" t="s">
        <v>16577</v>
      </c>
      <c r="B3817" s="397" t="s">
        <v>7673</v>
      </c>
    </row>
    <row r="3818" spans="1:3" hidden="1" x14ac:dyDescent="0.25">
      <c r="A3818" s="420" t="s">
        <v>16577</v>
      </c>
      <c r="B3818" s="397" t="s">
        <v>7673</v>
      </c>
    </row>
    <row r="3819" spans="1:3" hidden="1" x14ac:dyDescent="0.25">
      <c r="A3819" s="428" t="s">
        <v>16590</v>
      </c>
      <c r="B3819" s="419" t="s">
        <v>16400</v>
      </c>
      <c r="C3819" s="419" t="s">
        <v>16591</v>
      </c>
    </row>
    <row r="3820" spans="1:3" hidden="1" x14ac:dyDescent="0.25">
      <c r="A3820" s="397" t="s">
        <v>16593</v>
      </c>
      <c r="B3820" t="s">
        <v>16594</v>
      </c>
      <c r="C3820" t="s">
        <v>16595</v>
      </c>
    </row>
    <row r="3821" spans="1:3" hidden="1" x14ac:dyDescent="0.25">
      <c r="A3821" s="419" t="s">
        <v>16592</v>
      </c>
      <c r="B3821" s="419" t="s">
        <v>16596</v>
      </c>
      <c r="C3821" s="419" t="s">
        <v>16597</v>
      </c>
    </row>
    <row r="3822" spans="1:3" hidden="1" x14ac:dyDescent="0.25">
      <c r="A3822" s="419" t="s">
        <v>16598</v>
      </c>
      <c r="B3822" t="s">
        <v>16599</v>
      </c>
      <c r="C3822" t="s">
        <v>16600</v>
      </c>
    </row>
    <row r="3823" spans="1:3" ht="15.75" hidden="1" x14ac:dyDescent="0.25">
      <c r="A3823" s="455" t="s">
        <v>16602</v>
      </c>
      <c r="B3823" s="397" t="s">
        <v>11158</v>
      </c>
      <c r="C3823" t="s">
        <v>16604</v>
      </c>
    </row>
    <row r="3824" spans="1:3" hidden="1" x14ac:dyDescent="0.25">
      <c r="A3824" s="397" t="s">
        <v>16607</v>
      </c>
      <c r="B3824" t="s">
        <v>16594</v>
      </c>
      <c r="C3824" t="s">
        <v>16595</v>
      </c>
    </row>
    <row r="3825" spans="1:3" hidden="1" x14ac:dyDescent="0.25">
      <c r="A3825" s="428" t="s">
        <v>16601</v>
      </c>
      <c r="B3825" s="419" t="s">
        <v>16400</v>
      </c>
      <c r="C3825" s="419" t="s">
        <v>16605</v>
      </c>
    </row>
    <row r="3826" spans="1:3" hidden="1" x14ac:dyDescent="0.25">
      <c r="A3826" s="428" t="s">
        <v>16603</v>
      </c>
      <c r="B3826" s="419" t="s">
        <v>16400</v>
      </c>
      <c r="C3826" s="419" t="s">
        <v>16606</v>
      </c>
    </row>
    <row r="3827" spans="1:3" hidden="1" x14ac:dyDescent="0.25">
      <c r="A3827" s="397" t="s">
        <v>16608</v>
      </c>
      <c r="B3827" s="397" t="s">
        <v>16572</v>
      </c>
      <c r="C3827" s="420" t="s">
        <v>16609</v>
      </c>
    </row>
    <row r="3828" spans="1:3" hidden="1" x14ac:dyDescent="0.25">
      <c r="A3828" s="428" t="s">
        <v>16611</v>
      </c>
      <c r="B3828" s="419" t="s">
        <v>16400</v>
      </c>
      <c r="C3828" s="419" t="s">
        <v>16612</v>
      </c>
    </row>
    <row r="3829" spans="1:3" ht="16.5" hidden="1" x14ac:dyDescent="0.3">
      <c r="A3829" s="397" t="s">
        <v>16610</v>
      </c>
      <c r="B3829" s="397" t="s">
        <v>7670</v>
      </c>
      <c r="C3829" s="469" t="s">
        <v>16613</v>
      </c>
    </row>
    <row r="3830" spans="1:3" hidden="1" x14ac:dyDescent="0.25">
      <c r="A3830" t="s">
        <v>16614</v>
      </c>
      <c r="B3830" s="420" t="s">
        <v>16616</v>
      </c>
      <c r="C3830" t="s">
        <v>16617</v>
      </c>
    </row>
    <row r="3831" spans="1:3" hidden="1" x14ac:dyDescent="0.25">
      <c r="A3831" t="s">
        <v>16615</v>
      </c>
      <c r="B3831" s="420" t="s">
        <v>16616</v>
      </c>
      <c r="C3831" t="s">
        <v>16542</v>
      </c>
    </row>
    <row r="3832" spans="1:3" hidden="1" x14ac:dyDescent="0.25">
      <c r="A3832" s="397" t="s">
        <v>16618</v>
      </c>
      <c r="B3832" t="s">
        <v>16619</v>
      </c>
      <c r="C3832" t="s">
        <v>16620</v>
      </c>
    </row>
    <row r="3833" spans="1:3" hidden="1" x14ac:dyDescent="0.25">
      <c r="A3833" s="397" t="s">
        <v>16621</v>
      </c>
      <c r="B3833" t="s">
        <v>16622</v>
      </c>
      <c r="C3833" t="s">
        <v>16623</v>
      </c>
    </row>
    <row r="3834" spans="1:3" hidden="1" x14ac:dyDescent="0.25">
      <c r="A3834" s="397" t="s">
        <v>16624</v>
      </c>
      <c r="B3834" t="s">
        <v>16625</v>
      </c>
      <c r="C3834" t="s">
        <v>16626</v>
      </c>
    </row>
    <row r="3835" spans="1:3" hidden="1" x14ac:dyDescent="0.25">
      <c r="A3835" s="397" t="s">
        <v>16627</v>
      </c>
      <c r="B3835" t="s">
        <v>16625</v>
      </c>
      <c r="C3835" t="s">
        <v>16626</v>
      </c>
    </row>
    <row r="3836" spans="1:3" hidden="1" x14ac:dyDescent="0.25">
      <c r="A3836" s="420" t="s">
        <v>16628</v>
      </c>
      <c r="B3836" s="397" t="s">
        <v>7673</v>
      </c>
      <c r="C3836" t="s">
        <v>16629</v>
      </c>
    </row>
    <row r="3837" spans="1:3" hidden="1" x14ac:dyDescent="0.25">
      <c r="A3837" s="419" t="s">
        <v>16630</v>
      </c>
      <c r="B3837" s="420" t="s">
        <v>16631</v>
      </c>
      <c r="C3837" s="419" t="s">
        <v>16632</v>
      </c>
    </row>
    <row r="3838" spans="1:3" hidden="1" x14ac:dyDescent="0.25">
      <c r="A3838" s="397" t="s">
        <v>16633</v>
      </c>
      <c r="B3838" t="s">
        <v>16349</v>
      </c>
      <c r="C3838" t="s">
        <v>16634</v>
      </c>
    </row>
    <row r="3839" spans="1:3" hidden="1" x14ac:dyDescent="0.25">
      <c r="A3839" s="419" t="s">
        <v>16635</v>
      </c>
      <c r="B3839" s="419" t="s">
        <v>16636</v>
      </c>
      <c r="C3839" s="419" t="s">
        <v>16637</v>
      </c>
    </row>
    <row r="3840" spans="1:3" hidden="1" x14ac:dyDescent="0.25">
      <c r="A3840" s="428" t="s">
        <v>16638</v>
      </c>
      <c r="B3840" s="419" t="s">
        <v>16400</v>
      </c>
      <c r="C3840" s="419" t="s">
        <v>16639</v>
      </c>
    </row>
    <row r="3841" spans="1:3" hidden="1" x14ac:dyDescent="0.25">
      <c r="A3841" s="420" t="s">
        <v>16640</v>
      </c>
      <c r="B3841" s="397" t="s">
        <v>7673</v>
      </c>
      <c r="C3841" t="s">
        <v>16641</v>
      </c>
    </row>
    <row r="3842" spans="1:3" hidden="1" x14ac:dyDescent="0.25">
      <c r="A3842" s="419" t="s">
        <v>16644</v>
      </c>
      <c r="B3842" s="419" t="s">
        <v>16642</v>
      </c>
      <c r="C3842" s="419" t="s">
        <v>16643</v>
      </c>
    </row>
    <row r="3843" spans="1:3" hidden="1" x14ac:dyDescent="0.25">
      <c r="A3843" s="419" t="s">
        <v>16645</v>
      </c>
      <c r="B3843" s="419" t="s">
        <v>16646</v>
      </c>
      <c r="C3843" s="419" t="s">
        <v>16647</v>
      </c>
    </row>
    <row r="3844" spans="1:3" hidden="1" x14ac:dyDescent="0.25">
      <c r="A3844" t="s">
        <v>16648</v>
      </c>
      <c r="B3844" t="s">
        <v>16649</v>
      </c>
      <c r="C3844" t="s">
        <v>16650</v>
      </c>
    </row>
    <row r="3845" spans="1:3" hidden="1" x14ac:dyDescent="0.25">
      <c r="A3845" t="s">
        <v>16651</v>
      </c>
      <c r="B3845" t="s">
        <v>16649</v>
      </c>
      <c r="C3845" t="s">
        <v>16652</v>
      </c>
    </row>
    <row r="3846" spans="1:3" hidden="1" x14ac:dyDescent="0.25">
      <c r="A3846" t="s">
        <v>16653</v>
      </c>
      <c r="B3846" t="s">
        <v>16649</v>
      </c>
      <c r="C3846" t="s">
        <v>16654</v>
      </c>
    </row>
    <row r="3847" spans="1:3" hidden="1" x14ac:dyDescent="0.25">
      <c r="A3847" t="s">
        <v>16655</v>
      </c>
      <c r="B3847" t="s">
        <v>16649</v>
      </c>
      <c r="C3847" t="s">
        <v>16656</v>
      </c>
    </row>
    <row r="3848" spans="1:3" hidden="1" x14ac:dyDescent="0.25">
      <c r="A3848" s="420" t="s">
        <v>16673</v>
      </c>
      <c r="B3848" s="397" t="s">
        <v>7673</v>
      </c>
      <c r="C3848" t="s">
        <v>16674</v>
      </c>
    </row>
    <row r="3849" spans="1:3" hidden="1" x14ac:dyDescent="0.25">
      <c r="A3849" s="397" t="s">
        <v>16675</v>
      </c>
      <c r="B3849" s="397" t="s">
        <v>13395</v>
      </c>
      <c r="C3849" s="420" t="s">
        <v>16676</v>
      </c>
    </row>
    <row r="3850" spans="1:3" hidden="1" x14ac:dyDescent="0.25">
      <c r="A3850" s="397" t="s">
        <v>16677</v>
      </c>
      <c r="B3850" s="397" t="s">
        <v>7503</v>
      </c>
      <c r="C3850" t="s">
        <v>16681</v>
      </c>
    </row>
    <row r="3851" spans="1:3" hidden="1" x14ac:dyDescent="0.25">
      <c r="A3851" s="397" t="s">
        <v>16679</v>
      </c>
      <c r="B3851" s="397" t="s">
        <v>7684</v>
      </c>
      <c r="C3851" s="419" t="s">
        <v>16682</v>
      </c>
    </row>
    <row r="3852" spans="1:3" hidden="1" x14ac:dyDescent="0.25">
      <c r="A3852" s="419" t="s">
        <v>16678</v>
      </c>
      <c r="B3852" s="419" t="s">
        <v>16398</v>
      </c>
      <c r="C3852" t="s">
        <v>16683</v>
      </c>
    </row>
    <row r="3853" spans="1:3" hidden="1" x14ac:dyDescent="0.25">
      <c r="A3853" s="420" t="s">
        <v>16680</v>
      </c>
      <c r="B3853" s="397" t="s">
        <v>7673</v>
      </c>
      <c r="C3853" t="s">
        <v>16684</v>
      </c>
    </row>
    <row r="3854" spans="1:3" hidden="1" x14ac:dyDescent="0.25">
      <c r="A3854" s="420" t="s">
        <v>16685</v>
      </c>
      <c r="B3854" s="397" t="s">
        <v>7673</v>
      </c>
      <c r="C3854" t="s">
        <v>16686</v>
      </c>
    </row>
    <row r="3855" spans="1:3" hidden="1" x14ac:dyDescent="0.25">
      <c r="A3855" t="s">
        <v>16689</v>
      </c>
      <c r="B3855" t="s">
        <v>7673</v>
      </c>
      <c r="C3855" t="s">
        <v>16446</v>
      </c>
    </row>
    <row r="3856" spans="1:3" hidden="1" x14ac:dyDescent="0.25">
      <c r="A3856" s="420" t="s">
        <v>16690</v>
      </c>
      <c r="B3856" s="397" t="s">
        <v>7673</v>
      </c>
      <c r="C3856" t="s">
        <v>16691</v>
      </c>
    </row>
    <row r="3857" spans="1:3" hidden="1" x14ac:dyDescent="0.25">
      <c r="A3857" s="397" t="s">
        <v>16692</v>
      </c>
      <c r="B3857" t="s">
        <v>16693</v>
      </c>
      <c r="C3857" t="s">
        <v>16694</v>
      </c>
    </row>
    <row r="3858" spans="1:3" hidden="1" x14ac:dyDescent="0.25">
      <c r="A3858" s="419" t="s">
        <v>16695</v>
      </c>
      <c r="B3858" s="419" t="s">
        <v>16642</v>
      </c>
      <c r="C3858" s="419" t="s">
        <v>16643</v>
      </c>
    </row>
    <row r="3859" spans="1:3" hidden="1" x14ac:dyDescent="0.25">
      <c r="A3859" s="420" t="s">
        <v>16696</v>
      </c>
      <c r="B3859" s="397" t="s">
        <v>7673</v>
      </c>
      <c r="C3859" t="s">
        <v>16697</v>
      </c>
    </row>
    <row r="3860" spans="1:3" hidden="1" x14ac:dyDescent="0.25">
      <c r="A3860" t="s">
        <v>16698</v>
      </c>
      <c r="B3860" t="s">
        <v>16699</v>
      </c>
      <c r="C3860" t="s">
        <v>16321</v>
      </c>
    </row>
    <row r="3861" spans="1:3" hidden="1" x14ac:dyDescent="0.25">
      <c r="A3861" t="s">
        <v>16700</v>
      </c>
      <c r="B3861" t="s">
        <v>16649</v>
      </c>
      <c r="C3861" t="s">
        <v>16701</v>
      </c>
    </row>
    <row r="3862" spans="1:3" hidden="1" x14ac:dyDescent="0.25">
      <c r="A3862" s="420" t="s">
        <v>16702</v>
      </c>
      <c r="B3862" s="420" t="s">
        <v>16703</v>
      </c>
      <c r="C3862" s="420" t="s">
        <v>16704</v>
      </c>
    </row>
    <row r="3863" spans="1:3" hidden="1" x14ac:dyDescent="0.25">
      <c r="A3863" s="397" t="s">
        <v>16706</v>
      </c>
      <c r="B3863" s="397" t="s">
        <v>7670</v>
      </c>
      <c r="C3863" s="491" t="s">
        <v>16707</v>
      </c>
    </row>
    <row r="3864" spans="1:3" hidden="1" x14ac:dyDescent="0.25">
      <c r="A3864" t="s">
        <v>16705</v>
      </c>
      <c r="B3864" t="s">
        <v>16708</v>
      </c>
      <c r="C3864" t="s">
        <v>16709</v>
      </c>
    </row>
    <row r="3865" spans="1:3" hidden="1" x14ac:dyDescent="0.25">
      <c r="A3865" s="397" t="s">
        <v>16710</v>
      </c>
      <c r="B3865" s="397" t="s">
        <v>7096</v>
      </c>
      <c r="C3865" s="491" t="s">
        <v>16711</v>
      </c>
    </row>
    <row r="3866" spans="1:3" hidden="1" x14ac:dyDescent="0.25">
      <c r="A3866" s="420" t="s">
        <v>16712</v>
      </c>
      <c r="B3866" s="397" t="s">
        <v>7673</v>
      </c>
      <c r="C3866" t="s">
        <v>16713</v>
      </c>
    </row>
    <row r="3867" spans="1:3" hidden="1" x14ac:dyDescent="0.25">
      <c r="A3867" s="397" t="s">
        <v>16714</v>
      </c>
      <c r="B3867" t="s">
        <v>16715</v>
      </c>
      <c r="C3867" t="s">
        <v>16716</v>
      </c>
    </row>
    <row r="3868" spans="1:3" hidden="1" x14ac:dyDescent="0.25">
      <c r="A3868" t="s">
        <v>16648</v>
      </c>
      <c r="B3868" t="s">
        <v>16649</v>
      </c>
      <c r="C3868" t="s">
        <v>16721</v>
      </c>
    </row>
    <row r="3869" spans="1:3" hidden="1" x14ac:dyDescent="0.25">
      <c r="A3869" s="428" t="s">
        <v>16722</v>
      </c>
      <c r="B3869" s="419" t="s">
        <v>16400</v>
      </c>
      <c r="C3869" s="419" t="s">
        <v>16723</v>
      </c>
    </row>
    <row r="3870" spans="1:3" hidden="1" x14ac:dyDescent="0.25">
      <c r="A3870" s="397" t="s">
        <v>16719</v>
      </c>
      <c r="B3870" s="397" t="s">
        <v>7503</v>
      </c>
      <c r="C3870" t="s">
        <v>16720</v>
      </c>
    </row>
    <row r="3871" spans="1:3" hidden="1" x14ac:dyDescent="0.25">
      <c r="A3871" s="397" t="s">
        <v>16724</v>
      </c>
      <c r="B3871" s="397" t="s">
        <v>16725</v>
      </c>
      <c r="C3871" s="420" t="s">
        <v>16726</v>
      </c>
    </row>
    <row r="3872" spans="1:3" hidden="1" x14ac:dyDescent="0.25">
      <c r="A3872" s="420" t="s">
        <v>16728</v>
      </c>
      <c r="B3872" s="420" t="s">
        <v>16731</v>
      </c>
      <c r="C3872" s="420" t="s">
        <v>16732</v>
      </c>
    </row>
    <row r="3873" spans="1:3" hidden="1" x14ac:dyDescent="0.25">
      <c r="A3873" s="420" t="s">
        <v>16729</v>
      </c>
      <c r="B3873" s="420" t="s">
        <v>16733</v>
      </c>
      <c r="C3873" s="420" t="s">
        <v>16734</v>
      </c>
    </row>
    <row r="3874" spans="1:3" hidden="1" x14ac:dyDescent="0.25">
      <c r="A3874" s="420" t="s">
        <v>16730</v>
      </c>
      <c r="B3874" s="420" t="s">
        <v>16733</v>
      </c>
      <c r="C3874" s="420" t="s">
        <v>16735</v>
      </c>
    </row>
    <row r="3875" spans="1:3" hidden="1" x14ac:dyDescent="0.25">
      <c r="A3875" s="420" t="s">
        <v>16736</v>
      </c>
      <c r="B3875" s="420" t="s">
        <v>16737</v>
      </c>
      <c r="C3875" s="420" t="s">
        <v>16738</v>
      </c>
    </row>
    <row r="3876" spans="1:3" hidden="1" x14ac:dyDescent="0.25">
      <c r="A3876" s="397" t="s">
        <v>16739</v>
      </c>
      <c r="B3876" t="s">
        <v>16708</v>
      </c>
      <c r="C3876" t="s">
        <v>16740</v>
      </c>
    </row>
    <row r="3877" spans="1:3" hidden="1" x14ac:dyDescent="0.25">
      <c r="A3877" s="420" t="s">
        <v>16741</v>
      </c>
      <c r="B3877" s="397" t="s">
        <v>7673</v>
      </c>
      <c r="C3877" t="s">
        <v>16743</v>
      </c>
    </row>
    <row r="3878" spans="1:3" hidden="1" x14ac:dyDescent="0.25">
      <c r="A3878" s="420" t="s">
        <v>16742</v>
      </c>
      <c r="B3878" s="397" t="s">
        <v>7673</v>
      </c>
      <c r="C3878" t="s">
        <v>16744</v>
      </c>
    </row>
    <row r="3879" spans="1:3" hidden="1" x14ac:dyDescent="0.25">
      <c r="A3879" s="419" t="s">
        <v>16745</v>
      </c>
      <c r="B3879" s="420" t="s">
        <v>16631</v>
      </c>
      <c r="C3879" t="s">
        <v>16746</v>
      </c>
    </row>
    <row r="3880" spans="1:3" hidden="1" x14ac:dyDescent="0.25">
      <c r="A3880" s="419" t="s">
        <v>16747</v>
      </c>
      <c r="B3880" s="419" t="s">
        <v>16750</v>
      </c>
      <c r="C3880" s="419" t="s">
        <v>16751</v>
      </c>
    </row>
    <row r="3881" spans="1:3" hidden="1" x14ac:dyDescent="0.25">
      <c r="A3881" s="420" t="s">
        <v>16748</v>
      </c>
      <c r="B3881" s="420" t="s">
        <v>16752</v>
      </c>
      <c r="C3881" s="420" t="s">
        <v>16753</v>
      </c>
    </row>
    <row r="3882" spans="1:3" hidden="1" x14ac:dyDescent="0.25">
      <c r="A3882" s="420" t="s">
        <v>16749</v>
      </c>
      <c r="B3882" s="420" t="s">
        <v>16752</v>
      </c>
      <c r="C3882" s="420" t="s">
        <v>16754</v>
      </c>
    </row>
    <row r="3883" spans="1:3" hidden="1" x14ac:dyDescent="0.25">
      <c r="A3883" s="397" t="s">
        <v>16755</v>
      </c>
      <c r="B3883" s="397" t="s">
        <v>7503</v>
      </c>
      <c r="C3883" t="s">
        <v>16761</v>
      </c>
    </row>
    <row r="3884" spans="1:3" hidden="1" x14ac:dyDescent="0.25">
      <c r="A3884" s="419" t="s">
        <v>16756</v>
      </c>
      <c r="B3884" s="419" t="s">
        <v>16757</v>
      </c>
      <c r="C3884" s="419" t="s">
        <v>16758</v>
      </c>
    </row>
    <row r="3885" spans="1:3" hidden="1" x14ac:dyDescent="0.25">
      <c r="A3885" s="420" t="s">
        <v>16762</v>
      </c>
      <c r="B3885" s="420" t="s">
        <v>16752</v>
      </c>
      <c r="C3885" s="420" t="s">
        <v>16763</v>
      </c>
    </row>
    <row r="3886" spans="1:3" hidden="1" x14ac:dyDescent="0.25">
      <c r="A3886" s="420" t="s">
        <v>16764</v>
      </c>
      <c r="B3886" s="397" t="s">
        <v>7673</v>
      </c>
      <c r="C3886" t="s">
        <v>16765</v>
      </c>
    </row>
    <row r="3887" spans="1:3" hidden="1" x14ac:dyDescent="0.25">
      <c r="A3887" s="420" t="s">
        <v>16759</v>
      </c>
      <c r="B3887" s="420" t="s">
        <v>16752</v>
      </c>
      <c r="C3887" s="420" t="s">
        <v>16766</v>
      </c>
    </row>
    <row r="3888" spans="1:3" hidden="1" x14ac:dyDescent="0.25">
      <c r="A3888" s="420" t="s">
        <v>16760</v>
      </c>
      <c r="B3888" s="420" t="s">
        <v>16752</v>
      </c>
      <c r="C3888" s="420" t="s">
        <v>16767</v>
      </c>
    </row>
    <row r="3889" spans="1:3" hidden="1" x14ac:dyDescent="0.25">
      <c r="A3889" s="420" t="s">
        <v>16770</v>
      </c>
      <c r="B3889" s="397" t="s">
        <v>7673</v>
      </c>
      <c r="C3889" t="s">
        <v>16771</v>
      </c>
    </row>
    <row r="3890" spans="1:3" hidden="1" x14ac:dyDescent="0.25">
      <c r="A3890" s="420" t="s">
        <v>16768</v>
      </c>
      <c r="B3890" s="420" t="s">
        <v>16752</v>
      </c>
      <c r="C3890" s="420" t="s">
        <v>16772</v>
      </c>
    </row>
    <row r="3891" spans="1:3" hidden="1" x14ac:dyDescent="0.25">
      <c r="A3891" s="420" t="s">
        <v>16769</v>
      </c>
      <c r="B3891" s="420" t="s">
        <v>16752</v>
      </c>
      <c r="C3891" s="420" t="s">
        <v>16773</v>
      </c>
    </row>
    <row r="3892" spans="1:3" hidden="1" x14ac:dyDescent="0.25">
      <c r="A3892" s="420" t="s">
        <v>16775</v>
      </c>
      <c r="B3892" s="420" t="s">
        <v>16752</v>
      </c>
      <c r="C3892" t="s">
        <v>16776</v>
      </c>
    </row>
    <row r="3893" spans="1:3" hidden="1" x14ac:dyDescent="0.25">
      <c r="A3893" s="420" t="s">
        <v>16774</v>
      </c>
      <c r="B3893" s="420" t="s">
        <v>16752</v>
      </c>
      <c r="C3893" t="s">
        <v>16777</v>
      </c>
    </row>
    <row r="3894" spans="1:3" hidden="1" x14ac:dyDescent="0.25">
      <c r="A3894" s="420" t="s">
        <v>16778</v>
      </c>
      <c r="B3894" s="420" t="s">
        <v>16752</v>
      </c>
      <c r="C3894" s="491" t="s">
        <v>16780</v>
      </c>
    </row>
    <row r="3895" spans="1:3" hidden="1" x14ac:dyDescent="0.25">
      <c r="A3895" s="420" t="s">
        <v>16779</v>
      </c>
      <c r="B3895" s="420" t="s">
        <v>16752</v>
      </c>
      <c r="C3895" s="491" t="s">
        <v>16781</v>
      </c>
    </row>
    <row r="3896" spans="1:3" hidden="1" x14ac:dyDescent="0.25">
      <c r="A3896" s="420" t="s">
        <v>16782</v>
      </c>
      <c r="B3896" s="397" t="s">
        <v>7673</v>
      </c>
      <c r="C3896" t="s">
        <v>16783</v>
      </c>
    </row>
    <row r="3897" spans="1:3" hidden="1" x14ac:dyDescent="0.25">
      <c r="A3897" s="420" t="s">
        <v>16784</v>
      </c>
      <c r="B3897" s="397" t="s">
        <v>7673</v>
      </c>
      <c r="C3897" t="s">
        <v>16785</v>
      </c>
    </row>
    <row r="3898" spans="1:3" hidden="1" x14ac:dyDescent="0.25">
      <c r="A3898" s="420" t="s">
        <v>16786</v>
      </c>
      <c r="B3898" s="420" t="s">
        <v>16752</v>
      </c>
      <c r="C3898" t="s">
        <v>16787</v>
      </c>
    </row>
    <row r="3899" spans="1:3" hidden="1" x14ac:dyDescent="0.25">
      <c r="A3899" s="420" t="s">
        <v>16788</v>
      </c>
      <c r="B3899" s="397" t="s">
        <v>7673</v>
      </c>
      <c r="C3899" t="s">
        <v>16783</v>
      </c>
    </row>
    <row r="3900" spans="1:3" hidden="1" x14ac:dyDescent="0.25">
      <c r="A3900" s="420" t="s">
        <v>16784</v>
      </c>
      <c r="B3900" s="397" t="s">
        <v>7673</v>
      </c>
      <c r="C3900" t="s">
        <v>16785</v>
      </c>
    </row>
    <row r="3901" spans="1:3" hidden="1" x14ac:dyDescent="0.25">
      <c r="A3901" s="420" t="s">
        <v>16789</v>
      </c>
      <c r="B3901" s="420" t="s">
        <v>16752</v>
      </c>
      <c r="C3901" t="s">
        <v>16790</v>
      </c>
    </row>
    <row r="3902" spans="1:3" hidden="1" x14ac:dyDescent="0.25">
      <c r="A3902" s="420" t="s">
        <v>16791</v>
      </c>
      <c r="B3902" s="397" t="s">
        <v>7673</v>
      </c>
      <c r="C3902" t="s">
        <v>16792</v>
      </c>
    </row>
    <row r="3903" spans="1:3" hidden="1" x14ac:dyDescent="0.25">
      <c r="A3903" s="419" t="s">
        <v>16793</v>
      </c>
      <c r="B3903" s="419" t="s">
        <v>16642</v>
      </c>
      <c r="C3903" s="419" t="s">
        <v>16643</v>
      </c>
    </row>
    <row r="3904" spans="1:3" hidden="1" x14ac:dyDescent="0.25">
      <c r="A3904" s="419" t="s">
        <v>16794</v>
      </c>
      <c r="B3904" s="419" t="s">
        <v>16757</v>
      </c>
      <c r="C3904" s="419" t="s">
        <v>16758</v>
      </c>
    </row>
    <row r="3905" spans="1:3" hidden="1" x14ac:dyDescent="0.25">
      <c r="A3905" s="420" t="s">
        <v>16791</v>
      </c>
      <c r="B3905" s="397" t="s">
        <v>7673</v>
      </c>
      <c r="C3905" t="s">
        <v>16792</v>
      </c>
    </row>
    <row r="3906" spans="1:3" hidden="1" x14ac:dyDescent="0.25">
      <c r="A3906" s="420" t="s">
        <v>16795</v>
      </c>
      <c r="B3906" s="397" t="s">
        <v>7673</v>
      </c>
      <c r="C3906" t="s">
        <v>16796</v>
      </c>
    </row>
    <row r="3907" spans="1:3" hidden="1" x14ac:dyDescent="0.25">
      <c r="A3907" s="419" t="s">
        <v>16797</v>
      </c>
      <c r="B3907" t="s">
        <v>16798</v>
      </c>
      <c r="C3907" t="s">
        <v>16799</v>
      </c>
    </row>
    <row r="3908" spans="1:3" hidden="1" x14ac:dyDescent="0.25">
      <c r="A3908" s="419" t="s">
        <v>16800</v>
      </c>
      <c r="B3908" t="s">
        <v>16801</v>
      </c>
      <c r="C3908" t="s">
        <v>16802</v>
      </c>
    </row>
    <row r="3909" spans="1:3" hidden="1" x14ac:dyDescent="0.25">
      <c r="A3909" s="420" t="s">
        <v>16803</v>
      </c>
      <c r="B3909" s="397" t="s">
        <v>7673</v>
      </c>
      <c r="C3909" t="s">
        <v>16804</v>
      </c>
    </row>
    <row r="3910" spans="1:3" hidden="1" x14ac:dyDescent="0.25">
      <c r="A3910" s="397" t="s">
        <v>16805</v>
      </c>
      <c r="B3910" s="397" t="s">
        <v>12108</v>
      </c>
      <c r="C3910" t="s">
        <v>16806</v>
      </c>
    </row>
    <row r="3911" spans="1:3" hidden="1" x14ac:dyDescent="0.25">
      <c r="A3911" s="397" t="s">
        <v>16807</v>
      </c>
      <c r="B3911" s="397" t="s">
        <v>12108</v>
      </c>
      <c r="C3911" t="s">
        <v>16808</v>
      </c>
    </row>
    <row r="3912" spans="1:3" hidden="1" x14ac:dyDescent="0.25">
      <c r="A3912" t="s">
        <v>16809</v>
      </c>
      <c r="B3912" t="s">
        <v>16649</v>
      </c>
      <c r="C3912" t="s">
        <v>16811</v>
      </c>
    </row>
    <row r="3913" spans="1:3" hidden="1" x14ac:dyDescent="0.25">
      <c r="A3913" t="s">
        <v>16810</v>
      </c>
      <c r="B3913" t="s">
        <v>16649</v>
      </c>
      <c r="C3913" t="s">
        <v>16812</v>
      </c>
    </row>
    <row r="3914" spans="1:3" hidden="1" x14ac:dyDescent="0.25">
      <c r="A3914" s="397" t="s">
        <v>16813</v>
      </c>
      <c r="B3914" t="s">
        <v>16814</v>
      </c>
      <c r="C3914" t="s">
        <v>16815</v>
      </c>
    </row>
    <row r="3915" spans="1:3" hidden="1" x14ac:dyDescent="0.25">
      <c r="A3915" s="397" t="s">
        <v>16817</v>
      </c>
      <c r="B3915" s="420" t="s">
        <v>16818</v>
      </c>
      <c r="C3915" s="420" t="s">
        <v>16819</v>
      </c>
    </row>
    <row r="3916" spans="1:3" hidden="1" x14ac:dyDescent="0.25">
      <c r="A3916" s="397" t="s">
        <v>16820</v>
      </c>
      <c r="B3916" s="419" t="s">
        <v>16821</v>
      </c>
      <c r="C3916" s="419" t="s">
        <v>16822</v>
      </c>
    </row>
    <row r="3917" spans="1:3" hidden="1" x14ac:dyDescent="0.25">
      <c r="A3917" t="s">
        <v>16816</v>
      </c>
      <c r="B3917" t="s">
        <v>16649</v>
      </c>
      <c r="C3917" t="s">
        <v>16823</v>
      </c>
    </row>
    <row r="3918" spans="1:3" hidden="1" x14ac:dyDescent="0.25">
      <c r="A3918" s="420" t="s">
        <v>16791</v>
      </c>
      <c r="B3918" s="397" t="s">
        <v>7673</v>
      </c>
      <c r="C3918" t="s">
        <v>16792</v>
      </c>
    </row>
    <row r="3919" spans="1:3" hidden="1" x14ac:dyDescent="0.25">
      <c r="A3919" s="420" t="s">
        <v>16788</v>
      </c>
      <c r="B3919" s="397" t="s">
        <v>7673</v>
      </c>
      <c r="C3919" t="s">
        <v>16783</v>
      </c>
    </row>
    <row r="3920" spans="1:3" hidden="1" x14ac:dyDescent="0.25">
      <c r="A3920" s="420" t="s">
        <v>16784</v>
      </c>
      <c r="B3920" s="397" t="s">
        <v>7673</v>
      </c>
      <c r="C3920" t="s">
        <v>16785</v>
      </c>
    </row>
    <row r="3921" spans="1:3" hidden="1" x14ac:dyDescent="0.25">
      <c r="A3921" s="420" t="s">
        <v>16795</v>
      </c>
      <c r="B3921" s="397" t="s">
        <v>7673</v>
      </c>
      <c r="C3921" t="s">
        <v>16796</v>
      </c>
    </row>
    <row r="3922" spans="1:3" hidden="1" x14ac:dyDescent="0.25">
      <c r="A3922" s="420" t="s">
        <v>16824</v>
      </c>
      <c r="B3922" s="397" t="s">
        <v>7673</v>
      </c>
      <c r="C3922" t="s">
        <v>16825</v>
      </c>
    </row>
    <row r="3923" spans="1:3" hidden="1" x14ac:dyDescent="0.25">
      <c r="A3923" s="397" t="s">
        <v>16826</v>
      </c>
      <c r="B3923" s="419" t="s">
        <v>16827</v>
      </c>
      <c r="C3923" s="419" t="s">
        <v>16828</v>
      </c>
    </row>
    <row r="3924" spans="1:3" hidden="1" x14ac:dyDescent="0.25">
      <c r="A3924" s="397" t="s">
        <v>16829</v>
      </c>
      <c r="B3924" s="419" t="s">
        <v>16830</v>
      </c>
      <c r="C3924" s="419" t="s">
        <v>16831</v>
      </c>
    </row>
    <row r="3925" spans="1:3" hidden="1" x14ac:dyDescent="0.25">
      <c r="A3925" s="397" t="s">
        <v>16832</v>
      </c>
      <c r="B3925" s="419" t="s">
        <v>16833</v>
      </c>
      <c r="C3925" s="419" t="s">
        <v>16834</v>
      </c>
    </row>
    <row r="3926" spans="1:3" hidden="1" x14ac:dyDescent="0.25">
      <c r="A3926" s="397" t="s">
        <v>16836</v>
      </c>
      <c r="B3926" s="419" t="s">
        <v>16837</v>
      </c>
      <c r="C3926" s="419" t="s">
        <v>16838</v>
      </c>
    </row>
    <row r="3927" spans="1:3" hidden="1" x14ac:dyDescent="0.25">
      <c r="A3927" s="419" t="s">
        <v>16835</v>
      </c>
      <c r="B3927" s="419" t="s">
        <v>16750</v>
      </c>
      <c r="C3927" s="419" t="s">
        <v>16839</v>
      </c>
    </row>
    <row r="3928" spans="1:3" hidden="1" x14ac:dyDescent="0.25">
      <c r="A3928" s="397" t="s">
        <v>16840</v>
      </c>
      <c r="B3928" s="397" t="s">
        <v>12108</v>
      </c>
      <c r="C3928" t="s">
        <v>16841</v>
      </c>
    </row>
    <row r="3929" spans="1:3" hidden="1" x14ac:dyDescent="0.25">
      <c r="A3929" s="419" t="s">
        <v>16843</v>
      </c>
      <c r="B3929" s="419" t="s">
        <v>16398</v>
      </c>
      <c r="C3929" t="s">
        <v>16844</v>
      </c>
    </row>
    <row r="3930" spans="1:3" hidden="1" x14ac:dyDescent="0.25">
      <c r="A3930" s="397" t="s">
        <v>16840</v>
      </c>
      <c r="B3930" s="397" t="s">
        <v>12108</v>
      </c>
      <c r="C3930" t="s">
        <v>16841</v>
      </c>
    </row>
    <row r="3931" spans="1:3" hidden="1" x14ac:dyDescent="0.25">
      <c r="A3931" t="s">
        <v>16842</v>
      </c>
      <c r="B3931" t="s">
        <v>16649</v>
      </c>
      <c r="C3931" t="s">
        <v>16845</v>
      </c>
    </row>
    <row r="3932" spans="1:3" hidden="1" x14ac:dyDescent="0.25">
      <c r="A3932" s="397" t="s">
        <v>6627</v>
      </c>
      <c r="B3932" s="397" t="s">
        <v>6628</v>
      </c>
      <c r="C3932" s="397" t="s">
        <v>16846</v>
      </c>
    </row>
    <row r="3933" spans="1:3" hidden="1" x14ac:dyDescent="0.25">
      <c r="A3933" s="420" t="s">
        <v>16847</v>
      </c>
      <c r="B3933" s="419" t="s">
        <v>16850</v>
      </c>
      <c r="C3933" s="419" t="s">
        <v>16851</v>
      </c>
    </row>
    <row r="3934" spans="1:3" hidden="1" x14ac:dyDescent="0.25">
      <c r="A3934" s="420" t="s">
        <v>16848</v>
      </c>
      <c r="B3934" s="419" t="s">
        <v>16852</v>
      </c>
      <c r="C3934" s="419" t="s">
        <v>16853</v>
      </c>
    </row>
    <row r="3935" spans="1:3" hidden="1" x14ac:dyDescent="0.25">
      <c r="A3935" s="420" t="s">
        <v>16849</v>
      </c>
      <c r="B3935" s="419" t="s">
        <v>16854</v>
      </c>
      <c r="C3935" s="419" t="s">
        <v>16855</v>
      </c>
    </row>
    <row r="3936" spans="1:3" hidden="1" x14ac:dyDescent="0.25">
      <c r="A3936" t="s">
        <v>16856</v>
      </c>
      <c r="B3936" t="s">
        <v>16649</v>
      </c>
      <c r="C3936" t="s">
        <v>16858</v>
      </c>
    </row>
    <row r="3937" spans="1:3" hidden="1" x14ac:dyDescent="0.25">
      <c r="A3937" t="s">
        <v>16857</v>
      </c>
      <c r="B3937" t="s">
        <v>16859</v>
      </c>
      <c r="C3937" t="s">
        <v>16860</v>
      </c>
    </row>
    <row r="3938" spans="1:3" hidden="1" x14ac:dyDescent="0.25">
      <c r="A3938" s="420" t="s">
        <v>16862</v>
      </c>
      <c r="B3938" s="397" t="s">
        <v>7673</v>
      </c>
      <c r="C3938" t="s">
        <v>16863</v>
      </c>
    </row>
    <row r="3939" spans="1:3" hidden="1" x14ac:dyDescent="0.25">
      <c r="A3939" s="420" t="s">
        <v>16864</v>
      </c>
      <c r="B3939" s="397" t="s">
        <v>7673</v>
      </c>
      <c r="C3939" t="s">
        <v>16865</v>
      </c>
    </row>
    <row r="3940" spans="1:3" hidden="1" x14ac:dyDescent="0.25">
      <c r="A3940" t="s">
        <v>16866</v>
      </c>
      <c r="B3940" t="s">
        <v>16867</v>
      </c>
      <c r="C3940" t="s">
        <v>16868</v>
      </c>
    </row>
    <row r="3941" spans="1:3" hidden="1" x14ac:dyDescent="0.25">
      <c r="A3941" s="397" t="s">
        <v>16869</v>
      </c>
      <c r="B3941" s="419" t="s">
        <v>16870</v>
      </c>
      <c r="C3941" s="419" t="s">
        <v>16871</v>
      </c>
    </row>
    <row r="3942" spans="1:3" hidden="1" x14ac:dyDescent="0.25">
      <c r="A3942" t="s">
        <v>16861</v>
      </c>
      <c r="B3942" t="s">
        <v>16649</v>
      </c>
      <c r="C3942" t="s">
        <v>16872</v>
      </c>
    </row>
    <row r="3943" spans="1:3" hidden="1" x14ac:dyDescent="0.25">
      <c r="A3943" t="s">
        <v>16873</v>
      </c>
      <c r="B3943" t="s">
        <v>16874</v>
      </c>
      <c r="C3943" t="s">
        <v>16875</v>
      </c>
    </row>
    <row r="3944" spans="1:3" hidden="1" x14ac:dyDescent="0.25">
      <c r="A3944" s="397" t="s">
        <v>16876</v>
      </c>
      <c r="B3944" s="419" t="s">
        <v>16877</v>
      </c>
      <c r="C3944" s="419" t="s">
        <v>16878</v>
      </c>
    </row>
    <row r="3945" spans="1:3" hidden="1" x14ac:dyDescent="0.25">
      <c r="A3945" s="397" t="s">
        <v>16879</v>
      </c>
      <c r="B3945" s="397" t="s">
        <v>7684</v>
      </c>
      <c r="C3945" t="s">
        <v>16880</v>
      </c>
    </row>
    <row r="3946" spans="1:3" hidden="1" x14ac:dyDescent="0.25">
      <c r="A3946" s="420" t="s">
        <v>16882</v>
      </c>
      <c r="B3946" s="420" t="s">
        <v>16883</v>
      </c>
      <c r="C3946" s="420" t="s">
        <v>16884</v>
      </c>
    </row>
    <row r="3947" spans="1:3" hidden="1" x14ac:dyDescent="0.25">
      <c r="A3947" s="420" t="s">
        <v>16881</v>
      </c>
      <c r="B3947" s="419" t="s">
        <v>16885</v>
      </c>
      <c r="C3947" s="419" t="s">
        <v>16886</v>
      </c>
    </row>
    <row r="3948" spans="1:3" hidden="1" x14ac:dyDescent="0.25">
      <c r="A3948" s="420" t="s">
        <v>16887</v>
      </c>
      <c r="B3948" s="397" t="s">
        <v>7673</v>
      </c>
      <c r="C3948" t="s">
        <v>16888</v>
      </c>
    </row>
    <row r="3949" spans="1:3" hidden="1" x14ac:dyDescent="0.25">
      <c r="A3949" s="397" t="s">
        <v>16891</v>
      </c>
      <c r="B3949" s="419" t="s">
        <v>16892</v>
      </c>
      <c r="C3949" s="419" t="s">
        <v>16893</v>
      </c>
    </row>
    <row r="3950" spans="1:3" hidden="1" x14ac:dyDescent="0.25">
      <c r="A3950" s="420" t="s">
        <v>16895</v>
      </c>
      <c r="B3950" s="420" t="s">
        <v>16896</v>
      </c>
      <c r="C3950" s="420" t="s">
        <v>16897</v>
      </c>
    </row>
    <row r="3951" spans="1:3" hidden="1" x14ac:dyDescent="0.25">
      <c r="A3951" s="420" t="s">
        <v>16900</v>
      </c>
      <c r="B3951" s="420" t="s">
        <v>16752</v>
      </c>
      <c r="C3951" t="s">
        <v>16901</v>
      </c>
    </row>
    <row r="3952" spans="1:3" hidden="1" x14ac:dyDescent="0.25">
      <c r="A3952" t="s">
        <v>16898</v>
      </c>
      <c r="B3952" t="s">
        <v>16649</v>
      </c>
      <c r="C3952" t="s">
        <v>16902</v>
      </c>
    </row>
    <row r="3953" spans="1:4" hidden="1" x14ac:dyDescent="0.25">
      <c r="A3953" t="s">
        <v>16899</v>
      </c>
      <c r="B3953" t="s">
        <v>16903</v>
      </c>
      <c r="C3953" t="s">
        <v>16904</v>
      </c>
    </row>
    <row r="3954" spans="1:4" hidden="1" x14ac:dyDescent="0.25">
      <c r="A3954" t="s">
        <v>16905</v>
      </c>
      <c r="B3954" t="s">
        <v>16906</v>
      </c>
      <c r="C3954" t="s">
        <v>16907</v>
      </c>
    </row>
    <row r="3955" spans="1:4" hidden="1" x14ac:dyDescent="0.25">
      <c r="A3955" t="s">
        <v>16908</v>
      </c>
      <c r="B3955" t="s">
        <v>16909</v>
      </c>
      <c r="C3955" t="s">
        <v>16910</v>
      </c>
    </row>
    <row r="3956" spans="1:4" hidden="1" x14ac:dyDescent="0.25">
      <c r="A3956" t="s">
        <v>16911</v>
      </c>
      <c r="B3956" t="s">
        <v>16912</v>
      </c>
      <c r="C3956" t="s">
        <v>16913</v>
      </c>
    </row>
    <row r="3957" spans="1:4" hidden="1" x14ac:dyDescent="0.25">
      <c r="A3957" t="s">
        <v>16914</v>
      </c>
      <c r="B3957" t="s">
        <v>16916</v>
      </c>
      <c r="C3957" t="s">
        <v>16917</v>
      </c>
      <c r="D3957" s="397"/>
    </row>
    <row r="3958" spans="1:4" hidden="1" x14ac:dyDescent="0.25">
      <c r="A3958" s="397" t="s">
        <v>16915</v>
      </c>
      <c r="B3958" s="397" t="s">
        <v>13395</v>
      </c>
      <c r="C3958" s="420" t="s">
        <v>16918</v>
      </c>
      <c r="D3958" s="397"/>
    </row>
    <row r="3959" spans="1:4" hidden="1" x14ac:dyDescent="0.25">
      <c r="A3959" s="419" t="s">
        <v>16894</v>
      </c>
      <c r="C3959" s="419" t="s">
        <v>16919</v>
      </c>
      <c r="D3959" s="397"/>
    </row>
    <row r="3960" spans="1:4" hidden="1" x14ac:dyDescent="0.25">
      <c r="A3960" s="397" t="s">
        <v>16920</v>
      </c>
      <c r="B3960" s="419" t="s">
        <v>16921</v>
      </c>
      <c r="C3960" s="419" t="s">
        <v>16922</v>
      </c>
      <c r="D3960" s="397"/>
    </row>
    <row r="3961" spans="1:4" hidden="1" x14ac:dyDescent="0.25">
      <c r="A3961" s="420" t="s">
        <v>16923</v>
      </c>
      <c r="B3961" s="397" t="s">
        <v>7673</v>
      </c>
      <c r="C3961" t="s">
        <v>16926</v>
      </c>
    </row>
    <row r="3962" spans="1:4" hidden="1" x14ac:dyDescent="0.25">
      <c r="A3962" s="419" t="s">
        <v>16924</v>
      </c>
      <c r="B3962" s="419" t="s">
        <v>16927</v>
      </c>
      <c r="C3962" s="419" t="s">
        <v>16928</v>
      </c>
    </row>
    <row r="3963" spans="1:4" hidden="1" x14ac:dyDescent="0.25">
      <c r="A3963" t="s">
        <v>16925</v>
      </c>
      <c r="B3963" t="s">
        <v>16649</v>
      </c>
      <c r="C3963" t="s">
        <v>16929</v>
      </c>
    </row>
    <row r="3964" spans="1:4" hidden="1" x14ac:dyDescent="0.25">
      <c r="A3964" t="s">
        <v>16925</v>
      </c>
      <c r="B3964" t="s">
        <v>16649</v>
      </c>
      <c r="C3964" t="s">
        <v>16929</v>
      </c>
    </row>
    <row r="3965" spans="1:4" hidden="1" x14ac:dyDescent="0.25">
      <c r="A3965" s="419" t="s">
        <v>16930</v>
      </c>
      <c r="B3965" s="397" t="s">
        <v>9963</v>
      </c>
      <c r="C3965" s="419" t="s">
        <v>16932</v>
      </c>
    </row>
    <row r="3966" spans="1:4" hidden="1" x14ac:dyDescent="0.25">
      <c r="A3966" s="397" t="s">
        <v>16933</v>
      </c>
      <c r="B3966" s="419" t="s">
        <v>16934</v>
      </c>
      <c r="C3966" s="419" t="s">
        <v>16935</v>
      </c>
    </row>
    <row r="3967" spans="1:4" hidden="1" x14ac:dyDescent="0.25">
      <c r="A3967" s="420" t="s">
        <v>16936</v>
      </c>
      <c r="B3967" s="397" t="s">
        <v>7673</v>
      </c>
      <c r="C3967" t="s">
        <v>16937</v>
      </c>
    </row>
    <row r="3968" spans="1:4" hidden="1" x14ac:dyDescent="0.25">
      <c r="A3968" s="397" t="s">
        <v>16938</v>
      </c>
      <c r="B3968" s="419" t="s">
        <v>16939</v>
      </c>
      <c r="C3968" s="419" t="s">
        <v>16940</v>
      </c>
    </row>
    <row r="3969" spans="1:3" hidden="1" x14ac:dyDescent="0.25">
      <c r="A3969" t="s">
        <v>16931</v>
      </c>
      <c r="B3969" t="s">
        <v>16649</v>
      </c>
      <c r="C3969" t="s">
        <v>16941</v>
      </c>
    </row>
    <row r="3970" spans="1:3" hidden="1" x14ac:dyDescent="0.25">
      <c r="A3970" s="420" t="s">
        <v>16942</v>
      </c>
      <c r="C3970" s="419" t="s">
        <v>16943</v>
      </c>
    </row>
    <row r="3971" spans="1:3" hidden="1" x14ac:dyDescent="0.25">
      <c r="A3971" s="420" t="s">
        <v>16945</v>
      </c>
      <c r="C3971" s="420" t="s">
        <v>16946</v>
      </c>
    </row>
    <row r="3972" spans="1:3" hidden="1" x14ac:dyDescent="0.25">
      <c r="A3972" s="419" t="s">
        <v>16944</v>
      </c>
      <c r="C3972" s="419" t="s">
        <v>16947</v>
      </c>
    </row>
    <row r="3973" spans="1:3" hidden="1" x14ac:dyDescent="0.25">
      <c r="A3973" s="419" t="s">
        <v>16948</v>
      </c>
      <c r="B3973" s="419" t="s">
        <v>16927</v>
      </c>
      <c r="C3973" s="419" t="s">
        <v>16949</v>
      </c>
    </row>
    <row r="3974" spans="1:3" hidden="1" x14ac:dyDescent="0.25">
      <c r="A3974" s="585" t="s">
        <v>16950</v>
      </c>
      <c r="C3974" s="586" t="s">
        <v>16951</v>
      </c>
    </row>
    <row r="3975" spans="1:3" hidden="1" x14ac:dyDescent="0.25"/>
    <row r="3976" spans="1:3" hidden="1" x14ac:dyDescent="0.25">
      <c r="A3976" s="586" t="s">
        <v>16964</v>
      </c>
      <c r="B3976" s="586" t="s">
        <v>16965</v>
      </c>
      <c r="C3976" s="586" t="s">
        <v>16966</v>
      </c>
    </row>
    <row r="3977" spans="1:3" hidden="1" x14ac:dyDescent="0.25">
      <c r="A3977" s="585" t="s">
        <v>16967</v>
      </c>
      <c r="B3977" s="586" t="s">
        <v>16968</v>
      </c>
      <c r="C3977" s="586" t="s">
        <v>16969</v>
      </c>
    </row>
    <row r="3978" spans="1:3" hidden="1" x14ac:dyDescent="0.25">
      <c r="A3978" t="s">
        <v>16970</v>
      </c>
      <c r="C3978" t="s">
        <v>16971</v>
      </c>
    </row>
    <row r="3979" spans="1:3" x14ac:dyDescent="0.25">
      <c r="A3979" s="585" t="s">
        <v>16973</v>
      </c>
      <c r="B3979" s="397" t="s">
        <v>7673</v>
      </c>
      <c r="C3979" t="s">
        <v>16974</v>
      </c>
    </row>
    <row r="3980" spans="1:3" hidden="1" x14ac:dyDescent="0.25">
      <c r="A3980" s="586" t="s">
        <v>16975</v>
      </c>
      <c r="B3980" s="397" t="s">
        <v>16976</v>
      </c>
      <c r="C3980" t="s">
        <v>16977</v>
      </c>
    </row>
    <row r="3981" spans="1:3" hidden="1" x14ac:dyDescent="0.25">
      <c r="A3981" s="586" t="s">
        <v>16978</v>
      </c>
      <c r="B3981" t="s">
        <v>16979</v>
      </c>
      <c r="C3981" s="586" t="s">
        <v>16980</v>
      </c>
    </row>
    <row r="3982" spans="1:3" hidden="1" x14ac:dyDescent="0.25">
      <c r="A3982" s="585" t="s">
        <v>16981</v>
      </c>
      <c r="B3982" s="397" t="s">
        <v>7503</v>
      </c>
      <c r="C3982" t="s">
        <v>16982</v>
      </c>
    </row>
    <row r="3983" spans="1:3" hidden="1" x14ac:dyDescent="0.25">
      <c r="A3983" s="586" t="s">
        <v>16984</v>
      </c>
      <c r="B3983" s="397" t="s">
        <v>7673</v>
      </c>
      <c r="C3983" t="s">
        <v>16985</v>
      </c>
    </row>
    <row r="3984" spans="1:3" hidden="1" x14ac:dyDescent="0.25">
      <c r="A3984" s="586" t="s">
        <v>16988</v>
      </c>
      <c r="B3984" s="586" t="s">
        <v>16989</v>
      </c>
      <c r="C3984" s="586" t="s">
        <v>16990</v>
      </c>
    </row>
    <row r="3985" spans="1:3" hidden="1" x14ac:dyDescent="0.25">
      <c r="A3985" s="585" t="s">
        <v>16991</v>
      </c>
      <c r="C3985" s="585" t="s">
        <v>16992</v>
      </c>
    </row>
    <row r="3986" spans="1:3" hidden="1" x14ac:dyDescent="0.25">
      <c r="A3986" t="s">
        <v>16993</v>
      </c>
      <c r="C3986" t="s">
        <v>16994</v>
      </c>
    </row>
    <row r="3987" spans="1:3" hidden="1" x14ac:dyDescent="0.25">
      <c r="A3987" t="s">
        <v>16995</v>
      </c>
      <c r="B3987" t="s">
        <v>16996</v>
      </c>
      <c r="C3987" t="s">
        <v>16997</v>
      </c>
    </row>
    <row r="3988" spans="1:3" hidden="1" x14ac:dyDescent="0.25">
      <c r="A3988" s="586" t="s">
        <v>16998</v>
      </c>
      <c r="B3988" s="397" t="s">
        <v>7673</v>
      </c>
      <c r="C3988" t="s">
        <v>16999</v>
      </c>
    </row>
    <row r="3989" spans="1:3" hidden="1" x14ac:dyDescent="0.25">
      <c r="A3989" s="585" t="s">
        <v>17000</v>
      </c>
      <c r="C3989" s="585" t="s">
        <v>17001</v>
      </c>
    </row>
    <row r="3990" spans="1:3" hidden="1" x14ac:dyDescent="0.25">
      <c r="A3990" t="s">
        <v>17002</v>
      </c>
      <c r="C3990" t="s">
        <v>17003</v>
      </c>
    </row>
    <row r="3991" spans="1:3" hidden="1" x14ac:dyDescent="0.25">
      <c r="A3991" s="586" t="s">
        <v>17004</v>
      </c>
      <c r="C3991" s="586" t="s">
        <v>17005</v>
      </c>
    </row>
    <row r="3992" spans="1:3" x14ac:dyDescent="0.25">
      <c r="A3992" t="s">
        <v>17006</v>
      </c>
      <c r="B3992" s="397" t="s">
        <v>7673</v>
      </c>
      <c r="C3992" t="s">
        <v>17007</v>
      </c>
    </row>
    <row r="3993" spans="1:3" x14ac:dyDescent="0.25">
      <c r="A3993" t="s">
        <v>17583</v>
      </c>
      <c r="B3993" t="s">
        <v>17596</v>
      </c>
      <c r="C3993" t="s">
        <v>17597</v>
      </c>
    </row>
    <row r="3994" spans="1:3" x14ac:dyDescent="0.25">
      <c r="A3994" s="586" t="s">
        <v>17758</v>
      </c>
      <c r="C3994" s="586" t="s">
        <v>17780</v>
      </c>
    </row>
    <row r="3995" spans="1:3" x14ac:dyDescent="0.25">
      <c r="A3995" s="586" t="s">
        <v>17761</v>
      </c>
      <c r="B3995" s="419" t="s">
        <v>16927</v>
      </c>
      <c r="C3995" s="586" t="s">
        <v>17781</v>
      </c>
    </row>
  </sheetData>
  <autoFilter ref="A1:I3991">
    <filterColumn colId="0">
      <filters>
        <filter val="win2ax6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566"/>
  <sheetViews>
    <sheetView zoomScale="90" zoomScaleNormal="90" workbookViewId="0">
      <pane xSplit="3" ySplit="3" topLeftCell="AE8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BI43" sqref="BI43"/>
    </sheetView>
  </sheetViews>
  <sheetFormatPr defaultColWidth="5.28515625" defaultRowHeight="17.25" customHeight="1" x14ac:dyDescent="0.25"/>
  <cols>
    <col min="1" max="1" width="5.28515625" style="204" customWidth="1"/>
    <col min="2" max="2" width="10.710937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6" customWidth="1"/>
    <col min="72" max="72" width="7.140625" customWidth="1"/>
    <col min="73" max="73" width="8.7109375" customWidth="1"/>
  </cols>
  <sheetData>
    <row r="1" spans="1:75" ht="22.5" customHeight="1" x14ac:dyDescent="0.4">
      <c r="A1" s="730" t="s">
        <v>17010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0"/>
      <c r="AE1" s="730"/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30"/>
      <c r="AX1" s="730"/>
      <c r="AY1" s="730"/>
      <c r="AZ1" s="730"/>
      <c r="BA1" s="730"/>
      <c r="BB1" s="730"/>
      <c r="BC1" s="730"/>
      <c r="BD1" s="730"/>
      <c r="BE1" s="730"/>
      <c r="BF1" s="730"/>
      <c r="BG1" s="730"/>
      <c r="BH1" s="730"/>
      <c r="BI1" s="730"/>
      <c r="BJ1" s="730"/>
      <c r="BK1" s="730"/>
      <c r="BL1" s="730"/>
      <c r="BM1" s="730"/>
      <c r="BN1" s="730"/>
      <c r="BO1" s="730"/>
      <c r="BP1" s="730"/>
      <c r="BQ1" s="730"/>
      <c r="BR1" s="730"/>
      <c r="BS1" s="730"/>
      <c r="BT1" s="730"/>
      <c r="BU1" s="730"/>
    </row>
    <row r="2" spans="1:75" ht="17.25" customHeight="1" x14ac:dyDescent="0.25">
      <c r="A2" s="731" t="s">
        <v>6394</v>
      </c>
      <c r="B2" s="431"/>
      <c r="C2" s="731" t="s">
        <v>6395</v>
      </c>
      <c r="D2" s="749" t="s">
        <v>17013</v>
      </c>
      <c r="E2" s="735" t="s">
        <v>17011</v>
      </c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736"/>
      <c r="AH2" s="736"/>
      <c r="AI2" s="736"/>
      <c r="AJ2" s="736"/>
      <c r="AK2" s="736"/>
      <c r="AL2" s="737" t="s">
        <v>6396</v>
      </c>
      <c r="AM2" s="739" t="s">
        <v>17009</v>
      </c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X2" s="740"/>
      <c r="AY2" s="740"/>
      <c r="AZ2" s="740"/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L2" s="740"/>
      <c r="BM2" s="740"/>
      <c r="BN2" s="740"/>
      <c r="BO2" s="740"/>
      <c r="BP2" s="740"/>
      <c r="BQ2" s="741"/>
      <c r="BR2" s="750" t="s">
        <v>6460</v>
      </c>
      <c r="BS2" s="742" t="s">
        <v>6397</v>
      </c>
      <c r="BT2" s="752" t="s">
        <v>6461</v>
      </c>
      <c r="BU2" s="746" t="s">
        <v>6399</v>
      </c>
    </row>
    <row r="3" spans="1:75" ht="17.25" customHeight="1" x14ac:dyDescent="0.25">
      <c r="A3" s="732"/>
      <c r="B3" s="432"/>
      <c r="C3" s="732"/>
      <c r="D3" s="738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38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51"/>
      <c r="BS3" s="743"/>
      <c r="BT3" s="753"/>
      <c r="BU3" s="748"/>
    </row>
    <row r="4" spans="1:75" ht="17.25" customHeight="1" x14ac:dyDescent="0.25">
      <c r="A4" s="314">
        <v>1</v>
      </c>
      <c r="B4" s="314" t="s">
        <v>16455</v>
      </c>
      <c r="C4" s="291" t="s">
        <v>6424</v>
      </c>
      <c r="D4" s="308">
        <f>'[1]Kho T4-2024'!$BU$4</f>
        <v>5</v>
      </c>
      <c r="E4" s="290"/>
      <c r="F4" s="290">
        <v>30</v>
      </c>
      <c r="G4" s="293"/>
      <c r="H4" s="293"/>
      <c r="I4" s="295"/>
      <c r="J4" s="294">
        <v>40</v>
      </c>
      <c r="K4" s="294"/>
      <c r="L4" s="294">
        <v>20</v>
      </c>
      <c r="M4" s="294"/>
      <c r="N4" s="294"/>
      <c r="O4" s="294">
        <v>20</v>
      </c>
      <c r="P4" s="290"/>
      <c r="Q4" s="290"/>
      <c r="R4" s="295"/>
      <c r="S4" s="295"/>
      <c r="T4" s="294"/>
      <c r="U4" s="294"/>
      <c r="V4" s="294"/>
      <c r="W4" s="294"/>
      <c r="X4" s="294"/>
      <c r="Y4" s="290"/>
      <c r="Z4" s="293"/>
      <c r="AA4" s="293"/>
      <c r="AB4" s="290"/>
      <c r="AC4" s="293"/>
      <c r="AD4" s="293"/>
      <c r="AE4" s="293"/>
      <c r="AF4" s="512"/>
      <c r="AG4" s="290"/>
      <c r="AH4" s="293"/>
      <c r="AI4" s="290"/>
      <c r="AJ4" s="290"/>
      <c r="AK4" s="290"/>
      <c r="AL4" s="296">
        <f>D4+E4+F4+G4+H4+I4+J4+K4+L4+M4+N4+O4+P4+Q4+R4+S4+T4+U4+V4+W4+X4+Y4+Z4+AA4+AB4+AC4+AD4+AE4+AF4+AG4+AH4+AI4+AJ4+AK4</f>
        <v>115</v>
      </c>
      <c r="AM4" s="294"/>
      <c r="AN4" s="294">
        <v>5</v>
      </c>
      <c r="AO4" s="294">
        <v>21</v>
      </c>
      <c r="AP4" s="294">
        <v>9</v>
      </c>
      <c r="AQ4" s="294"/>
      <c r="AR4" s="294">
        <v>3</v>
      </c>
      <c r="AS4" s="294">
        <v>22</v>
      </c>
      <c r="AT4" s="294">
        <v>16</v>
      </c>
      <c r="AU4" s="294">
        <v>17</v>
      </c>
      <c r="AV4" s="294"/>
      <c r="AW4" s="496">
        <v>6</v>
      </c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429"/>
      <c r="BI4" s="544"/>
      <c r="BJ4" s="429"/>
      <c r="BK4" s="429"/>
      <c r="BL4" s="429"/>
      <c r="BM4" s="294"/>
      <c r="BN4" s="294"/>
      <c r="BO4" s="294"/>
      <c r="BP4" s="294"/>
      <c r="BQ4" s="294"/>
      <c r="BR4" s="295">
        <f>'Xuất hàng mẫu '!E56</f>
        <v>0</v>
      </c>
      <c r="BS4" s="295">
        <f>'Khánh Toàn LCK và sự cố '!C26</f>
        <v>0</v>
      </c>
      <c r="BT4" s="295">
        <f>'Xuất đổi -T5'!I24</f>
        <v>0</v>
      </c>
      <c r="BU4" s="298">
        <f>AL4-AM4-AN4-AO4-AP4-AQ4-AR4-AS4-AT4-BS4-BR4-AU4-AV4-AX4-AY4-AZ4-BA4-BB4-BC4-BD4-BE4-BF4-BN4-BT4-BG4-BH4-BI4-BJ4-BK4-BL4-BM4-BO4-BP4-BQ4-AW4</f>
        <v>16</v>
      </c>
      <c r="BV4" s="300"/>
      <c r="BW4" s="233"/>
    </row>
    <row r="5" spans="1:75" ht="16.5" customHeight="1" x14ac:dyDescent="0.25">
      <c r="A5" s="314">
        <v>2</v>
      </c>
      <c r="B5" s="314" t="s">
        <v>16458</v>
      </c>
      <c r="C5" s="291" t="s">
        <v>6425</v>
      </c>
      <c r="D5" s="308">
        <f>'[1]Kho T4-2024'!$BU$5</f>
        <v>0</v>
      </c>
      <c r="E5" s="290"/>
      <c r="F5" s="290"/>
      <c r="G5" s="293"/>
      <c r="H5" s="293">
        <v>30</v>
      </c>
      <c r="I5" s="295"/>
      <c r="J5" s="294"/>
      <c r="K5" s="294"/>
      <c r="L5" s="294">
        <v>20</v>
      </c>
      <c r="M5" s="294"/>
      <c r="N5" s="294"/>
      <c r="O5" s="294">
        <v>10</v>
      </c>
      <c r="P5" s="290"/>
      <c r="Q5" s="290"/>
      <c r="R5" s="295"/>
      <c r="S5" s="295"/>
      <c r="T5" s="294"/>
      <c r="U5" s="294"/>
      <c r="V5" s="294"/>
      <c r="W5" s="294"/>
      <c r="X5" s="294"/>
      <c r="Y5" s="290"/>
      <c r="Z5" s="290"/>
      <c r="AA5" s="293"/>
      <c r="AB5" s="290"/>
      <c r="AC5" s="290"/>
      <c r="AD5" s="290"/>
      <c r="AE5" s="293"/>
      <c r="AF5" s="512"/>
      <c r="AG5" s="290"/>
      <c r="AH5" s="290"/>
      <c r="AI5" s="290"/>
      <c r="AJ5" s="290"/>
      <c r="AK5" s="290"/>
      <c r="AL5" s="296">
        <f t="shared" ref="AL5:AL27" si="0">D5+E5+F5+G5+H5+I5+J5+K5+L5+M5+N5+O5+P5+Q5+R5+S5+T5+U5+V5+W5+X5+Y5+Z5+AA5+AB5+AC5+AD5+AE5+AF5+AG5+AH5+AI5+AJ5+AK5</f>
        <v>60</v>
      </c>
      <c r="AM5" s="294"/>
      <c r="AN5" s="294"/>
      <c r="AO5" s="294"/>
      <c r="AP5" s="294">
        <v>5</v>
      </c>
      <c r="AQ5" s="294"/>
      <c r="AR5" s="294">
        <v>8</v>
      </c>
      <c r="AS5" s="294">
        <v>3</v>
      </c>
      <c r="AT5" s="294">
        <v>5</v>
      </c>
      <c r="AU5" s="294">
        <v>18</v>
      </c>
      <c r="AV5" s="294"/>
      <c r="AW5" s="496">
        <v>3</v>
      </c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429"/>
      <c r="BI5" s="544"/>
      <c r="BJ5" s="429"/>
      <c r="BK5" s="429"/>
      <c r="BL5" s="429"/>
      <c r="BM5" s="294"/>
      <c r="BN5" s="294"/>
      <c r="BO5" s="294"/>
      <c r="BP5" s="294"/>
      <c r="BQ5" s="294"/>
      <c r="BR5" s="295">
        <f>'Xuất hàng mẫu '!F56</f>
        <v>2</v>
      </c>
      <c r="BS5" s="295">
        <f>'Khánh Toàn LCK và sự cố '!D26</f>
        <v>0</v>
      </c>
      <c r="BT5" s="295">
        <f>'Xuất đổi -T5'!I25</f>
        <v>0</v>
      </c>
      <c r="BU5" s="298">
        <f>AL5-AM5-AN5-AO5-AP5-AQ5-AR5-AS5-AT5-BS5-BR5-AU5-AV5-AX5-AY5-AZ5-BA5-BB5-BC5-BD5-BE5-BF5-BN5-BT5-BG5-BH5-BI5-BJ5-BK5-BL5-BM5-BO5-BP5-BQ5-AW5</f>
        <v>16</v>
      </c>
      <c r="BV5" s="317"/>
      <c r="BW5" s="233"/>
    </row>
    <row r="6" spans="1:75" ht="17.25" hidden="1" customHeight="1" x14ac:dyDescent="0.25">
      <c r="A6" s="314">
        <v>3</v>
      </c>
      <c r="B6" s="314" t="s">
        <v>16456</v>
      </c>
      <c r="C6" s="291" t="s">
        <v>6426</v>
      </c>
      <c r="D6" s="308"/>
      <c r="E6" s="290"/>
      <c r="F6" s="290"/>
      <c r="G6" s="293"/>
      <c r="H6" s="293"/>
      <c r="I6" s="295"/>
      <c r="J6" s="294"/>
      <c r="K6" s="294"/>
      <c r="L6" s="294"/>
      <c r="M6" s="294"/>
      <c r="N6" s="294"/>
      <c r="O6" s="294"/>
      <c r="P6" s="290"/>
      <c r="Q6" s="290"/>
      <c r="R6" s="295"/>
      <c r="S6" s="295"/>
      <c r="T6" s="496"/>
      <c r="U6" s="294"/>
      <c r="V6" s="294"/>
      <c r="W6" s="294"/>
      <c r="X6" s="294"/>
      <c r="Y6" s="290"/>
      <c r="Z6" s="290"/>
      <c r="AA6" s="293"/>
      <c r="AB6" s="290"/>
      <c r="AC6" s="290"/>
      <c r="AD6" s="290"/>
      <c r="AE6" s="293"/>
      <c r="AF6" s="512"/>
      <c r="AG6" s="290"/>
      <c r="AH6" s="290"/>
      <c r="AI6" s="290"/>
      <c r="AJ6" s="290"/>
      <c r="AK6" s="290"/>
      <c r="AL6" s="296">
        <f t="shared" si="0"/>
        <v>0</v>
      </c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496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429"/>
      <c r="BI6" s="544"/>
      <c r="BJ6" s="429"/>
      <c r="BK6" s="429"/>
      <c r="BL6" s="429"/>
      <c r="BM6" s="294"/>
      <c r="BN6" s="294"/>
      <c r="BO6" s="294"/>
      <c r="BP6" s="294"/>
      <c r="BQ6" s="294"/>
      <c r="BR6" s="295">
        <f>'Xuất hàng mẫu '!G56</f>
        <v>0</v>
      </c>
      <c r="BS6" s="295">
        <f>'Khánh Toàn LCK và sự cố '!E26</f>
        <v>0</v>
      </c>
      <c r="BT6" s="295">
        <f>'Xuất đổi -T5'!I26</f>
        <v>0</v>
      </c>
      <c r="BU6" s="298">
        <f>AL6-AM6-AN6-AO6-AP6-AQ6-AR6-AS6-AT6-BS6-BR6-AU6-AV6-AX6-AY6-AZ6-BA6-BB6-BC6-BD6-BE6-BF6-BN6-BT6-BG6-BH6-BI6-BJ6-BK6-BL6-BM6-BO6-BP6-BQ6-AW6</f>
        <v>0</v>
      </c>
      <c r="BV6" s="233"/>
      <c r="BW6" s="233"/>
    </row>
    <row r="7" spans="1:75" ht="17.25" hidden="1" customHeight="1" x14ac:dyDescent="0.25">
      <c r="A7" s="314">
        <v>4</v>
      </c>
      <c r="B7" s="314" t="s">
        <v>16460</v>
      </c>
      <c r="C7" s="291" t="s">
        <v>6427</v>
      </c>
      <c r="D7" s="308"/>
      <c r="E7" s="290"/>
      <c r="F7" s="290"/>
      <c r="G7" s="293"/>
      <c r="H7" s="293"/>
      <c r="I7" s="295"/>
      <c r="J7" s="294"/>
      <c r="K7" s="294"/>
      <c r="L7" s="294"/>
      <c r="M7" s="294"/>
      <c r="N7" s="294"/>
      <c r="O7" s="294"/>
      <c r="P7" s="290"/>
      <c r="Q7" s="290"/>
      <c r="R7" s="295"/>
      <c r="S7" s="295"/>
      <c r="T7" s="496"/>
      <c r="U7" s="294"/>
      <c r="V7" s="294"/>
      <c r="W7" s="294"/>
      <c r="X7" s="294"/>
      <c r="Y7" s="290"/>
      <c r="Z7" s="290"/>
      <c r="AA7" s="293"/>
      <c r="AB7" s="290"/>
      <c r="AC7" s="290"/>
      <c r="AD7" s="290"/>
      <c r="AE7" s="293"/>
      <c r="AF7" s="512"/>
      <c r="AG7" s="290"/>
      <c r="AH7" s="290"/>
      <c r="AI7" s="290"/>
      <c r="AJ7" s="290"/>
      <c r="AK7" s="290"/>
      <c r="AL7" s="296">
        <f t="shared" si="0"/>
        <v>0</v>
      </c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496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429"/>
      <c r="BI7" s="544"/>
      <c r="BJ7" s="429"/>
      <c r="BK7" s="429"/>
      <c r="BL7" s="429"/>
      <c r="BM7" s="294"/>
      <c r="BN7" s="294"/>
      <c r="BO7" s="294"/>
      <c r="BP7" s="294"/>
      <c r="BQ7" s="294"/>
      <c r="BR7" s="295">
        <f>'Xuất hàng mẫu '!H56</f>
        <v>0</v>
      </c>
      <c r="BS7" s="295">
        <f>'Khánh Toàn LCK và sự cố '!F26</f>
        <v>0</v>
      </c>
      <c r="BT7" s="295">
        <f>'Xuất đổi -T5'!I27</f>
        <v>0</v>
      </c>
      <c r="BU7" s="298">
        <f>AL7-AM7-AN7-AO7-AP7-AQ7-AR7-AS7-AT7-BS7-BR7-AU7-AV7-AX7-AY7-AZ7-BA7-BB7-BC7-BD7-BE7-BF7-BN7-BT7-BG7-BH7-BI7-BJ7-BK7-BL7-BM7-BO7-BP7-BQ7-AW7</f>
        <v>0</v>
      </c>
      <c r="BV7" s="233"/>
      <c r="BW7" s="233"/>
    </row>
    <row r="8" spans="1:75" ht="17.25" customHeight="1" x14ac:dyDescent="0.25">
      <c r="A8" s="314">
        <v>5</v>
      </c>
      <c r="B8" s="314" t="s">
        <v>16664</v>
      </c>
      <c r="C8" s="291" t="s">
        <v>16663</v>
      </c>
      <c r="D8" s="308">
        <f>'[1]Kho T4-2024'!$BU$8</f>
        <v>68</v>
      </c>
      <c r="E8" s="290"/>
      <c r="F8" s="290"/>
      <c r="G8" s="293"/>
      <c r="H8" s="293"/>
      <c r="I8" s="295"/>
      <c r="J8" s="294"/>
      <c r="K8" s="294"/>
      <c r="L8" s="294"/>
      <c r="M8" s="294"/>
      <c r="N8" s="294"/>
      <c r="O8" s="294"/>
      <c r="P8" s="290"/>
      <c r="Q8" s="290"/>
      <c r="R8" s="295"/>
      <c r="S8" s="295"/>
      <c r="T8" s="496"/>
      <c r="U8" s="294"/>
      <c r="V8" s="294"/>
      <c r="W8" s="294"/>
      <c r="X8" s="294"/>
      <c r="Y8" s="290"/>
      <c r="Z8" s="290"/>
      <c r="AA8" s="293"/>
      <c r="AB8" s="290"/>
      <c r="AC8" s="290"/>
      <c r="AD8" s="290"/>
      <c r="AE8" s="293"/>
      <c r="AF8" s="512"/>
      <c r="AG8" s="290"/>
      <c r="AH8" s="290"/>
      <c r="AI8" s="290"/>
      <c r="AJ8" s="290"/>
      <c r="AK8" s="290"/>
      <c r="AL8" s="296">
        <f t="shared" si="0"/>
        <v>68</v>
      </c>
      <c r="AM8" s="294"/>
      <c r="AN8" s="294"/>
      <c r="AO8" s="294">
        <v>6</v>
      </c>
      <c r="AP8" s="294"/>
      <c r="AQ8" s="294"/>
      <c r="AR8" s="294"/>
      <c r="AS8" s="294">
        <v>13</v>
      </c>
      <c r="AT8" s="294">
        <v>3</v>
      </c>
      <c r="AU8" s="294">
        <v>3</v>
      </c>
      <c r="AV8" s="294"/>
      <c r="AW8" s="496">
        <v>15</v>
      </c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429"/>
      <c r="BI8" s="544"/>
      <c r="BJ8" s="429"/>
      <c r="BK8" s="429"/>
      <c r="BL8" s="429"/>
      <c r="BM8" s="294"/>
      <c r="BN8" s="294"/>
      <c r="BO8" s="294"/>
      <c r="BP8" s="294"/>
      <c r="BQ8" s="294"/>
      <c r="BR8" s="295">
        <f>'Xuất hàng mẫu '!I56</f>
        <v>0</v>
      </c>
      <c r="BS8" s="295">
        <f>'Khánh Toàn LCK và sự cố '!G26</f>
        <v>0</v>
      </c>
      <c r="BT8" s="295">
        <f>'Xuất đổi -T5'!I51</f>
        <v>0</v>
      </c>
      <c r="BU8" s="298">
        <f t="shared" ref="BU8:BU19" si="1">AL8-AM8-AN8-AO8-AP8-AQ8-AR8-AS8-AT8-AU8-AV8-AW8-AX8-AY8-AZ8-BA8-BB8-BC8-BD8-BE8-BF8-BG8-BH8-BI8-BJ8-BK8-BL8-BM8-BN8-BO8-BP8-BQ8-BR8-BS8-BT8</f>
        <v>28</v>
      </c>
      <c r="BV8" s="300"/>
      <c r="BW8" s="300"/>
    </row>
    <row r="9" spans="1:75" ht="17.25" hidden="1" customHeight="1" x14ac:dyDescent="0.25">
      <c r="A9" s="314"/>
      <c r="B9" s="314" t="s">
        <v>16688</v>
      </c>
      <c r="C9" s="291" t="s">
        <v>16663</v>
      </c>
      <c r="D9" s="308"/>
      <c r="E9" s="290"/>
      <c r="F9" s="290"/>
      <c r="G9" s="293"/>
      <c r="H9" s="293"/>
      <c r="I9" s="295"/>
      <c r="J9" s="294"/>
      <c r="K9" s="294"/>
      <c r="L9" s="294"/>
      <c r="M9" s="294"/>
      <c r="N9" s="294"/>
      <c r="O9" s="294"/>
      <c r="P9" s="290"/>
      <c r="Q9" s="290"/>
      <c r="R9" s="295"/>
      <c r="S9" s="295"/>
      <c r="T9" s="496"/>
      <c r="U9" s="294"/>
      <c r="V9" s="294"/>
      <c r="W9" s="294"/>
      <c r="X9" s="294"/>
      <c r="Y9" s="290"/>
      <c r="Z9" s="290"/>
      <c r="AA9" s="293"/>
      <c r="AB9" s="290"/>
      <c r="AC9" s="290"/>
      <c r="AD9" s="290"/>
      <c r="AE9" s="293"/>
      <c r="AF9" s="512"/>
      <c r="AG9" s="290"/>
      <c r="AH9" s="290"/>
      <c r="AI9" s="290"/>
      <c r="AJ9" s="290"/>
      <c r="AK9" s="290"/>
      <c r="AL9" s="296">
        <f t="shared" si="0"/>
        <v>0</v>
      </c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496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429"/>
      <c r="BI9" s="544"/>
      <c r="BJ9" s="429"/>
      <c r="BK9" s="429"/>
      <c r="BL9" s="429"/>
      <c r="BM9" s="294"/>
      <c r="BN9" s="294"/>
      <c r="BO9" s="294"/>
      <c r="BP9" s="294"/>
      <c r="BQ9" s="294"/>
      <c r="BR9" s="295">
        <f>'Xuất hàng mẫu '!J56</f>
        <v>0</v>
      </c>
      <c r="BS9" s="295">
        <f>'Khánh Toàn LCK và sự cố '!H26</f>
        <v>0</v>
      </c>
      <c r="BT9" s="295"/>
      <c r="BU9" s="298">
        <f>AL9-AM9-AN9-AO9-AP9-AQ9-AR9-AS9-AT9-AU9-AV9-AW9-AX9-AY9-AZ9-BA9-BB9-BC9-BD9-BE9-BF9-BG9-BH9-BI9-BJ9-BK9-BL9-BM9-BN9-BO9-BP9-BQ9-BR9-BS9-BT9</f>
        <v>0</v>
      </c>
      <c r="BV9" s="233"/>
      <c r="BW9" s="233"/>
    </row>
    <row r="10" spans="1:75" ht="17.25" customHeight="1" x14ac:dyDescent="0.25">
      <c r="A10" s="314">
        <v>6</v>
      </c>
      <c r="B10" s="314" t="s">
        <v>16459</v>
      </c>
      <c r="C10" s="291" t="s">
        <v>16375</v>
      </c>
      <c r="D10" s="308">
        <f>'[1]Kho T4-2024'!$BU$10</f>
        <v>83</v>
      </c>
      <c r="E10" s="290"/>
      <c r="F10" s="290">
        <v>183</v>
      </c>
      <c r="G10" s="293">
        <v>94</v>
      </c>
      <c r="H10" s="293">
        <v>178</v>
      </c>
      <c r="I10" s="295"/>
      <c r="J10" s="294">
        <v>200</v>
      </c>
      <c r="K10" s="294">
        <v>184</v>
      </c>
      <c r="L10" s="294">
        <v>105</v>
      </c>
      <c r="M10" s="294">
        <v>337</v>
      </c>
      <c r="N10" s="294">
        <v>300</v>
      </c>
      <c r="O10" s="294">
        <v>150</v>
      </c>
      <c r="P10" s="290"/>
      <c r="Q10" s="290"/>
      <c r="R10" s="295"/>
      <c r="S10" s="295"/>
      <c r="T10" s="294"/>
      <c r="U10" s="294"/>
      <c r="V10" s="294"/>
      <c r="W10" s="294"/>
      <c r="X10" s="294"/>
      <c r="Y10" s="290"/>
      <c r="Z10" s="290"/>
      <c r="AA10" s="293"/>
      <c r="AB10" s="290"/>
      <c r="AC10" s="290"/>
      <c r="AD10" s="290"/>
      <c r="AE10" s="293"/>
      <c r="AF10" s="293"/>
      <c r="AG10" s="290"/>
      <c r="AH10" s="290"/>
      <c r="AI10" s="290"/>
      <c r="AJ10" s="290"/>
      <c r="AK10" s="290"/>
      <c r="AL10" s="296">
        <f t="shared" si="0"/>
        <v>1814</v>
      </c>
      <c r="AM10" s="294"/>
      <c r="AN10" s="294"/>
      <c r="AO10" s="294">
        <v>201</v>
      </c>
      <c r="AP10" s="294">
        <v>79</v>
      </c>
      <c r="AQ10" s="294"/>
      <c r="AR10" s="294">
        <v>68</v>
      </c>
      <c r="AS10" s="294">
        <v>464</v>
      </c>
      <c r="AT10" s="294">
        <v>218</v>
      </c>
      <c r="AU10" s="294">
        <v>263</v>
      </c>
      <c r="AV10" s="294">
        <v>284</v>
      </c>
      <c r="AW10" s="496">
        <v>167</v>
      </c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429"/>
      <c r="BI10" s="544"/>
      <c r="BJ10" s="429"/>
      <c r="BK10" s="429"/>
      <c r="BL10" s="429"/>
      <c r="BM10" s="294"/>
      <c r="BN10" s="294"/>
      <c r="BO10" s="294"/>
      <c r="BP10" s="294"/>
      <c r="BQ10" s="294"/>
      <c r="BR10" s="295">
        <f>'Xuất hàng mẫu '!K56</f>
        <v>0</v>
      </c>
      <c r="BS10" s="295">
        <f>'Khánh Toàn LCK và sự cố '!I26</f>
        <v>9</v>
      </c>
      <c r="BT10" s="295">
        <f>'Xuất đổi -T5'!J51</f>
        <v>21</v>
      </c>
      <c r="BU10" s="298">
        <f>AL10-AM10-AN10-AO10-AP10-AQ10-AR10-AS10-AT10-AU10-AV10-AW10-AX10-AY10-AZ10-BA10-BB10-BC10-BD10-BE10-BF10-BG10-BH10-BI10-BJ10-BK10-BL10-BM10-BN10-BO10-BP10-BQ10-BR10-BS10-BT10</f>
        <v>40</v>
      </c>
      <c r="BV10" s="317"/>
      <c r="BW10" s="300"/>
    </row>
    <row r="11" spans="1:75" ht="17.25" customHeight="1" x14ac:dyDescent="0.25">
      <c r="A11" s="314">
        <v>7</v>
      </c>
      <c r="B11" s="314" t="s">
        <v>16661</v>
      </c>
      <c r="C11" s="291" t="s">
        <v>16662</v>
      </c>
      <c r="D11" s="308">
        <f>'[1]Kho T4-2024'!$BU$11</f>
        <v>12</v>
      </c>
      <c r="E11" s="290"/>
      <c r="F11" s="290"/>
      <c r="G11" s="293">
        <v>50</v>
      </c>
      <c r="H11" s="293"/>
      <c r="I11" s="295"/>
      <c r="J11" s="294">
        <v>101</v>
      </c>
      <c r="K11" s="294"/>
      <c r="L11" s="294"/>
      <c r="M11" s="294"/>
      <c r="N11" s="294"/>
      <c r="O11" s="294"/>
      <c r="P11" s="290"/>
      <c r="Q11" s="290"/>
      <c r="R11" s="295"/>
      <c r="S11" s="295"/>
      <c r="T11" s="294"/>
      <c r="U11" s="294"/>
      <c r="V11" s="294"/>
      <c r="W11" s="294"/>
      <c r="X11" s="294"/>
      <c r="Y11" s="290"/>
      <c r="Z11" s="290"/>
      <c r="AA11" s="293"/>
      <c r="AB11" s="290"/>
      <c r="AC11" s="290"/>
      <c r="AD11" s="290"/>
      <c r="AE11" s="293"/>
      <c r="AF11" s="293"/>
      <c r="AG11" s="290"/>
      <c r="AH11" s="290"/>
      <c r="AI11" s="290"/>
      <c r="AJ11" s="290"/>
      <c r="AK11" s="290"/>
      <c r="AL11" s="296">
        <f t="shared" si="0"/>
        <v>163</v>
      </c>
      <c r="AM11" s="294"/>
      <c r="AN11" s="294"/>
      <c r="AO11" s="294"/>
      <c r="AP11" s="294">
        <v>5</v>
      </c>
      <c r="AQ11" s="294"/>
      <c r="AR11" s="294">
        <v>15</v>
      </c>
      <c r="AS11" s="294">
        <v>10</v>
      </c>
      <c r="AT11" s="294">
        <v>25</v>
      </c>
      <c r="AU11" s="294"/>
      <c r="AV11" s="294"/>
      <c r="AW11" s="496">
        <v>2</v>
      </c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429"/>
      <c r="BI11" s="544"/>
      <c r="BJ11" s="429"/>
      <c r="BK11" s="429"/>
      <c r="BL11" s="429"/>
      <c r="BM11" s="294"/>
      <c r="BN11" s="294"/>
      <c r="BO11" s="294"/>
      <c r="BP11" s="294"/>
      <c r="BQ11" s="294"/>
      <c r="BR11" s="295">
        <f>'Xuất hàng mẫu '!L56</f>
        <v>0</v>
      </c>
      <c r="BS11" s="295">
        <f>'Khánh Toàn LCK và sự cố '!K26</f>
        <v>1</v>
      </c>
      <c r="BT11" s="295">
        <f>'Xuất đổi -T5'!K51</f>
        <v>1</v>
      </c>
      <c r="BU11" s="298">
        <f t="shared" si="1"/>
        <v>104</v>
      </c>
      <c r="BV11" s="300"/>
      <c r="BW11" s="233"/>
    </row>
    <row r="12" spans="1:75" ht="17.25" hidden="1" customHeight="1" x14ac:dyDescent="0.25">
      <c r="A12" s="314"/>
      <c r="B12" s="314" t="s">
        <v>16688</v>
      </c>
      <c r="C12" s="291" t="s">
        <v>16662</v>
      </c>
      <c r="D12" s="308"/>
      <c r="E12" s="290"/>
      <c r="F12" s="290"/>
      <c r="G12" s="293"/>
      <c r="H12" s="293"/>
      <c r="I12" s="295"/>
      <c r="J12" s="294"/>
      <c r="K12" s="294"/>
      <c r="L12" s="294"/>
      <c r="M12" s="294"/>
      <c r="N12" s="294"/>
      <c r="O12" s="294"/>
      <c r="P12" s="290"/>
      <c r="Q12" s="290"/>
      <c r="R12" s="295"/>
      <c r="S12" s="295"/>
      <c r="T12" s="294"/>
      <c r="U12" s="294"/>
      <c r="V12" s="294"/>
      <c r="W12" s="294"/>
      <c r="X12" s="294"/>
      <c r="Y12" s="290"/>
      <c r="Z12" s="290"/>
      <c r="AA12" s="293"/>
      <c r="AB12" s="290"/>
      <c r="AC12" s="290"/>
      <c r="AD12" s="290"/>
      <c r="AE12" s="293"/>
      <c r="AF12" s="293"/>
      <c r="AG12" s="290"/>
      <c r="AH12" s="290"/>
      <c r="AI12" s="290"/>
      <c r="AJ12" s="290"/>
      <c r="AK12" s="290"/>
      <c r="AL12" s="296">
        <f t="shared" si="0"/>
        <v>0</v>
      </c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496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429"/>
      <c r="BI12" s="544"/>
      <c r="BJ12" s="429"/>
      <c r="BK12" s="429"/>
      <c r="BL12" s="429"/>
      <c r="BM12" s="294"/>
      <c r="BN12" s="294"/>
      <c r="BO12" s="294"/>
      <c r="BP12" s="294"/>
      <c r="BQ12" s="294"/>
      <c r="BR12" s="295">
        <f>'Xuất hàng mẫu '!M56</f>
        <v>0</v>
      </c>
      <c r="BS12" s="295">
        <f>'Khánh Toàn LCK và sự cố '!L26</f>
        <v>0</v>
      </c>
      <c r="BT12" s="295"/>
      <c r="BU12" s="298">
        <f t="shared" si="1"/>
        <v>0</v>
      </c>
      <c r="BV12" s="233"/>
      <c r="BW12" s="233"/>
    </row>
    <row r="13" spans="1:75" ht="17.25" customHeight="1" x14ac:dyDescent="0.25">
      <c r="A13" s="314">
        <v>8</v>
      </c>
      <c r="B13" s="314" t="s">
        <v>16657</v>
      </c>
      <c r="C13" s="291" t="s">
        <v>16660</v>
      </c>
      <c r="D13" s="308">
        <f>'[1]Kho T4-2024'!$BU$13</f>
        <v>30</v>
      </c>
      <c r="E13" s="290"/>
      <c r="F13" s="290"/>
      <c r="G13" s="293">
        <v>58</v>
      </c>
      <c r="H13" s="293"/>
      <c r="I13" s="295"/>
      <c r="J13" s="294">
        <v>96</v>
      </c>
      <c r="K13" s="294"/>
      <c r="L13" s="294"/>
      <c r="M13" s="294"/>
      <c r="N13" s="294"/>
      <c r="O13" s="294"/>
      <c r="P13" s="290"/>
      <c r="Q13" s="290"/>
      <c r="R13" s="295"/>
      <c r="S13" s="295"/>
      <c r="T13" s="294"/>
      <c r="U13" s="294"/>
      <c r="V13" s="294"/>
      <c r="W13" s="294"/>
      <c r="X13" s="294"/>
      <c r="Y13" s="290"/>
      <c r="Z13" s="290"/>
      <c r="AA13" s="293"/>
      <c r="AB13" s="290"/>
      <c r="AC13" s="290"/>
      <c r="AD13" s="290"/>
      <c r="AE13" s="293"/>
      <c r="AF13" s="293"/>
      <c r="AG13" s="290"/>
      <c r="AH13" s="290"/>
      <c r="AI13" s="290"/>
      <c r="AJ13" s="290"/>
      <c r="AK13" s="290"/>
      <c r="AL13" s="296">
        <f t="shared" si="0"/>
        <v>184</v>
      </c>
      <c r="AM13" s="294"/>
      <c r="AN13" s="294"/>
      <c r="AO13" s="294">
        <v>23</v>
      </c>
      <c r="AP13" s="294">
        <v>6</v>
      </c>
      <c r="AQ13" s="294"/>
      <c r="AR13" s="294">
        <v>33</v>
      </c>
      <c r="AS13" s="294">
        <v>22</v>
      </c>
      <c r="AT13" s="294">
        <v>23</v>
      </c>
      <c r="AU13" s="294">
        <v>13</v>
      </c>
      <c r="AV13" s="294"/>
      <c r="AW13" s="496">
        <v>23</v>
      </c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429"/>
      <c r="BI13" s="544"/>
      <c r="BJ13" s="429"/>
      <c r="BK13" s="429"/>
      <c r="BL13" s="429"/>
      <c r="BM13" s="294"/>
      <c r="BN13" s="294"/>
      <c r="BO13" s="294"/>
      <c r="BP13" s="294"/>
      <c r="BQ13" s="294"/>
      <c r="BR13" s="295">
        <f>'Xuất hàng mẫu '!N56</f>
        <v>0</v>
      </c>
      <c r="BS13" s="295">
        <f>'Khánh Toàn LCK và sự cố '!M26</f>
        <v>0</v>
      </c>
      <c r="BT13" s="295">
        <f>'Xuất đổi -T5'!L51</f>
        <v>0</v>
      </c>
      <c r="BU13" s="298">
        <f t="shared" si="1"/>
        <v>41</v>
      </c>
      <c r="BV13" s="300"/>
      <c r="BW13" s="300"/>
    </row>
    <row r="14" spans="1:75" ht="17.25" hidden="1" customHeight="1" x14ac:dyDescent="0.25">
      <c r="A14" s="314"/>
      <c r="B14" s="314" t="s">
        <v>16688</v>
      </c>
      <c r="C14" s="291" t="s">
        <v>16660</v>
      </c>
      <c r="D14" s="308"/>
      <c r="E14" s="290"/>
      <c r="F14" s="290"/>
      <c r="G14" s="293"/>
      <c r="H14" s="293"/>
      <c r="I14" s="295"/>
      <c r="J14" s="294"/>
      <c r="K14" s="294"/>
      <c r="L14" s="294"/>
      <c r="M14" s="294"/>
      <c r="N14" s="294"/>
      <c r="O14" s="294"/>
      <c r="P14" s="290"/>
      <c r="Q14" s="290"/>
      <c r="R14" s="295"/>
      <c r="S14" s="295"/>
      <c r="T14" s="294"/>
      <c r="U14" s="294"/>
      <c r="V14" s="294"/>
      <c r="W14" s="294"/>
      <c r="X14" s="294"/>
      <c r="Y14" s="290"/>
      <c r="Z14" s="290"/>
      <c r="AA14" s="293"/>
      <c r="AB14" s="290"/>
      <c r="AC14" s="290"/>
      <c r="AD14" s="290"/>
      <c r="AE14" s="293"/>
      <c r="AF14" s="293"/>
      <c r="AG14" s="290"/>
      <c r="AH14" s="290"/>
      <c r="AI14" s="290"/>
      <c r="AJ14" s="290"/>
      <c r="AK14" s="290"/>
      <c r="AL14" s="296">
        <f t="shared" si="0"/>
        <v>0</v>
      </c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496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429"/>
      <c r="BI14" s="544"/>
      <c r="BJ14" s="429"/>
      <c r="BK14" s="429"/>
      <c r="BL14" s="429"/>
      <c r="BM14" s="294"/>
      <c r="BN14" s="294"/>
      <c r="BO14" s="294"/>
      <c r="BP14" s="294"/>
      <c r="BQ14" s="294"/>
      <c r="BR14" s="295">
        <f>'Xuất hàng mẫu '!O56</f>
        <v>0</v>
      </c>
      <c r="BS14" s="295">
        <f>'Khánh Toàn LCK và sự cố '!N26</f>
        <v>0</v>
      </c>
      <c r="BT14" s="295"/>
      <c r="BU14" s="298">
        <f t="shared" si="1"/>
        <v>0</v>
      </c>
      <c r="BV14" s="233"/>
      <c r="BW14" s="233"/>
    </row>
    <row r="15" spans="1:75" ht="17.25" hidden="1" customHeight="1" x14ac:dyDescent="0.25">
      <c r="A15" s="314">
        <v>9</v>
      </c>
      <c r="B15" s="314" t="s">
        <v>16665</v>
      </c>
      <c r="C15" s="291" t="s">
        <v>16666</v>
      </c>
      <c r="D15" s="308"/>
      <c r="E15" s="290"/>
      <c r="F15" s="290"/>
      <c r="G15" s="293"/>
      <c r="H15" s="293"/>
      <c r="I15" s="295"/>
      <c r="J15" s="294"/>
      <c r="K15" s="294"/>
      <c r="L15" s="294"/>
      <c r="M15" s="294"/>
      <c r="N15" s="294"/>
      <c r="O15" s="294"/>
      <c r="P15" s="290"/>
      <c r="Q15" s="290"/>
      <c r="R15" s="295"/>
      <c r="S15" s="295"/>
      <c r="T15" s="294"/>
      <c r="U15" s="294"/>
      <c r="V15" s="294"/>
      <c r="W15" s="294"/>
      <c r="X15" s="294"/>
      <c r="Y15" s="290"/>
      <c r="Z15" s="290"/>
      <c r="AA15" s="293"/>
      <c r="AB15" s="290"/>
      <c r="AC15" s="290"/>
      <c r="AD15" s="290"/>
      <c r="AE15" s="293"/>
      <c r="AF15" s="293"/>
      <c r="AG15" s="290"/>
      <c r="AH15" s="290"/>
      <c r="AI15" s="290"/>
      <c r="AJ15" s="290"/>
      <c r="AK15" s="290"/>
      <c r="AL15" s="296">
        <f t="shared" si="0"/>
        <v>0</v>
      </c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496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429"/>
      <c r="BI15" s="544"/>
      <c r="BJ15" s="429"/>
      <c r="BK15" s="429"/>
      <c r="BL15" s="429"/>
      <c r="BM15" s="294"/>
      <c r="BN15" s="294"/>
      <c r="BO15" s="294"/>
      <c r="BP15" s="294"/>
      <c r="BQ15" s="294"/>
      <c r="BR15" s="295">
        <f>'Xuất hàng mẫu '!P56</f>
        <v>0</v>
      </c>
      <c r="BS15" s="295">
        <f>'Khánh Toàn LCK và sự cố '!O26</f>
        <v>0</v>
      </c>
      <c r="BT15" s="295">
        <f>'Xuất đổi -T5'!M51</f>
        <v>0</v>
      </c>
      <c r="BU15" s="298">
        <f t="shared" si="1"/>
        <v>0</v>
      </c>
      <c r="BV15" s="233"/>
      <c r="BW15" s="233"/>
    </row>
    <row r="16" spans="1:75" ht="17.25" hidden="1" customHeight="1" x14ac:dyDescent="0.25">
      <c r="A16" s="314"/>
      <c r="B16" s="314"/>
      <c r="C16" s="291"/>
      <c r="D16" s="308"/>
      <c r="E16" s="290"/>
      <c r="F16" s="290"/>
      <c r="G16" s="293"/>
      <c r="H16" s="293"/>
      <c r="I16" s="295"/>
      <c r="J16" s="294"/>
      <c r="K16" s="294"/>
      <c r="L16" s="294"/>
      <c r="M16" s="294"/>
      <c r="N16" s="294"/>
      <c r="O16" s="294"/>
      <c r="P16" s="290"/>
      <c r="Q16" s="290"/>
      <c r="R16" s="295"/>
      <c r="S16" s="295"/>
      <c r="T16" s="294"/>
      <c r="U16" s="294"/>
      <c r="V16" s="294"/>
      <c r="W16" s="294"/>
      <c r="X16" s="294"/>
      <c r="Y16" s="290"/>
      <c r="Z16" s="290"/>
      <c r="AA16" s="293"/>
      <c r="AB16" s="290"/>
      <c r="AC16" s="290"/>
      <c r="AD16" s="290"/>
      <c r="AE16" s="293"/>
      <c r="AF16" s="293"/>
      <c r="AG16" s="290"/>
      <c r="AH16" s="290"/>
      <c r="AI16" s="290"/>
      <c r="AJ16" s="290"/>
      <c r="AK16" s="290"/>
      <c r="AL16" s="296">
        <f t="shared" si="0"/>
        <v>0</v>
      </c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496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429"/>
      <c r="BI16" s="544"/>
      <c r="BJ16" s="429"/>
      <c r="BK16" s="429"/>
      <c r="BL16" s="429"/>
      <c r="BM16" s="294"/>
      <c r="BN16" s="294"/>
      <c r="BO16" s="294"/>
      <c r="BP16" s="294"/>
      <c r="BQ16" s="294"/>
      <c r="BR16" s="295"/>
      <c r="BS16" s="295"/>
      <c r="BT16" s="295"/>
      <c r="BU16" s="298">
        <f t="shared" si="1"/>
        <v>0</v>
      </c>
      <c r="BV16" s="233"/>
      <c r="BW16" s="233"/>
    </row>
    <row r="17" spans="1:76" ht="17.25" customHeight="1" x14ac:dyDescent="0.25">
      <c r="A17" s="314">
        <v>10</v>
      </c>
      <c r="B17" s="314" t="s">
        <v>16658</v>
      </c>
      <c r="C17" s="291" t="s">
        <v>16659</v>
      </c>
      <c r="D17" s="308">
        <f>'[1]Kho T4-2024'!$BU$17</f>
        <v>63</v>
      </c>
      <c r="E17" s="290"/>
      <c r="F17" s="290">
        <v>26</v>
      </c>
      <c r="G17" s="293"/>
      <c r="H17" s="293">
        <v>84</v>
      </c>
      <c r="I17" s="295"/>
      <c r="J17" s="294"/>
      <c r="K17" s="294">
        <v>23</v>
      </c>
      <c r="L17" s="294"/>
      <c r="M17" s="294">
        <v>50</v>
      </c>
      <c r="N17" s="294">
        <v>37</v>
      </c>
      <c r="O17" s="294"/>
      <c r="P17" s="290"/>
      <c r="Q17" s="290"/>
      <c r="R17" s="295"/>
      <c r="S17" s="290"/>
      <c r="T17" s="293"/>
      <c r="U17" s="293"/>
      <c r="V17" s="295"/>
      <c r="W17" s="294"/>
      <c r="X17" s="294"/>
      <c r="Y17" s="294"/>
      <c r="Z17" s="294"/>
      <c r="AA17" s="295"/>
      <c r="AB17" s="295"/>
      <c r="AC17" s="290"/>
      <c r="AD17" s="290"/>
      <c r="AE17" s="295"/>
      <c r="AF17" s="293"/>
      <c r="AG17" s="290"/>
      <c r="AH17" s="290"/>
      <c r="AI17" s="290"/>
      <c r="AJ17" s="290"/>
      <c r="AK17" s="290"/>
      <c r="AL17" s="296">
        <f>D17+E17+F17+G17+H17+I17+J17+K17+L17+M17+N17+O17+P17+Q17+R17+S17+T17+U17+V17+W17+X17+Y17+Z17+AA17+AB17+AC17+AD17+AE17+AF17+AG17+AH17+AI17+AJ17+AK17</f>
        <v>283</v>
      </c>
      <c r="AM17" s="294"/>
      <c r="AN17" s="294">
        <v>10</v>
      </c>
      <c r="AO17" s="294">
        <v>2</v>
      </c>
      <c r="AP17" s="294">
        <v>33</v>
      </c>
      <c r="AQ17" s="294"/>
      <c r="AR17" s="294">
        <v>28</v>
      </c>
      <c r="AS17" s="294">
        <v>52</v>
      </c>
      <c r="AT17" s="294">
        <v>32</v>
      </c>
      <c r="AU17" s="294">
        <v>41</v>
      </c>
      <c r="AV17" s="294">
        <v>3</v>
      </c>
      <c r="AW17" s="496">
        <v>7</v>
      </c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429"/>
      <c r="BI17" s="544"/>
      <c r="BJ17" s="429"/>
      <c r="BK17" s="429"/>
      <c r="BL17" s="429"/>
      <c r="BM17" s="294"/>
      <c r="BN17" s="294"/>
      <c r="BO17" s="294"/>
      <c r="BP17" s="294"/>
      <c r="BQ17" s="294"/>
      <c r="BR17" s="295">
        <f>'Xuất hàng mẫu '!R56</f>
        <v>0</v>
      </c>
      <c r="BS17" s="295">
        <f>'Khánh Toàn LCK và sự cố '!P26</f>
        <v>4</v>
      </c>
      <c r="BT17" s="295">
        <f>'Xuất đổi -T5'!N51</f>
        <v>0</v>
      </c>
      <c r="BU17" s="298">
        <f t="shared" si="1"/>
        <v>71</v>
      </c>
      <c r="BV17" s="300"/>
      <c r="BW17" s="300"/>
    </row>
    <row r="18" spans="1:76" ht="17.25" hidden="1" customHeight="1" x14ac:dyDescent="0.25">
      <c r="A18" s="314"/>
      <c r="B18" s="314" t="s">
        <v>16688</v>
      </c>
      <c r="C18" s="291" t="s">
        <v>16659</v>
      </c>
      <c r="D18" s="308"/>
      <c r="E18" s="290"/>
      <c r="F18" s="290"/>
      <c r="G18" s="293"/>
      <c r="H18" s="293"/>
      <c r="I18" s="295"/>
      <c r="J18" s="294"/>
      <c r="K18" s="294"/>
      <c r="L18" s="294"/>
      <c r="M18" s="294"/>
      <c r="N18" s="294"/>
      <c r="O18" s="294"/>
      <c r="P18" s="290"/>
      <c r="Q18" s="290"/>
      <c r="R18" s="295"/>
      <c r="S18" s="295"/>
      <c r="T18" s="294"/>
      <c r="U18" s="294"/>
      <c r="V18" s="294"/>
      <c r="W18" s="405"/>
      <c r="X18" s="106"/>
      <c r="Y18" s="290"/>
      <c r="Z18" s="290"/>
      <c r="AA18" s="293"/>
      <c r="AB18" s="290"/>
      <c r="AC18" s="290"/>
      <c r="AD18" s="290"/>
      <c r="AE18" s="293"/>
      <c r="AF18" s="545"/>
      <c r="AG18" s="290"/>
      <c r="AH18" s="290"/>
      <c r="AI18" s="290"/>
      <c r="AJ18" s="290"/>
      <c r="AK18" s="290"/>
      <c r="AL18" s="296">
        <f t="shared" si="0"/>
        <v>0</v>
      </c>
      <c r="AM18" s="294"/>
      <c r="AN18" s="294"/>
      <c r="AO18" s="106"/>
      <c r="AP18" s="294"/>
      <c r="AQ18" s="294"/>
      <c r="AR18" s="294"/>
      <c r="AS18" s="294"/>
      <c r="AT18" s="294"/>
      <c r="AU18" s="294"/>
      <c r="AV18" s="294"/>
      <c r="AW18" s="496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429"/>
      <c r="BI18" s="544"/>
      <c r="BJ18" s="429"/>
      <c r="BK18" s="429"/>
      <c r="BL18" s="429"/>
      <c r="BM18" s="294"/>
      <c r="BN18" s="294"/>
      <c r="BO18" s="294"/>
      <c r="BP18" s="294"/>
      <c r="BQ18" s="294"/>
      <c r="BR18" s="295">
        <f>'Xuất hàng mẫu '!S56</f>
        <v>0</v>
      </c>
      <c r="BS18" s="295">
        <f>'Khánh Toàn LCK và sự cố '!Q26</f>
        <v>0</v>
      </c>
      <c r="BT18" s="295"/>
      <c r="BU18" s="298">
        <f t="shared" si="1"/>
        <v>0</v>
      </c>
      <c r="BV18" s="233"/>
      <c r="BW18" s="233"/>
    </row>
    <row r="19" spans="1:76" ht="17.25" customHeight="1" x14ac:dyDescent="0.25">
      <c r="A19" s="314">
        <v>11</v>
      </c>
      <c r="B19" s="314" t="s">
        <v>16461</v>
      </c>
      <c r="C19" s="299" t="s">
        <v>6</v>
      </c>
      <c r="D19" s="308">
        <f>'[1]Kho T4-2024'!$BU$19</f>
        <v>343</v>
      </c>
      <c r="E19" s="402"/>
      <c r="F19" s="402">
        <v>1820</v>
      </c>
      <c r="G19" s="402"/>
      <c r="H19" s="106"/>
      <c r="I19" s="106"/>
      <c r="J19" s="106">
        <v>2548</v>
      </c>
      <c r="K19" s="106">
        <v>1560</v>
      </c>
      <c r="L19" s="106"/>
      <c r="M19" s="106">
        <v>1560</v>
      </c>
      <c r="N19" s="106"/>
      <c r="O19" s="106">
        <v>1404</v>
      </c>
      <c r="P19" s="106"/>
      <c r="Q19" s="106"/>
      <c r="R19" s="300"/>
      <c r="S19" s="106"/>
      <c r="T19" s="106"/>
      <c r="U19" s="106"/>
      <c r="V19" s="405"/>
      <c r="W19" s="106"/>
      <c r="X19" s="106"/>
      <c r="Y19" s="106"/>
      <c r="Z19" s="106"/>
      <c r="AA19" s="106"/>
      <c r="AB19" s="106"/>
      <c r="AC19" s="106"/>
      <c r="AD19" s="106"/>
      <c r="AE19" s="106"/>
      <c r="AF19" s="546"/>
      <c r="AG19" s="106"/>
      <c r="AH19" s="106"/>
      <c r="AI19" s="106"/>
      <c r="AJ19" s="106"/>
      <c r="AK19" s="300"/>
      <c r="AL19" s="296">
        <f>D19+E19+F19+G19+H19+I19+J19+K19+L19+M19+N19+O19+P19+Q19+R19+S19+T19+U19+V19+W19+X19+Y19+Z19+AA19+AB19+AC19+AD19+AE19+AF19+AG19+AH19+AI19+AJ19+AK19</f>
        <v>9235</v>
      </c>
      <c r="AM19" s="106"/>
      <c r="AN19" s="106">
        <v>264</v>
      </c>
      <c r="AO19" s="106">
        <v>772</v>
      </c>
      <c r="AP19" s="106">
        <v>1011</v>
      </c>
      <c r="AQ19" s="106"/>
      <c r="AR19" s="106">
        <v>617</v>
      </c>
      <c r="AS19" s="106">
        <v>877</v>
      </c>
      <c r="AT19" s="106">
        <v>625</v>
      </c>
      <c r="AU19" s="106">
        <v>992</v>
      </c>
      <c r="AV19" s="106">
        <v>400</v>
      </c>
      <c r="AW19" s="317">
        <v>933</v>
      </c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495"/>
      <c r="BK19" s="495"/>
      <c r="BL19" s="495"/>
      <c r="BM19" s="106"/>
      <c r="BN19" s="106"/>
      <c r="BO19" s="304"/>
      <c r="BP19" s="304"/>
      <c r="BQ19" s="304"/>
      <c r="BR19" s="233">
        <f>'Xuất hàng mẫu '!T56</f>
        <v>0</v>
      </c>
      <c r="BS19" s="300">
        <f>'Xuất hàng LCK và sự cố'!C25</f>
        <v>90</v>
      </c>
      <c r="BT19" s="300">
        <f>'Xuất đổi -T5'!O51</f>
        <v>11</v>
      </c>
      <c r="BU19" s="298">
        <f t="shared" si="1"/>
        <v>2643</v>
      </c>
      <c r="BV19" s="317"/>
      <c r="BW19" s="300"/>
      <c r="BX19" s="513"/>
    </row>
    <row r="20" spans="1:76" ht="17.25" customHeight="1" x14ac:dyDescent="0.25">
      <c r="A20" s="314">
        <v>12</v>
      </c>
      <c r="B20" s="314" t="s">
        <v>16462</v>
      </c>
      <c r="C20" s="299" t="s">
        <v>7</v>
      </c>
      <c r="D20" s="308">
        <f>'[1]Kho T4-2024'!$BU$20</f>
        <v>699</v>
      </c>
      <c r="E20" s="402"/>
      <c r="F20" s="402">
        <v>2240</v>
      </c>
      <c r="G20" s="402"/>
      <c r="H20" s="106"/>
      <c r="I20" s="106"/>
      <c r="J20" s="106">
        <v>1820</v>
      </c>
      <c r="K20" s="106">
        <v>1540</v>
      </c>
      <c r="L20" s="106"/>
      <c r="M20" s="106">
        <v>1260</v>
      </c>
      <c r="N20" s="106"/>
      <c r="O20" s="106">
        <v>1400</v>
      </c>
      <c r="P20" s="106"/>
      <c r="Q20" s="106"/>
      <c r="R20" s="300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547"/>
      <c r="AG20" s="106"/>
      <c r="AH20" s="106"/>
      <c r="AI20" s="304"/>
      <c r="AJ20" s="304"/>
      <c r="AK20" s="233"/>
      <c r="AL20" s="296">
        <f t="shared" si="0"/>
        <v>8959</v>
      </c>
      <c r="AM20" s="106"/>
      <c r="AN20" s="106">
        <v>198</v>
      </c>
      <c r="AO20" s="516">
        <v>911</v>
      </c>
      <c r="AP20" s="106">
        <v>951</v>
      </c>
      <c r="AQ20" s="106"/>
      <c r="AR20" s="106">
        <v>630</v>
      </c>
      <c r="AS20" s="106">
        <v>1364</v>
      </c>
      <c r="AT20" s="106">
        <v>686</v>
      </c>
      <c r="AU20" s="106">
        <v>1335</v>
      </c>
      <c r="AV20" s="106">
        <v>993</v>
      </c>
      <c r="AW20" s="317">
        <v>943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233">
        <f>'Xuất hàng mẫu '!U56</f>
        <v>0</v>
      </c>
      <c r="BS20" s="300">
        <f>'Xuất hàng LCK và sự cố'!D25</f>
        <v>6</v>
      </c>
      <c r="BT20" s="300">
        <f>'Xuất đổi -T5'!P51</f>
        <v>0</v>
      </c>
      <c r="BU20" s="298">
        <f t="shared" ref="BU20:BU39" si="2">AL20-AM20-AN20-AO20-AP20-AQ20-AR20-AS20-AT20-BS20-BR20-AU20-AV20-AX20-AY20-AZ20-BA20-BB20-BC20-BD20-BE20-BF20-BN20-BT20-BG20-BH20-BI20-BJ20-BK20-BL20-BM20-BO20-BP20-BQ20-AW20</f>
        <v>942</v>
      </c>
      <c r="BV20" s="300"/>
      <c r="BW20" s="300"/>
    </row>
    <row r="21" spans="1:76" ht="17.25" customHeight="1" x14ac:dyDescent="0.25">
      <c r="A21" s="314">
        <v>13</v>
      </c>
      <c r="B21" s="314" t="s">
        <v>16463</v>
      </c>
      <c r="C21" s="299" t="s">
        <v>12</v>
      </c>
      <c r="D21" s="308">
        <f>'[1]Kho T4-2024'!$BU$21</f>
        <v>-1</v>
      </c>
      <c r="E21" s="402"/>
      <c r="F21" s="402">
        <v>180</v>
      </c>
      <c r="G21" s="402"/>
      <c r="H21" s="106"/>
      <c r="I21" s="106"/>
      <c r="J21" s="106"/>
      <c r="K21" s="106">
        <v>90</v>
      </c>
      <c r="L21" s="106"/>
      <c r="M21" s="106"/>
      <c r="N21" s="106"/>
      <c r="O21" s="106">
        <v>90</v>
      </c>
      <c r="P21" s="106"/>
      <c r="Q21" s="106"/>
      <c r="R21" s="300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548"/>
      <c r="AG21" s="106"/>
      <c r="AH21" s="106"/>
      <c r="AI21" s="304"/>
      <c r="AJ21" s="304"/>
      <c r="AK21" s="233"/>
      <c r="AL21" s="296">
        <f t="shared" si="0"/>
        <v>359</v>
      </c>
      <c r="AM21" s="301"/>
      <c r="AN21" s="301"/>
      <c r="AO21" s="106">
        <v>33</v>
      </c>
      <c r="AP21" s="516">
        <v>23</v>
      </c>
      <c r="AQ21" s="106"/>
      <c r="AR21" s="106">
        <v>38</v>
      </c>
      <c r="AS21" s="106">
        <v>27</v>
      </c>
      <c r="AT21" s="106">
        <v>22</v>
      </c>
      <c r="AU21" s="106">
        <v>22</v>
      </c>
      <c r="AV21" s="106">
        <v>39</v>
      </c>
      <c r="AW21" s="317">
        <v>11</v>
      </c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304"/>
      <c r="BP21" s="304"/>
      <c r="BQ21" s="304"/>
      <c r="BR21" s="233">
        <f>'Xuất hàng mẫu '!V56</f>
        <v>0</v>
      </c>
      <c r="BS21" s="300">
        <f>'Xuất hàng LCK và sự cố'!E25</f>
        <v>2</v>
      </c>
      <c r="BT21" s="300">
        <f>'Xuất đổi -T5'!Q51</f>
        <v>1</v>
      </c>
      <c r="BU21" s="298">
        <f t="shared" si="2"/>
        <v>141</v>
      </c>
      <c r="BV21" s="317"/>
      <c r="BW21" s="300"/>
    </row>
    <row r="22" spans="1:76" ht="17.25" customHeight="1" x14ac:dyDescent="0.25">
      <c r="A22" s="314">
        <v>14</v>
      </c>
      <c r="B22" s="314" t="s">
        <v>16464</v>
      </c>
      <c r="C22" s="299" t="s">
        <v>8</v>
      </c>
      <c r="D22" s="308">
        <f>'[1]Kho T4-2024'!$BU$22</f>
        <v>0</v>
      </c>
      <c r="E22" s="402"/>
      <c r="F22" s="402"/>
      <c r="G22" s="402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300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548"/>
      <c r="AG22" s="106"/>
      <c r="AH22" s="106"/>
      <c r="AI22" s="304"/>
      <c r="AJ22" s="304"/>
      <c r="AK22" s="233"/>
      <c r="AL22" s="296">
        <f t="shared" si="0"/>
        <v>0</v>
      </c>
      <c r="AM22" s="300"/>
      <c r="AN22" s="300"/>
      <c r="AO22" s="106"/>
      <c r="AP22" s="106"/>
      <c r="AQ22" s="106"/>
      <c r="AR22" s="106"/>
      <c r="AS22" s="106"/>
      <c r="AT22" s="106"/>
      <c r="AU22" s="106"/>
      <c r="AV22" s="106"/>
      <c r="AW22" s="317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304"/>
      <c r="BP22" s="304"/>
      <c r="BQ22" s="304"/>
      <c r="BR22" s="233">
        <f>'Xuất hàng mẫu '!W56</f>
        <v>0</v>
      </c>
      <c r="BS22" s="300">
        <f>'Xuất hàng LCK và sự cố'!F25</f>
        <v>0</v>
      </c>
      <c r="BT22" s="300">
        <f>'Xuất đổi -T5'!R51</f>
        <v>0</v>
      </c>
      <c r="BU22" s="298">
        <f t="shared" si="2"/>
        <v>0</v>
      </c>
      <c r="BV22" s="233"/>
      <c r="BW22" s="233"/>
    </row>
    <row r="23" spans="1:76" ht="17.25" customHeight="1" x14ac:dyDescent="0.25">
      <c r="A23" s="314">
        <v>15</v>
      </c>
      <c r="B23" s="314" t="s">
        <v>16465</v>
      </c>
      <c r="C23" s="299" t="s">
        <v>2805</v>
      </c>
      <c r="D23" s="308">
        <f>'[1]Kho T4-2024'!$BU$23</f>
        <v>0</v>
      </c>
      <c r="E23" s="402"/>
      <c r="F23" s="402"/>
      <c r="G23" s="402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300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548"/>
      <c r="AG23" s="106"/>
      <c r="AH23" s="106"/>
      <c r="AI23" s="304"/>
      <c r="AJ23" s="304"/>
      <c r="AK23" s="233"/>
      <c r="AL23" s="296">
        <f t="shared" si="0"/>
        <v>0</v>
      </c>
      <c r="AM23" s="300"/>
      <c r="AN23" s="300"/>
      <c r="AO23" s="106"/>
      <c r="AP23" s="106"/>
      <c r="AQ23" s="106"/>
      <c r="AR23" s="106"/>
      <c r="AS23" s="106"/>
      <c r="AT23" s="106"/>
      <c r="AU23" s="106"/>
      <c r="AV23" s="106"/>
      <c r="AW23" s="317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304"/>
      <c r="BP23" s="304"/>
      <c r="BQ23" s="304"/>
      <c r="BR23" s="233">
        <f>'Xuất hàng mẫu '!X56</f>
        <v>0</v>
      </c>
      <c r="BS23" s="300">
        <f>'Xuất hàng LCK và sự cố'!G25</f>
        <v>0</v>
      </c>
      <c r="BT23" s="300">
        <f>'Xuất đổi -T5'!S51</f>
        <v>0</v>
      </c>
      <c r="BU23" s="298">
        <f>AL23-AM23-AN23-AO23-AP23-AQ23-AR23-AS23-AT23-BS23-BR23-AU23-AV23-AX23-AY23-AZ23-BA23-BB23-BC23-BD23-BE23-BF23-BN23-BT23-BG23-BH23-BI23-BJ23-BK23-BL23-BM23-BO23-BP23-BQ23-AW23</f>
        <v>0</v>
      </c>
      <c r="BV23" s="233"/>
      <c r="BW23" s="233"/>
    </row>
    <row r="24" spans="1:76" ht="17.25" customHeight="1" x14ac:dyDescent="0.25">
      <c r="A24" s="314">
        <v>16</v>
      </c>
      <c r="B24" s="314" t="s">
        <v>16517</v>
      </c>
      <c r="C24" s="299" t="s">
        <v>6402</v>
      </c>
      <c r="D24" s="308">
        <f>'[1]Kho T4-2024'!$BU$24</f>
        <v>0</v>
      </c>
      <c r="E24" s="402"/>
      <c r="F24" s="402"/>
      <c r="G24" s="402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300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548"/>
      <c r="AG24" s="106"/>
      <c r="AH24" s="106"/>
      <c r="AI24" s="304"/>
      <c r="AJ24" s="304"/>
      <c r="AK24" s="233"/>
      <c r="AL24" s="296">
        <f t="shared" si="0"/>
        <v>0</v>
      </c>
      <c r="AM24" s="300"/>
      <c r="AN24" s="300"/>
      <c r="AO24" s="106"/>
      <c r="AP24" s="106"/>
      <c r="AQ24" s="106"/>
      <c r="AR24" s="106"/>
      <c r="AS24" s="106"/>
      <c r="AT24" s="106"/>
      <c r="AU24" s="106"/>
      <c r="AV24" s="106"/>
      <c r="AW24" s="317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304"/>
      <c r="BP24" s="304"/>
      <c r="BQ24" s="304"/>
      <c r="BR24" s="233">
        <f>'Xuất hàng mẫu '!Y56</f>
        <v>0</v>
      </c>
      <c r="BS24" s="300">
        <f>'Xuất hàng LCK và sự cố'!E28</f>
        <v>0</v>
      </c>
      <c r="BT24" s="300">
        <f>'Xuất đổi -T5'!T51</f>
        <v>0</v>
      </c>
      <c r="BU24" s="298">
        <f t="shared" si="2"/>
        <v>0</v>
      </c>
      <c r="BV24" s="233"/>
      <c r="BW24" s="233"/>
    </row>
    <row r="25" spans="1:76" ht="15.75" x14ac:dyDescent="0.25">
      <c r="A25" s="314">
        <v>17</v>
      </c>
      <c r="B25" s="314" t="s">
        <v>16466</v>
      </c>
      <c r="C25" s="299" t="s">
        <v>9</v>
      </c>
      <c r="D25" s="308">
        <f>'[1]Kho T4-2024'!$BU$25</f>
        <v>157</v>
      </c>
      <c r="E25" s="402"/>
      <c r="F25" s="402">
        <v>200</v>
      </c>
      <c r="G25" s="402"/>
      <c r="H25" s="106"/>
      <c r="I25" s="106"/>
      <c r="J25" s="106"/>
      <c r="K25" s="106"/>
      <c r="L25" s="106"/>
      <c r="M25" s="106">
        <v>302</v>
      </c>
      <c r="N25" s="106"/>
      <c r="O25" s="106">
        <v>218</v>
      </c>
      <c r="P25" s="106"/>
      <c r="Q25" s="106"/>
      <c r="R25" s="300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548"/>
      <c r="AG25" s="106"/>
      <c r="AH25" s="106"/>
      <c r="AI25" s="304"/>
      <c r="AJ25" s="304"/>
      <c r="AK25" s="233"/>
      <c r="AL25" s="296">
        <f t="shared" si="0"/>
        <v>877</v>
      </c>
      <c r="AM25" s="300"/>
      <c r="AN25" s="300">
        <v>36</v>
      </c>
      <c r="AO25" s="106">
        <v>20</v>
      </c>
      <c r="AP25" s="106">
        <v>173</v>
      </c>
      <c r="AQ25" s="106"/>
      <c r="AR25" s="106">
        <v>57</v>
      </c>
      <c r="AS25" s="106">
        <v>67</v>
      </c>
      <c r="AT25" s="106">
        <v>4</v>
      </c>
      <c r="AU25" s="106">
        <v>208</v>
      </c>
      <c r="AV25" s="106">
        <v>89</v>
      </c>
      <c r="AW25" s="317">
        <v>96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304"/>
      <c r="BP25" s="304"/>
      <c r="BQ25" s="304"/>
      <c r="BR25" s="233">
        <f>'Xuất hàng mẫu '!Z56</f>
        <v>0</v>
      </c>
      <c r="BS25" s="300">
        <f>'Xuất hàng LCK và sự cố'!I25</f>
        <v>2</v>
      </c>
      <c r="BT25" s="300">
        <f>'Xuất đổi -T5'!U51</f>
        <v>1</v>
      </c>
      <c r="BU25" s="298">
        <f>AL25-AM25-AN25-AO25-AP25-AQ25-AR25-AS25-AT25-BS25-BR25-AU25-AV25-AX25-AY25-AZ25-BA25-BB25-BC25-BD25-BE25-BF25-BN25-BT25-BG25-BH25-BI25-BJ25-BK25-BL25-BM25-BO25-BP25-BQ25-AW25</f>
        <v>124</v>
      </c>
      <c r="BV25" s="300"/>
      <c r="BW25" s="300"/>
    </row>
    <row r="26" spans="1:76" ht="17.25" customHeight="1" x14ac:dyDescent="0.25">
      <c r="A26" s="314">
        <v>18</v>
      </c>
      <c r="B26" s="314" t="s">
        <v>16467</v>
      </c>
      <c r="C26" s="299" t="s">
        <v>13</v>
      </c>
      <c r="D26" s="308">
        <f>'[1]Kho T4-2024'!$BU$26</f>
        <v>7</v>
      </c>
      <c r="E26" s="402"/>
      <c r="F26" s="402"/>
      <c r="G26" s="402"/>
      <c r="H26" s="106"/>
      <c r="I26" s="106"/>
      <c r="J26" s="106"/>
      <c r="K26" s="106"/>
      <c r="L26" s="106"/>
      <c r="M26" s="106">
        <v>10</v>
      </c>
      <c r="N26" s="106"/>
      <c r="O26" s="106">
        <v>10</v>
      </c>
      <c r="P26" s="106"/>
      <c r="Q26" s="106"/>
      <c r="R26" s="300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548"/>
      <c r="AG26" s="106"/>
      <c r="AH26" s="106"/>
      <c r="AI26" s="304"/>
      <c r="AJ26" s="304"/>
      <c r="AK26" s="233"/>
      <c r="AL26" s="296">
        <f t="shared" si="0"/>
        <v>27</v>
      </c>
      <c r="AM26" s="300"/>
      <c r="AN26" s="300">
        <v>7</v>
      </c>
      <c r="AO26" s="106"/>
      <c r="AP26" s="106"/>
      <c r="AQ26" s="106"/>
      <c r="AR26" s="106"/>
      <c r="AS26" s="106"/>
      <c r="AT26" s="106"/>
      <c r="AU26" s="106">
        <v>10</v>
      </c>
      <c r="AV26" s="106"/>
      <c r="AW26" s="317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304"/>
      <c r="BP26" s="304"/>
      <c r="BQ26" s="304"/>
      <c r="BR26" s="233">
        <f>'Xuất hàng mẫu '!AA56</f>
        <v>0</v>
      </c>
      <c r="BS26" s="300">
        <f>'Xuất hàng LCK và sự cố'!J25</f>
        <v>0</v>
      </c>
      <c r="BT26" s="300">
        <f>'Xuất đổi -T5'!V51</f>
        <v>0</v>
      </c>
      <c r="BU26" s="298">
        <f t="shared" si="2"/>
        <v>10</v>
      </c>
      <c r="BV26" s="233"/>
      <c r="BW26" s="233"/>
    </row>
    <row r="27" spans="1:76" ht="17.25" customHeight="1" x14ac:dyDescent="0.25">
      <c r="A27" s="314">
        <v>19</v>
      </c>
      <c r="B27" s="314" t="s">
        <v>16468</v>
      </c>
      <c r="C27" s="305" t="s">
        <v>14</v>
      </c>
      <c r="D27" s="308">
        <f>'[1]Kho T4-2024'!$BU$27</f>
        <v>459</v>
      </c>
      <c r="E27" s="402"/>
      <c r="F27" s="402">
        <v>1000</v>
      </c>
      <c r="G27" s="402"/>
      <c r="H27" s="106"/>
      <c r="I27" s="106"/>
      <c r="J27" s="106">
        <v>836</v>
      </c>
      <c r="K27" s="106">
        <v>600</v>
      </c>
      <c r="L27" s="106"/>
      <c r="M27" s="106">
        <v>800</v>
      </c>
      <c r="N27" s="106"/>
      <c r="O27" s="106">
        <v>446</v>
      </c>
      <c r="P27" s="106"/>
      <c r="Q27" s="106"/>
      <c r="R27" s="300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548"/>
      <c r="AG27" s="106"/>
      <c r="AH27" s="106"/>
      <c r="AI27" s="106"/>
      <c r="AJ27" s="106"/>
      <c r="AK27" s="300"/>
      <c r="AL27" s="296">
        <f t="shared" si="0"/>
        <v>4141</v>
      </c>
      <c r="AM27" s="300"/>
      <c r="AN27" s="300">
        <v>126</v>
      </c>
      <c r="AO27" s="106">
        <v>519</v>
      </c>
      <c r="AP27" s="106">
        <v>403</v>
      </c>
      <c r="AQ27" s="106"/>
      <c r="AR27" s="106">
        <v>211</v>
      </c>
      <c r="AS27" s="106">
        <v>621</v>
      </c>
      <c r="AT27" s="106">
        <v>322</v>
      </c>
      <c r="AU27" s="106">
        <v>605</v>
      </c>
      <c r="AV27" s="106">
        <v>381</v>
      </c>
      <c r="AW27" s="317">
        <v>479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300">
        <f>'Xuất hàng mẫu '!AB56</f>
        <v>0</v>
      </c>
      <c r="BS27" s="300">
        <f>'Xuất hàng LCK và sự cố'!K25</f>
        <v>3</v>
      </c>
      <c r="BT27" s="300">
        <f>'Xuất đổi -T5'!W51</f>
        <v>8</v>
      </c>
      <c r="BU27" s="298">
        <f t="shared" si="2"/>
        <v>463</v>
      </c>
      <c r="BV27" s="317"/>
      <c r="BW27" s="300"/>
      <c r="BX27" s="513"/>
    </row>
    <row r="28" spans="1:76" ht="17.25" customHeight="1" x14ac:dyDescent="0.25">
      <c r="A28" s="314">
        <v>20</v>
      </c>
      <c r="B28" s="314" t="s">
        <v>16469</v>
      </c>
      <c r="C28" s="305" t="s">
        <v>6403</v>
      </c>
      <c r="D28" s="308">
        <f>'[1]Kho T4-2024'!$BU$28</f>
        <v>1283</v>
      </c>
      <c r="E28" s="402"/>
      <c r="F28" s="402">
        <v>520</v>
      </c>
      <c r="G28" s="402"/>
      <c r="H28" s="106"/>
      <c r="I28" s="106"/>
      <c r="J28" s="106">
        <v>881</v>
      </c>
      <c r="K28" s="106">
        <v>390</v>
      </c>
      <c r="L28" s="106"/>
      <c r="M28" s="106">
        <v>390</v>
      </c>
      <c r="N28" s="106"/>
      <c r="O28" s="106">
        <v>520</v>
      </c>
      <c r="P28" s="106"/>
      <c r="Q28" s="106"/>
      <c r="R28" s="300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548"/>
      <c r="AG28" s="106"/>
      <c r="AH28" s="106"/>
      <c r="AI28" s="106"/>
      <c r="AJ28" s="106"/>
      <c r="AK28" s="300"/>
      <c r="AL28" s="296">
        <f t="shared" ref="AL28:AL39" si="3">D28+E28+F28+G28+H28+I28+J28+K28+L28+M28+N28+O28+P28+Q28+R28+S28+T28+U28+V28+W28+X28+Y28+Z28+AA28+AB28+AC28+AD28+AE28+AF28+AG28+AH28+AI28+AJ28+AK28</f>
        <v>3984</v>
      </c>
      <c r="AM28" s="300"/>
      <c r="AN28" s="300">
        <v>109</v>
      </c>
      <c r="AO28" s="106">
        <v>436</v>
      </c>
      <c r="AP28" s="106">
        <v>448</v>
      </c>
      <c r="AQ28" s="106"/>
      <c r="AR28" s="106">
        <v>234</v>
      </c>
      <c r="AS28" s="106">
        <v>601</v>
      </c>
      <c r="AT28" s="106">
        <v>331</v>
      </c>
      <c r="AU28" s="106">
        <v>627</v>
      </c>
      <c r="AV28" s="106">
        <v>397</v>
      </c>
      <c r="AW28" s="317">
        <v>543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300">
        <f>'Xuất hàng mẫu '!AC56</f>
        <v>0</v>
      </c>
      <c r="BS28" s="300">
        <f>'Xuất hàng LCK và sự cố'!L25</f>
        <v>4</v>
      </c>
      <c r="BT28" s="300">
        <f>'Xuất đổi -T5'!X51</f>
        <v>2</v>
      </c>
      <c r="BU28" s="298">
        <f t="shared" si="2"/>
        <v>252</v>
      </c>
      <c r="BV28" s="317"/>
      <c r="BW28" s="300"/>
    </row>
    <row r="29" spans="1:76" ht="18.75" hidden="1" customHeight="1" x14ac:dyDescent="0.25">
      <c r="A29" s="314">
        <v>21</v>
      </c>
      <c r="B29" s="314" t="s">
        <v>16470</v>
      </c>
      <c r="C29" s="305" t="s">
        <v>6357</v>
      </c>
      <c r="D29" s="308"/>
      <c r="E29" s="402"/>
      <c r="F29" s="402"/>
      <c r="G29" s="402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300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548"/>
      <c r="AG29" s="106"/>
      <c r="AH29" s="106"/>
      <c r="AI29" s="106"/>
      <c r="AJ29" s="106"/>
      <c r="AK29" s="300"/>
      <c r="AL29" s="296">
        <f t="shared" si="3"/>
        <v>0</v>
      </c>
      <c r="AM29" s="300"/>
      <c r="AN29" s="300"/>
      <c r="AO29" s="106"/>
      <c r="AP29" s="106"/>
      <c r="AQ29" s="106"/>
      <c r="AR29" s="106"/>
      <c r="AS29" s="106"/>
      <c r="AT29" s="106"/>
      <c r="AU29" s="106"/>
      <c r="AV29" s="106"/>
      <c r="AW29" s="317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300">
        <f>'Xuất hàng mẫu '!AD56</f>
        <v>0</v>
      </c>
      <c r="BS29" s="300">
        <f>'Xuất hàng LCK và sự cố'!E33</f>
        <v>0</v>
      </c>
      <c r="BT29" s="300">
        <f>'Xuất đổi -T5'!Y51</f>
        <v>0</v>
      </c>
      <c r="BU29" s="298">
        <f t="shared" si="2"/>
        <v>0</v>
      </c>
      <c r="BV29" s="233"/>
      <c r="BW29" s="233"/>
    </row>
    <row r="30" spans="1:76" ht="17.25" customHeight="1" x14ac:dyDescent="0.25">
      <c r="A30" s="314">
        <v>22</v>
      </c>
      <c r="B30" s="314" t="s">
        <v>16471</v>
      </c>
      <c r="C30" s="305" t="s">
        <v>6359</v>
      </c>
      <c r="D30" s="308">
        <f>'[1]Kho T4-2024'!$BU$30</f>
        <v>468</v>
      </c>
      <c r="E30" s="106"/>
      <c r="F30" s="106">
        <v>360</v>
      </c>
      <c r="G30" s="106"/>
      <c r="H30" s="106"/>
      <c r="I30" s="106"/>
      <c r="J30" s="106"/>
      <c r="K30" s="106"/>
      <c r="L30" s="106"/>
      <c r="M30" s="106">
        <v>353</v>
      </c>
      <c r="N30" s="106"/>
      <c r="O30" s="106">
        <v>720</v>
      </c>
      <c r="P30" s="106"/>
      <c r="Q30" s="106"/>
      <c r="R30" s="300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548"/>
      <c r="AG30" s="106"/>
      <c r="AH30" s="106"/>
      <c r="AI30" s="106"/>
      <c r="AJ30" s="106"/>
      <c r="AK30" s="300"/>
      <c r="AL30" s="296">
        <f t="shared" si="3"/>
        <v>1901</v>
      </c>
      <c r="AM30" s="300"/>
      <c r="AN30" s="300">
        <v>71</v>
      </c>
      <c r="AO30" s="106">
        <v>271</v>
      </c>
      <c r="AP30" s="106">
        <v>254</v>
      </c>
      <c r="AQ30" s="106"/>
      <c r="AR30" s="106">
        <v>170</v>
      </c>
      <c r="AS30" s="106">
        <v>60</v>
      </c>
      <c r="AT30" s="106"/>
      <c r="AU30" s="106">
        <v>347</v>
      </c>
      <c r="AV30" s="106">
        <v>8</v>
      </c>
      <c r="AW30" s="317">
        <v>375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300">
        <f>'Xuất hàng mẫu '!AE56</f>
        <v>0</v>
      </c>
      <c r="BS30" s="300">
        <f>'Xuất hàng LCK và sự cố'!O25</f>
        <v>2</v>
      </c>
      <c r="BT30" s="300">
        <f>'Xuất đổi -T5'!Z51</f>
        <v>0</v>
      </c>
      <c r="BU30" s="298">
        <f t="shared" si="2"/>
        <v>343</v>
      </c>
      <c r="BV30" s="317"/>
      <c r="BW30" s="300"/>
    </row>
    <row r="31" spans="1:76" ht="17.25" customHeight="1" x14ac:dyDescent="0.25">
      <c r="A31" s="314">
        <v>23</v>
      </c>
      <c r="B31" s="314" t="s">
        <v>16472</v>
      </c>
      <c r="C31" s="305" t="s">
        <v>6360</v>
      </c>
      <c r="D31" s="308">
        <f>'[1]Kho T4-2024'!$BU$31</f>
        <v>0</v>
      </c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300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548"/>
      <c r="AG31" s="106"/>
      <c r="AH31" s="106"/>
      <c r="AI31" s="106"/>
      <c r="AJ31" s="106"/>
      <c r="AK31" s="300"/>
      <c r="AL31" s="296">
        <f t="shared" si="3"/>
        <v>0</v>
      </c>
      <c r="AM31" s="300"/>
      <c r="AN31" s="300"/>
      <c r="AO31" s="106"/>
      <c r="AP31" s="106"/>
      <c r="AQ31" s="106"/>
      <c r="AR31" s="106"/>
      <c r="AS31" s="106"/>
      <c r="AT31" s="106"/>
      <c r="AU31" s="106"/>
      <c r="AV31" s="106"/>
      <c r="AW31" s="317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300">
        <f>'Xuất hàng mẫu '!AF56</f>
        <v>0</v>
      </c>
      <c r="BS31" s="300">
        <f>'Xuất hàng LCK và sự cố'!P25</f>
        <v>0</v>
      </c>
      <c r="BT31" s="300">
        <f>'Xuất đổi -T5'!AA51</f>
        <v>0</v>
      </c>
      <c r="BU31" s="298">
        <f t="shared" si="2"/>
        <v>0</v>
      </c>
      <c r="BV31" s="300"/>
      <c r="BW31" s="300"/>
    </row>
    <row r="32" spans="1:76" ht="17.25" customHeight="1" x14ac:dyDescent="0.25">
      <c r="A32" s="314">
        <v>24</v>
      </c>
      <c r="B32" s="314" t="s">
        <v>16473</v>
      </c>
      <c r="C32" s="305" t="s">
        <v>6362</v>
      </c>
      <c r="D32" s="308">
        <f>'[1]Kho T4-2024'!$BU$32</f>
        <v>127</v>
      </c>
      <c r="E32" s="106"/>
      <c r="F32" s="106">
        <v>300</v>
      </c>
      <c r="G32" s="106"/>
      <c r="H32" s="106"/>
      <c r="I32" s="106"/>
      <c r="J32" s="106">
        <v>101</v>
      </c>
      <c r="K32" s="106">
        <v>200</v>
      </c>
      <c r="L32" s="106"/>
      <c r="M32" s="106">
        <v>200</v>
      </c>
      <c r="N32" s="106"/>
      <c r="O32" s="106">
        <v>204</v>
      </c>
      <c r="P32" s="106"/>
      <c r="Q32" s="106"/>
      <c r="R32" s="300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548"/>
      <c r="AG32" s="106"/>
      <c r="AH32" s="106"/>
      <c r="AI32" s="106"/>
      <c r="AJ32" s="106"/>
      <c r="AK32" s="300"/>
      <c r="AL32" s="296">
        <f t="shared" si="3"/>
        <v>1132</v>
      </c>
      <c r="AM32" s="300"/>
      <c r="AN32" s="300">
        <v>28</v>
      </c>
      <c r="AO32" s="106">
        <v>293</v>
      </c>
      <c r="AP32" s="106">
        <v>103</v>
      </c>
      <c r="AQ32" s="106"/>
      <c r="AR32" s="106">
        <v>79</v>
      </c>
      <c r="AS32" s="106">
        <v>123</v>
      </c>
      <c r="AT32" s="106">
        <v>53</v>
      </c>
      <c r="AU32" s="106">
        <v>188</v>
      </c>
      <c r="AV32" s="106">
        <v>35</v>
      </c>
      <c r="AW32" s="317">
        <v>194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300">
        <f>'Xuất hàng mẫu '!AG56</f>
        <v>0</v>
      </c>
      <c r="BS32" s="300">
        <f>'Xuất hàng LCK và sự cố'!Q25</f>
        <v>2</v>
      </c>
      <c r="BT32" s="300">
        <f>'Xuất đổi -T5'!AB51</f>
        <v>0</v>
      </c>
      <c r="BU32" s="298">
        <f t="shared" si="2"/>
        <v>34</v>
      </c>
      <c r="BV32" s="300"/>
      <c r="BW32" s="300"/>
    </row>
    <row r="33" spans="1:75" ht="17.25" customHeight="1" x14ac:dyDescent="0.25">
      <c r="A33" s="314">
        <v>25</v>
      </c>
      <c r="B33" s="314" t="s">
        <v>16457</v>
      </c>
      <c r="C33" s="305" t="s">
        <v>16474</v>
      </c>
      <c r="D33" s="308">
        <f>'[1]Kho T4-2024'!$BU$33</f>
        <v>0</v>
      </c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317"/>
      <c r="P33" s="106"/>
      <c r="Q33" s="106"/>
      <c r="R33" s="300"/>
      <c r="S33" s="106"/>
      <c r="T33" s="106"/>
      <c r="U33" s="317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548"/>
      <c r="AG33" s="106"/>
      <c r="AH33" s="106"/>
      <c r="AI33" s="106"/>
      <c r="AJ33" s="106"/>
      <c r="AK33" s="300"/>
      <c r="AL33" s="296">
        <f t="shared" si="3"/>
        <v>0</v>
      </c>
      <c r="AM33" s="300"/>
      <c r="AN33" s="300"/>
      <c r="AO33" s="106"/>
      <c r="AP33" s="106"/>
      <c r="AQ33" s="106"/>
      <c r="AR33" s="106"/>
      <c r="AS33" s="317"/>
      <c r="AT33" s="106"/>
      <c r="AU33" s="106"/>
      <c r="AV33" s="106"/>
      <c r="AW33" s="317"/>
      <c r="AX33" s="106"/>
      <c r="AY33" s="106"/>
      <c r="AZ33" s="106"/>
      <c r="BA33" s="106"/>
      <c r="BB33" s="106"/>
      <c r="BC33" s="106"/>
      <c r="BD33" s="106"/>
      <c r="BE33" s="106"/>
      <c r="BF33" s="106"/>
      <c r="BG33" s="317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300">
        <f>'Xuất hàng mẫu '!AH56</f>
        <v>0</v>
      </c>
      <c r="BS33" s="300">
        <f>'Xuất hàng LCK và sự cố'!R25</f>
        <v>0</v>
      </c>
      <c r="BT33" s="300">
        <f>'Xuất đổi -T5'!AC51</f>
        <v>0</v>
      </c>
      <c r="BU33" s="298">
        <f>AL33-AM33-AN33-AO33-AP33-AQ33-AR33-AS33-AT33-BS33-BR33-AU33-AV33-AX33-AY33-AZ33-BA33-BB33-BC33-BD33-BE33-BF33-BN33-BT33-BG33-BH33-BI33-BJ33-BK33-BL33-BM33-BO33-BP33-BQ33-AW33</f>
        <v>0</v>
      </c>
      <c r="BV33" s="300"/>
      <c r="BW33" s="233"/>
    </row>
    <row r="34" spans="1:75" ht="17.25" customHeight="1" x14ac:dyDescent="0.25">
      <c r="A34" s="314">
        <v>26</v>
      </c>
      <c r="B34" s="314" t="s">
        <v>16475</v>
      </c>
      <c r="C34" s="305" t="s">
        <v>6464</v>
      </c>
      <c r="D34" s="308">
        <f>'[1]Kho T4-2024'!$BU$34</f>
        <v>0</v>
      </c>
      <c r="E34" s="106"/>
      <c r="F34" s="106"/>
      <c r="G34" s="106"/>
      <c r="H34" s="106"/>
      <c r="I34" s="300"/>
      <c r="J34" s="106"/>
      <c r="K34" s="106"/>
      <c r="L34" s="106"/>
      <c r="M34" s="106"/>
      <c r="N34" s="106"/>
      <c r="O34" s="106"/>
      <c r="P34" s="106"/>
      <c r="Q34" s="106"/>
      <c r="R34" s="300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317"/>
      <c r="AE34" s="106"/>
      <c r="AF34" s="548"/>
      <c r="AG34" s="317"/>
      <c r="AH34" s="106"/>
      <c r="AI34" s="106"/>
      <c r="AJ34" s="106"/>
      <c r="AK34" s="300"/>
      <c r="AL34" s="296">
        <f t="shared" si="3"/>
        <v>0</v>
      </c>
      <c r="AM34" s="300"/>
      <c r="AN34" s="300"/>
      <c r="AO34" s="106"/>
      <c r="AP34" s="106"/>
      <c r="AQ34" s="106"/>
      <c r="AR34" s="317"/>
      <c r="AS34" s="106"/>
      <c r="AT34" s="106"/>
      <c r="AU34" s="106"/>
      <c r="AV34" s="106"/>
      <c r="AW34" s="106"/>
      <c r="AX34" s="106"/>
      <c r="AY34" s="106"/>
      <c r="AZ34" s="106"/>
      <c r="BA34" s="106"/>
      <c r="BB34" s="317"/>
      <c r="BC34" s="317"/>
      <c r="BD34" s="106"/>
      <c r="BE34" s="106"/>
      <c r="BF34" s="106"/>
      <c r="BG34" s="106"/>
      <c r="BH34" s="572"/>
      <c r="BI34" s="106"/>
      <c r="BJ34" s="106"/>
      <c r="BK34" s="106"/>
      <c r="BL34" s="317"/>
      <c r="BM34" s="106"/>
      <c r="BN34" s="106"/>
      <c r="BO34" s="555"/>
      <c r="BP34" s="106"/>
      <c r="BQ34" s="106"/>
      <c r="BR34" s="300">
        <f>'Xuất hàng mẫu '!AI56</f>
        <v>0</v>
      </c>
      <c r="BS34" s="300">
        <f>'Xuất hàng LCK và sự cố'!E39</f>
        <v>0</v>
      </c>
      <c r="BT34" s="300">
        <f>'Xuất đổi -T5'!AD51</f>
        <v>0</v>
      </c>
      <c r="BU34" s="298">
        <f>AL34-AM34-AN34-AO34-AP34-AQ34-AR34-AS34-AT34-BS34-BR34-AU34-AV34-AX34-AY34-AZ34-BA34-BB34-BC34-BD34-BE34-BF34-BN34-BT34-BG34-BH34-BI34-BJ34-BK34-BL34-BM34-BO34-BP34-BQ34-AW34</f>
        <v>0</v>
      </c>
      <c r="BV34" s="233"/>
      <c r="BW34" s="233"/>
    </row>
    <row r="35" spans="1:75" ht="17.25" customHeight="1" x14ac:dyDescent="0.25">
      <c r="A35" s="314">
        <v>27</v>
      </c>
      <c r="B35" s="314" t="s">
        <v>16477</v>
      </c>
      <c r="C35" s="305" t="s">
        <v>6465</v>
      </c>
      <c r="D35" s="308">
        <f>'[1]Kho T4-2024'!$BU$35</f>
        <v>0</v>
      </c>
      <c r="E35" s="106"/>
      <c r="F35" s="106"/>
      <c r="G35" s="317"/>
      <c r="H35" s="106"/>
      <c r="I35" s="300"/>
      <c r="J35" s="106"/>
      <c r="K35" s="106"/>
      <c r="L35" s="106"/>
      <c r="M35" s="106"/>
      <c r="N35" s="317"/>
      <c r="O35" s="106"/>
      <c r="P35" s="106"/>
      <c r="Q35" s="106"/>
      <c r="R35" s="300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514"/>
      <c r="AG35" s="106"/>
      <c r="AH35" s="106"/>
      <c r="AI35" s="106"/>
      <c r="AJ35" s="106"/>
      <c r="AK35" s="300"/>
      <c r="AL35" s="296">
        <f t="shared" si="3"/>
        <v>0</v>
      </c>
      <c r="AM35" s="300"/>
      <c r="AN35" s="106"/>
      <c r="AO35" s="106"/>
      <c r="AP35" s="106"/>
      <c r="AQ35" s="106"/>
      <c r="AR35" s="317"/>
      <c r="AS35" s="317"/>
      <c r="AT35" s="317"/>
      <c r="AU35" s="106"/>
      <c r="AV35" s="106"/>
      <c r="AW35" s="106"/>
      <c r="AX35" s="300"/>
      <c r="AY35" s="317"/>
      <c r="AZ35" s="106"/>
      <c r="BA35" s="106"/>
      <c r="BB35" s="317"/>
      <c r="BC35" s="317"/>
      <c r="BD35" s="106"/>
      <c r="BE35" s="106"/>
      <c r="BF35" s="106"/>
      <c r="BG35" s="106"/>
      <c r="BH35" s="572"/>
      <c r="BI35" s="106"/>
      <c r="BJ35" s="317"/>
      <c r="BK35" s="106"/>
      <c r="BL35" s="106"/>
      <c r="BM35" s="317"/>
      <c r="BN35" s="300"/>
      <c r="BO35" s="300"/>
      <c r="BP35" s="106"/>
      <c r="BQ35" s="106"/>
      <c r="BR35" s="300">
        <f>'Xuất hàng mẫu '!AJ56</f>
        <v>0</v>
      </c>
      <c r="BS35" s="300">
        <f>'Xuất hàng LCK và sự cố'!E40</f>
        <v>0</v>
      </c>
      <c r="BT35" s="300">
        <f>'Xuất đổi -T5'!AE51</f>
        <v>0</v>
      </c>
      <c r="BU35" s="298">
        <f>AL35-AM35-AN35-AO35-AP35-AQ35-AR35-AS35-AT35-BS35-BR35-AU35-AV35-AX35-AY35-AZ35-BA35-BB35-BC35-BD35-BE35-BF35-BN35-BT35-BG35-BH35-BI35-BJ35-BK35-BL35-BM35-BO35-BP35-BQ35-AW35</f>
        <v>0</v>
      </c>
      <c r="BV35" s="233"/>
      <c r="BW35" s="233"/>
    </row>
    <row r="36" spans="1:75" ht="17.25" customHeight="1" x14ac:dyDescent="0.25">
      <c r="A36" s="314">
        <v>28</v>
      </c>
      <c r="B36" s="314" t="s">
        <v>16476</v>
      </c>
      <c r="C36" s="305" t="s">
        <v>6466</v>
      </c>
      <c r="D36" s="308">
        <f>'[1]Kho T4-2024'!$BU$36</f>
        <v>0</v>
      </c>
      <c r="E36" s="106"/>
      <c r="F36" s="106"/>
      <c r="G36" s="317"/>
      <c r="H36" s="106"/>
      <c r="I36" s="106"/>
      <c r="J36" s="106"/>
      <c r="K36" s="106"/>
      <c r="L36" s="106"/>
      <c r="M36" s="317"/>
      <c r="N36" s="317"/>
      <c r="O36" s="106"/>
      <c r="P36" s="106"/>
      <c r="Q36" s="106"/>
      <c r="R36" s="300"/>
      <c r="S36" s="106"/>
      <c r="T36" s="317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514"/>
      <c r="AG36" s="106"/>
      <c r="AH36" s="106"/>
      <c r="AI36" s="106"/>
      <c r="AJ36" s="106"/>
      <c r="AK36" s="300"/>
      <c r="AL36" s="296">
        <f t="shared" si="3"/>
        <v>0</v>
      </c>
      <c r="AM36" s="300"/>
      <c r="AN36" s="317"/>
      <c r="AO36" s="317"/>
      <c r="AP36" s="317"/>
      <c r="AQ36" s="106"/>
      <c r="AR36" s="317"/>
      <c r="AS36" s="317"/>
      <c r="AT36" s="300"/>
      <c r="AU36" s="106"/>
      <c r="AV36" s="317"/>
      <c r="AW36" s="106"/>
      <c r="AX36" s="300"/>
      <c r="AY36" s="317"/>
      <c r="AZ36" s="106"/>
      <c r="BA36" s="317"/>
      <c r="BB36" s="317"/>
      <c r="BC36" s="300"/>
      <c r="BD36" s="106"/>
      <c r="BE36" s="106"/>
      <c r="BF36" s="106"/>
      <c r="BG36" s="106"/>
      <c r="BH36" s="572"/>
      <c r="BI36" s="317"/>
      <c r="BJ36" s="317"/>
      <c r="BK36" s="106"/>
      <c r="BL36" s="430"/>
      <c r="BM36" s="300"/>
      <c r="BN36" s="300"/>
      <c r="BO36" s="300"/>
      <c r="BP36" s="106"/>
      <c r="BQ36" s="106"/>
      <c r="BR36" s="300">
        <f>'Xuất hàng mẫu '!AK56</f>
        <v>0</v>
      </c>
      <c r="BS36" s="300">
        <f>'Xuất hàng LCK và sự cố'!E41</f>
        <v>0</v>
      </c>
      <c r="BT36" s="300">
        <f>'Xuất đổi -T5'!AF51</f>
        <v>0</v>
      </c>
      <c r="BU36" s="298">
        <f t="shared" si="2"/>
        <v>0</v>
      </c>
      <c r="BV36" s="233"/>
      <c r="BW36" s="233"/>
    </row>
    <row r="37" spans="1:75" ht="17.25" hidden="1" customHeight="1" x14ac:dyDescent="0.25">
      <c r="A37" s="314">
        <v>29</v>
      </c>
      <c r="B37" s="314"/>
      <c r="C37" s="321" t="s">
        <v>6417</v>
      </c>
      <c r="D37" s="292"/>
      <c r="E37" s="322"/>
      <c r="F37" s="322"/>
      <c r="G37" s="492"/>
      <c r="H37" s="322"/>
      <c r="I37" s="322"/>
      <c r="J37" s="322"/>
      <c r="K37" s="322"/>
      <c r="L37" s="322"/>
      <c r="M37" s="322"/>
      <c r="N37" s="322"/>
      <c r="O37" s="322"/>
      <c r="P37" s="322"/>
      <c r="Q37" s="323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492"/>
      <c r="AG37" s="322"/>
      <c r="AH37" s="322"/>
      <c r="AI37" s="322"/>
      <c r="AJ37" s="322"/>
      <c r="AK37" s="323"/>
      <c r="AL37" s="296">
        <f t="shared" si="3"/>
        <v>0</v>
      </c>
      <c r="AM37" s="323"/>
      <c r="AN37" s="492"/>
      <c r="AO37" s="323"/>
      <c r="AP37" s="323"/>
      <c r="AQ37" s="322"/>
      <c r="AR37" s="323"/>
      <c r="AS37" s="323"/>
      <c r="AT37" s="323"/>
      <c r="AU37" s="323"/>
      <c r="AV37" s="322"/>
      <c r="AW37" s="322"/>
      <c r="AX37" s="323"/>
      <c r="AY37" s="323"/>
      <c r="AZ37" s="323"/>
      <c r="BA37" s="323"/>
      <c r="BB37" s="492"/>
      <c r="BC37" s="323"/>
      <c r="BD37" s="323"/>
      <c r="BE37" s="323"/>
      <c r="BF37" s="323"/>
      <c r="BG37" s="322"/>
      <c r="BH37" s="541"/>
      <c r="BI37" s="323"/>
      <c r="BJ37" s="323"/>
      <c r="BK37" s="322"/>
      <c r="BL37" s="323"/>
      <c r="BM37" s="323"/>
      <c r="BN37" s="323"/>
      <c r="BO37" s="323"/>
      <c r="BP37" s="323"/>
      <c r="BQ37" s="323"/>
      <c r="BR37" s="323"/>
      <c r="BS37" s="323"/>
      <c r="BT37" s="306"/>
      <c r="BU37" s="604">
        <f t="shared" si="2"/>
        <v>0</v>
      </c>
    </row>
    <row r="38" spans="1:75" ht="17.25" hidden="1" customHeight="1" x14ac:dyDescent="0.25">
      <c r="A38" s="314">
        <v>30</v>
      </c>
      <c r="B38" s="314"/>
      <c r="C38" s="321" t="s">
        <v>6418</v>
      </c>
      <c r="D38" s="292"/>
      <c r="E38" s="322"/>
      <c r="F38" s="322"/>
      <c r="G38" s="492"/>
      <c r="H38" s="322"/>
      <c r="I38" s="322"/>
      <c r="J38" s="322"/>
      <c r="K38" s="322"/>
      <c r="L38" s="322"/>
      <c r="M38" s="322"/>
      <c r="N38" s="322"/>
      <c r="O38" s="322"/>
      <c r="P38" s="322"/>
      <c r="Q38" s="323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3"/>
      <c r="AL38" s="296">
        <f t="shared" si="3"/>
        <v>0</v>
      </c>
      <c r="AM38" s="323"/>
      <c r="AN38" s="323"/>
      <c r="AO38" s="323"/>
      <c r="AP38" s="323"/>
      <c r="AQ38" s="322"/>
      <c r="AR38" s="323"/>
      <c r="AS38" s="323"/>
      <c r="AT38" s="323"/>
      <c r="AU38" s="323"/>
      <c r="AV38" s="322"/>
      <c r="AW38" s="323"/>
      <c r="AX38" s="323"/>
      <c r="AY38" s="323"/>
      <c r="AZ38" s="323"/>
      <c r="BA38" s="323"/>
      <c r="BB38" s="492"/>
      <c r="BC38" s="323"/>
      <c r="BD38" s="323"/>
      <c r="BE38" s="323"/>
      <c r="BF38" s="323"/>
      <c r="BG38" s="322"/>
      <c r="BH38" s="332"/>
      <c r="BI38" s="323"/>
      <c r="BJ38" s="323"/>
      <c r="BK38" s="323"/>
      <c r="BL38" s="323"/>
      <c r="BM38" s="323"/>
      <c r="BN38" s="323"/>
      <c r="BO38" s="323"/>
      <c r="BP38" s="323"/>
      <c r="BQ38" s="323"/>
      <c r="BR38" s="323"/>
      <c r="BS38" s="323"/>
      <c r="BT38" s="306"/>
      <c r="BU38" s="298">
        <f t="shared" si="2"/>
        <v>0</v>
      </c>
    </row>
    <row r="39" spans="1:75" ht="17.25" hidden="1" customHeight="1" x14ac:dyDescent="0.25">
      <c r="A39" s="314">
        <v>31</v>
      </c>
      <c r="B39" s="314"/>
      <c r="C39" s="307" t="s">
        <v>6419</v>
      </c>
      <c r="D39" s="308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10"/>
      <c r="AL39" s="296">
        <f t="shared" si="3"/>
        <v>0</v>
      </c>
      <c r="AM39" s="310"/>
      <c r="AN39" s="310"/>
      <c r="AO39" s="310"/>
      <c r="AP39" s="310"/>
      <c r="AQ39" s="310"/>
      <c r="AR39" s="310"/>
      <c r="AS39" s="310"/>
      <c r="AT39" s="310"/>
      <c r="AU39" s="310"/>
      <c r="AV39" s="309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09"/>
      <c r="BH39" s="313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1"/>
      <c r="BT39" s="312"/>
      <c r="BU39" s="298">
        <f t="shared" si="2"/>
        <v>0</v>
      </c>
    </row>
    <row r="715" spans="34:34" ht="17.25" customHeight="1" x14ac:dyDescent="0.25">
      <c r="AH715" s="465" t="s">
        <v>16587</v>
      </c>
    </row>
    <row r="2071" spans="7:26" ht="17.25" customHeight="1" x14ac:dyDescent="0.25">
      <c r="G2071" s="86">
        <f>SUM(G2037:G2070)</f>
        <v>0</v>
      </c>
      <c r="H2071" s="86">
        <f>SUM(H2037:H2070)</f>
        <v>0</v>
      </c>
      <c r="K2071" s="122">
        <f>SUM(K2037:K2070)</f>
        <v>0</v>
      </c>
      <c r="L2071" s="86">
        <f>SUM(L2037:L2070)</f>
        <v>0</v>
      </c>
      <c r="M2071" s="86">
        <f>SUM(M2037:M2070)</f>
        <v>0</v>
      </c>
      <c r="N2071" s="86">
        <f>SUM(N2037:N2070)</f>
        <v>0</v>
      </c>
      <c r="Q2071" s="86">
        <f>SUM(Q2037:Q2070)</f>
        <v>0</v>
      </c>
      <c r="S2071" s="86">
        <f t="shared" ref="S2071:Z2071" si="4">SUM(S2037:S2070)</f>
        <v>0</v>
      </c>
      <c r="T2071" s="86">
        <f t="shared" si="4"/>
        <v>0</v>
      </c>
      <c r="U2071" s="252">
        <f t="shared" si="4"/>
        <v>0</v>
      </c>
      <c r="V2071" s="86">
        <f t="shared" si="4"/>
        <v>0</v>
      </c>
      <c r="W2071" s="86">
        <f t="shared" si="4"/>
        <v>0</v>
      </c>
      <c r="X2071" s="86">
        <f t="shared" si="4"/>
        <v>0</v>
      </c>
      <c r="Y2071" s="86">
        <f t="shared" si="4"/>
        <v>0</v>
      </c>
      <c r="Z2071" s="86">
        <f t="shared" si="4"/>
        <v>0</v>
      </c>
    </row>
    <row r="2566" spans="1:1" ht="17.25" customHeight="1" x14ac:dyDescent="0.25">
      <c r="A2566" s="204">
        <f ca="1">2566:2582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40:E65546">
    <cfRule type="duplicateValues" dxfId="7280" priority="65439" stopIfTrue="1"/>
  </conditionalFormatting>
  <pageMargins left="0.7" right="0.7" top="1.3149999999999999" bottom="0.75" header="0.3" footer="0.3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T5-2024</vt:lpstr>
      <vt:lpstr>Sheet12</vt:lpstr>
      <vt:lpstr>Vin Tỉnh -tháng 5</vt:lpstr>
      <vt:lpstr>Sheet8</vt:lpstr>
      <vt:lpstr>Sheet9</vt:lpstr>
      <vt:lpstr>Côp+Mega+BigC+Tinh T5</vt:lpstr>
      <vt:lpstr>Vin Hà nội  tháng 5</vt:lpstr>
      <vt:lpstr>Sheet11</vt:lpstr>
      <vt:lpstr>Côp+Mega+BigC HN lẻ-T5</vt:lpstr>
      <vt:lpstr>Xuất trả -T5</vt:lpstr>
      <vt:lpstr>Xuất đổi -T5</vt:lpstr>
      <vt:lpstr>Xuất hàng mẫu </vt:lpstr>
      <vt:lpstr>Xuất hàng mẫu  Tết KT</vt:lpstr>
      <vt:lpstr>Xuất hàng LCK và sự cố</vt:lpstr>
      <vt:lpstr>Khánh Toàn LCK và sự cố 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2024-05-20T07:17:49Z</dcterms:modified>
</cp:coreProperties>
</file>