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MAYCHUDELL\PKT - Copy 2\06 VU\BÁO CÁO TUẦN\"/>
    </mc:Choice>
  </mc:AlternateContent>
  <xr:revisionPtr revIDLastSave="0" documentId="13_ncr:1_{DC344682-CB5A-463B-87A2-1BCC8BE5FC18}" xr6:coauthVersionLast="47" xr6:coauthVersionMax="47" xr10:uidLastSave="{00000000-0000-0000-0000-000000000000}"/>
  <bookViews>
    <workbookView xWindow="-120" yWindow="-120" windowWidth="20730" windowHeight="11040" xr2:uid="{C41BE8F1-5FC5-44C3-BE26-A2581484ABB2}"/>
  </bookViews>
  <sheets>
    <sheet name="KTCN_Vu" sheetId="1" r:id="rId1"/>
    <sheet name="KTCN_Nhi" sheetId="2" r:id="rId2"/>
    <sheet name="KTCN_Huong" sheetId="3" r:id="rId3"/>
    <sheet name="KTBH"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 r="G95" i="1"/>
  <c r="F9" i="1"/>
  <c r="F21" i="1"/>
  <c r="G87" i="2"/>
  <c r="G93" i="2"/>
  <c r="G88" i="2"/>
  <c r="G81" i="2"/>
  <c r="G74" i="2"/>
  <c r="G66" i="2"/>
  <c r="G65" i="2" s="1"/>
  <c r="G38" i="2"/>
  <c r="G29" i="2"/>
  <c r="G25" i="2"/>
  <c r="G8" i="2"/>
  <c r="G7" i="2" s="1"/>
  <c r="F70" i="4"/>
  <c r="F10" i="4"/>
  <c r="F65" i="4"/>
  <c r="F89" i="4"/>
  <c r="F84" i="4"/>
  <c r="G83" i="4"/>
  <c r="F81" i="4"/>
  <c r="F77" i="4"/>
  <c r="F73" i="4"/>
  <c r="F61" i="4"/>
  <c r="F57" i="4"/>
  <c r="F53" i="4"/>
  <c r="F46" i="4"/>
  <c r="F42" i="4"/>
  <c r="F38" i="4"/>
  <c r="F34" i="4"/>
  <c r="F28" i="4" s="1"/>
  <c r="F92" i="4" s="1"/>
  <c r="F24" i="4"/>
  <c r="F21" i="4"/>
  <c r="F17" i="4"/>
  <c r="F9" i="4" s="1"/>
  <c r="G9" i="4" s="1"/>
  <c r="F92" i="3"/>
  <c r="F87" i="3"/>
  <c r="G86" i="3"/>
  <c r="F84" i="3"/>
  <c r="F80" i="3"/>
  <c r="F74" i="3"/>
  <c r="F66" i="3"/>
  <c r="G65" i="3" s="1"/>
  <c r="F62" i="3"/>
  <c r="F58" i="3"/>
  <c r="F54" i="3"/>
  <c r="F47" i="3"/>
  <c r="F46" i="3" s="1"/>
  <c r="F43" i="3"/>
  <c r="F39" i="3"/>
  <c r="F38" i="3"/>
  <c r="F35" i="3"/>
  <c r="F29" i="3"/>
  <c r="F95" i="3" s="1"/>
  <c r="F25" i="3"/>
  <c r="F22" i="3"/>
  <c r="F18" i="3"/>
  <c r="F9" i="3"/>
  <c r="G9" i="3" s="1"/>
  <c r="F62" i="2"/>
  <c r="F58" i="2"/>
  <c r="F54" i="2"/>
  <c r="F47" i="2"/>
  <c r="G46" i="2" s="1"/>
  <c r="F43" i="2"/>
  <c r="F39" i="2"/>
  <c r="F35" i="2"/>
  <c r="F21" i="2"/>
  <c r="F17" i="2"/>
  <c r="F74" i="1"/>
  <c r="F80" i="1"/>
  <c r="F87" i="1"/>
  <c r="F92" i="1"/>
  <c r="F35" i="1"/>
  <c r="F66" i="1"/>
  <c r="F62" i="1"/>
  <c r="F58" i="1"/>
  <c r="F54" i="1"/>
  <c r="F47" i="1"/>
  <c r="F46" i="1" s="1"/>
  <c r="F43" i="1"/>
  <c r="F39" i="1"/>
  <c r="F84" i="1"/>
  <c r="F25" i="1"/>
  <c r="F22" i="1"/>
  <c r="F18" i="1"/>
  <c r="G28" i="2" l="1"/>
  <c r="G96" i="2"/>
  <c r="G64" i="4"/>
  <c r="G28" i="3"/>
  <c r="F37" i="4"/>
  <c r="F45" i="4"/>
  <c r="G95" i="3"/>
  <c r="F29" i="1"/>
  <c r="F38" i="1"/>
  <c r="G27" i="4" l="1"/>
  <c r="G92" i="4" s="1"/>
  <c r="H96" i="2"/>
</calcChain>
</file>

<file path=xl/sharedStrings.xml><?xml version="1.0" encoding="utf-8"?>
<sst xmlns="http://schemas.openxmlformats.org/spreadsheetml/2006/main" count="454" uniqueCount="123">
  <si>
    <t>BẢNG ĐÁNH GIÁ NHÂN VIÊN</t>
  </si>
  <si>
    <t xml:space="preserve">Kỳ đánh giá :                </t>
  </si>
  <si>
    <t>Họ và tên:</t>
  </si>
  <si>
    <t>C1</t>
  </si>
  <si>
    <t>C2</t>
  </si>
  <si>
    <t>C3</t>
  </si>
  <si>
    <t>C4</t>
  </si>
  <si>
    <t>Tiêu chí</t>
  </si>
  <si>
    <t>Điểm chuẩn</t>
  </si>
  <si>
    <t>Điểm tự đánh giá</t>
  </si>
  <si>
    <t>KTT Đánh giá</t>
  </si>
  <si>
    <t>Ghi Chú</t>
  </si>
  <si>
    <t>Kỹ năng chuyên môn</t>
  </si>
  <si>
    <t>Khả năng tự thực hiện công việc (Mức độ thường xuyên cần sự hổ trợ về chuyên môn của cấp trên hoặc đồng nghiệp khác)</t>
  </si>
  <si>
    <t>Mức độ thông hiểu các yêu cầu và trách nhiệm công việc / Khả năng tự mô tả trách nhiệm công việc.</t>
  </si>
  <si>
    <t>Năng lực cải tiến (phương pháp / quy trình làm việc) để nâng cao hiệu quả công việc.</t>
  </si>
  <si>
    <t xml:space="preserve">Kinh nghiệm làm việc trong lĩnh vực chuyên môn </t>
  </si>
  <si>
    <t>Am hiểu về hệ thống và nghiệp vụ kế toán</t>
  </si>
  <si>
    <t>Mức độ hiểu biết về hệ thống tổ chức công việc kế toán Công ty</t>
  </si>
  <si>
    <t>Kỹ luật</t>
  </si>
  <si>
    <t>Ý thức kỹ luật và chủ động trong công việc (tự giác cao trong công việc/chưa thực sự tự giác/thường xuyên phải nhắc nhở)</t>
  </si>
  <si>
    <t>Tính tổ chức kỹ luật: Mức độ tuân thủ các nguyên tắc và quy trình làm việc.</t>
  </si>
  <si>
    <t>Tác phong</t>
  </si>
  <si>
    <t>Đúng giờ (Khi làm việc / tham dự hội họp / tham gia đào tạo huấn luyện…)</t>
  </si>
  <si>
    <t xml:space="preserve">Tính chủ động giải quyết vấn đề </t>
  </si>
  <si>
    <t>Khả năng tự giải quyết vấn đề khi gặp khó khăn</t>
  </si>
  <si>
    <t>Khả năng phân tích và tiên liệu các tình huống rủi ro và đề ra giải pháp hành động ngăn chặn / khắc phục kịp thời</t>
  </si>
  <si>
    <t xml:space="preserve">HIỆU QUẢ  </t>
  </si>
  <si>
    <t>Khả năng thực hiện công việc</t>
  </si>
  <si>
    <t>Kiểm soát các giao dịch</t>
  </si>
  <si>
    <t>Mức độ tuân thủ các nguyên tắc kế toán tài chính: cao ,trung bình ,thấp</t>
  </si>
  <si>
    <t>Khả năng phát hiện vấn đề và đánh giá tranh chấp trong giao dịch hợp đồng</t>
  </si>
  <si>
    <t>Kỹ năng quản lý thời gian để hoàn thành công việc</t>
  </si>
  <si>
    <t>Kiểm tra và xử lý chứng từ kế toán phát sinh (đúng ,đủ ,kịp thời )</t>
  </si>
  <si>
    <t>Cập nhật dữ liệu kế toán vào phần mềm kịp thời chính xác</t>
  </si>
  <si>
    <t>Quản lý, theo dõi các khoản công nợ phải thu, phải trả  giữa đơn vị với khách hàng, nhà cung cấp, công nhân viên, nội bộ theo đúng qui định</t>
  </si>
  <si>
    <t>Theo dõi chi tiết từng  khoản công nợ phải thu, phải trả  giữa đơn vị với khách hàng, nhà cung cấp, công nhân viên, nội bộ</t>
  </si>
  <si>
    <t>Thực hiện việc thu hồi và đối chiếu công nợ kịp thời , đúng lúc</t>
  </si>
  <si>
    <t>Lưu trữ chứng từ kế toán : Sắp xếp và bảo quản đầy đủ khoa học</t>
  </si>
  <si>
    <t>Thực hiện báo cáo theo qui định (theo đúng thời gian và chất lượng báo cáo)</t>
  </si>
  <si>
    <t>Báo cáo theo qui định Công ty ( kịp thời, chính xác)</t>
  </si>
  <si>
    <t>Các báo cáo khác theo yêu cầu (kịp thời, chính xác)</t>
  </si>
  <si>
    <t>Mức độ hoàn thành công việc</t>
  </si>
  <si>
    <t xml:space="preserve">Mức độ giải quyết các vấn đề : Triệt để, chưa triệt để và không giải quyết. </t>
  </si>
  <si>
    <t>Khối lượng công việc hoàn thành: nhiều hơn, bằng, ít hơn so với khả năng và năng lực cán bộ</t>
  </si>
  <si>
    <t>Báo cáo trung thực: Cung cấp hồ sơ, tài liệu, thông tin trung thực</t>
  </si>
  <si>
    <t>Minh bạch:Từ chối các khoản tiền, quà tặng hay những hình thức quyền lợi đặc ân khác được đề nghị trực tiếp hay gián tiếp từ đối tác, khách hàng, nhà cung cấp trên danh nghĩa công ty.</t>
  </si>
  <si>
    <t>Hành vi :không thực hiện các hành vi tiêu cực và có tinh thần tự giác báo cáo các hành vi tiêu cực của người khác làm ảnh hưởng đến Công ty ngay khi biết về hành vi tiêu cực đó</t>
  </si>
  <si>
    <t>Bảo vệ tài sản công ty và chủ động hoàn trả tài sản công ty</t>
  </si>
  <si>
    <t xml:space="preserve">TÍNH HỢP TÁC </t>
  </si>
  <si>
    <t>Hỗ trợ</t>
  </si>
  <si>
    <t>Thái độ thiện chí (chủ động đề nghị hỗ trợ khi thấy cần thiết hoặc luôn sẵn sàng, vui vẻ khi được yêu cầu)</t>
  </si>
  <si>
    <t>Khối lượng công việc hỗ trợ / phạm vi trách nhiệm nhận lãnh</t>
  </si>
  <si>
    <t>Mức độ quan tâm đến mục tiêu chung</t>
  </si>
  <si>
    <t>Kỹ năng làm việc theo nhóm</t>
  </si>
  <si>
    <t>Khả năng xây dựng và duy trì những mối quan hệ cần thiết cho công việc xuyên suốt trong nội bộ nhóm và với cả bên ngoài</t>
  </si>
  <si>
    <t>Chủ động và linh hoạt trong việc phối hợp làm việc với các thành viên khác / bộ phận liên quan để đạt mục tiêu chung và hiệu quả tối ưu</t>
  </si>
  <si>
    <t xml:space="preserve">THÁI ĐỘ TÍCH CỰC </t>
  </si>
  <si>
    <t xml:space="preserve">Đối với công việc </t>
  </si>
  <si>
    <t>Tinh thần trách nhiệm</t>
  </si>
  <si>
    <t>Sự chuyên cần / Mức độ đảm bảo ngày công chuẩn</t>
  </si>
  <si>
    <t>Sự nhiệt tình / Năng nổ (Sẳn sàng làm thêm giờ, thêm việc nếu được yêu cầu)</t>
  </si>
  <si>
    <t xml:space="preserve">Luôn nổ lực tìm cách cải tiến quy trình và hoàn thiện các hoạt động liên quan đến công việc để đạt kết quả tốt hơn </t>
  </si>
  <si>
    <t>Ý thức bảo quản trang thiết bị / phương tiện làm việc</t>
  </si>
  <si>
    <t>Ý thức tổ chức nơi làm việc ngăn nắp, sạch sẽ.</t>
  </si>
  <si>
    <t xml:space="preserve">Đối với đồng nghiệp </t>
  </si>
  <si>
    <t>Tôn trọng cá nhân (ý kiến / quyền lợi chính đáng)</t>
  </si>
  <si>
    <t>Quan hệ ứng xử (vui vẽ / hòa nhã / cởi mở / khiêm tốn / nóng nãy / khiếm nhã / thô lỗ vv…)</t>
  </si>
  <si>
    <t>Thái độ đối với cấp trên (thẳng thắn / trung thực / tôn trọng các quyết định quản lý)</t>
  </si>
  <si>
    <t>Đối với đối tác/đơn vị hoặc bộ phận khác</t>
  </si>
  <si>
    <t>Thái độ giao tiếp (vui vẻ, hòa nhã, thân thiện, lịch sự, biết lắng nghe …)</t>
  </si>
  <si>
    <t>Tinh thần hợp tác (nhanh chóng, tận tâm, chu đáo, tiếp nhận giải quyết  …)</t>
  </si>
  <si>
    <t>Mức độ hài lòng của đối tác ,đợn vị hoặc bộ phận khác (hài lòng, than phiền, khiếu nại …)</t>
  </si>
  <si>
    <t>Đối với công ty</t>
  </si>
  <si>
    <t>Thái độ tham gia xây dựng văn hóa công ty, tham gia cac sinh hoat tập thể (tích cực / tôn trọng / bài bác / phê phán / không quan tâm)</t>
  </si>
  <si>
    <t>Ý thức chấp hành nội quy công ty và các quy định về an toàn vệ sinh lao động (hành vi vi phạm và hình thức xử lý)</t>
  </si>
  <si>
    <t xml:space="preserve">Tự hoàn thiện và phát triển bản thân </t>
  </si>
  <si>
    <t>Tinh thần cầu tiến, chủ động tìm tòi học hỏi trong công việc</t>
  </si>
  <si>
    <t>TỔNG CỘNG</t>
  </si>
  <si>
    <t xml:space="preserve">Cuối bản đánh giá là các vi phạm trong thời gian qua: Số lần, Hình thức kỷ luật:…..hoặc tư nhận thấy nếu công ty chưa nhận thấy </t>
  </si>
  <si>
    <r>
      <t>DIỄN GIẢI CỦA CBCNV VÀ KẾT QUẢ XẾP LOẠI</t>
    </r>
    <r>
      <rPr>
        <b/>
        <sz val="12"/>
        <color indexed="8"/>
        <rFont val="Times New Roman"/>
        <family val="1"/>
      </rPr>
      <t>:</t>
    </r>
  </si>
  <si>
    <r>
      <t>NHẬN XÉT CHUNG CỦA KẾ TOÁN TRƯỞNG CÔNG TY</t>
    </r>
    <r>
      <rPr>
        <b/>
        <sz val="12"/>
        <color indexed="8"/>
        <rFont val="Times New Roman"/>
        <family val="1"/>
      </rPr>
      <t>:</t>
    </r>
  </si>
  <si>
    <t>ĐỀ XUẤT HOẶC GÓP Ý CÁC BỘ PHẬN KHÁC</t>
  </si>
  <si>
    <t>Người tự đánh giá</t>
  </si>
  <si>
    <t>Người đánh giá</t>
  </si>
  <si>
    <t xml:space="preserve"> (ký và ghi rõ họ &amp; tên)</t>
  </si>
  <si>
    <t>I</t>
  </si>
  <si>
    <t>ĐÁNH GIÁ VỀ HIỆU SUẤT VÀ KẾT QUẢ CÔNG VIỆC</t>
  </si>
  <si>
    <t>II</t>
  </si>
  <si>
    <t>ĐÁNH GIÁ VỀ THÁI ĐỘ VÀ TRÁCH NHIỆM</t>
  </si>
  <si>
    <t>TÍNH TRUNG THỰC VÀ TRÁCH NHIỆM</t>
  </si>
  <si>
    <t>Đề xuất giải pháp cải tiến</t>
  </si>
  <si>
    <t>Đề xuất giải pháp cải tiến quy trình đối chiều công nợ 3 bên</t>
  </si>
  <si>
    <t>Giải pháp rút ngắn thời gian lập báo cáo công nợ</t>
  </si>
  <si>
    <t>Giải pháp bù trừ/cấn trừ công nợ chuẩn</t>
  </si>
  <si>
    <t>Sáng kiến tiết kiệm chi phí đối chiếu và thu hồi công nợ</t>
  </si>
  <si>
    <t>Hỗ trợ đào tạo</t>
  </si>
  <si>
    <t>Hỗ trợ đào tạo và hướng dẫn nhân viên mới xử lý công việc được giao</t>
  </si>
  <si>
    <t>Chia sẽ các mẫu báo cáo, mẫu hồ sơ, cách thức lưu trữ cho nhân viên mới</t>
  </si>
  <si>
    <t>Hổ trợ công việc cho đồng nghiệp khi cần thiết</t>
  </si>
  <si>
    <t>Không vi phạm kỹ luật nghiêm trọng trong năm</t>
  </si>
  <si>
    <t>Không bị cảnh cáo bằng văn bản từ 2 lần trở lên</t>
  </si>
  <si>
    <t>Chấp hành tốt giờ giấc và quy định của cong ty</t>
  </si>
  <si>
    <t>III</t>
  </si>
  <si>
    <t>KỸ NĂNG CHUYÊN MÔ VÀ SÁNG KIẾN CẢI TIẾN CÔNG VIỆC</t>
  </si>
  <si>
    <t>Kiểm soát các giao dịch về bán hàng, hàng trả, thuế hàng ngày</t>
  </si>
  <si>
    <t>Kiểm soát báo giá hàng bán, chương trình khuyến mãi tại công ty</t>
  </si>
  <si>
    <t>Bảo mật thông tin hồ sơ tài liệu, thông tin công ty và cá nhân</t>
  </si>
  <si>
    <t>Nghiệp vụ kế toán chuyên ngành : Kế toán công nợ</t>
  </si>
  <si>
    <t>IV</t>
  </si>
  <si>
    <t>KỶ LUẬT VÀ TUÂN THỦ NỘI QUY</t>
  </si>
  <si>
    <r>
      <t xml:space="preserve">Chức danh công việc : </t>
    </r>
    <r>
      <rPr>
        <b/>
        <sz val="11"/>
        <color indexed="8"/>
        <rFont val="Times New Roman"/>
        <family val="1"/>
      </rPr>
      <t>KẾ TOÁN CÔNG NỢ</t>
    </r>
  </si>
  <si>
    <t>Đề xuất giải pháp cải tiến quy trình thu chi</t>
  </si>
  <si>
    <t xml:space="preserve">Họ và tên: </t>
  </si>
  <si>
    <t>Mức độ tuân thủ các nguyên tắc kế toán</t>
  </si>
  <si>
    <t>Am hiểu về hệ thống và Phần mềm Kế toán</t>
  </si>
  <si>
    <t>Nghiệp vụ kế toán chuyên ngành : Kế toán bán hàng và đơn hàng</t>
  </si>
  <si>
    <t>Nghiệp vụ kế toán chuyên ngành : Kế toán công nợ - Công nợ</t>
  </si>
  <si>
    <t xml:space="preserve">Mức độ giải quyết các vấn đề: Triệt để, chưa triệt để và không giải quyết. </t>
  </si>
  <si>
    <t>Khả năng tự giải quyết các công việc thuốc lĩnh khác được giao</t>
  </si>
  <si>
    <t>Mức độ đáp ứng yêu cầu đối với việc giám sát đơn giá, chính sách bán hàng tại công ty</t>
  </si>
  <si>
    <t>Mức độ đáp ứng yêu cầu đối với việc giám sát tài chính, chính sách giá tại công ty</t>
  </si>
  <si>
    <t>Kiểm soát định mức chi phí, chính sách giá bán tại công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</si>
</sst>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_ ;_ * \(#,##0\)_ ;_ * &quot;-&quot;_)_ ;_ @_ "/>
    <numFmt numFmtId="165" formatCode="#,##0.0"/>
    <numFmt numFmtId="166" formatCode="_ * #,##0.00_)_ ;_ * \(#,##0.00\)_ ;_ * &quot;-&quot;_)_ ;_ @_ "/>
  </numFmts>
  <fonts count="28">
    <font>
      <sz val="10"/>
      <name val=".VnTime"/>
    </font>
    <font>
      <sz val="11"/>
      <color theme="1"/>
      <name val="Arial"/>
      <family val="2"/>
      <charset val="163"/>
      <scheme val="minor"/>
    </font>
    <font>
      <sz val="10"/>
      <name val="Times New Roman"/>
      <family val="1"/>
    </font>
    <font>
      <b/>
      <sz val="20"/>
      <name val="Times New Roman"/>
      <family val="1"/>
    </font>
    <font>
      <sz val="12"/>
      <name val="Times New Roman"/>
      <family val="1"/>
    </font>
    <font>
      <b/>
      <sz val="11"/>
      <color indexed="8"/>
      <name val="Times New Roman"/>
      <family val="1"/>
    </font>
    <font>
      <sz val="11"/>
      <color indexed="8"/>
      <name val="Calibri"/>
      <family val="2"/>
    </font>
    <font>
      <b/>
      <sz val="11"/>
      <name val="Times New Roman"/>
      <family val="1"/>
    </font>
    <font>
      <b/>
      <sz val="14"/>
      <color indexed="8"/>
      <name val="Times New Roman"/>
      <family val="1"/>
    </font>
    <font>
      <b/>
      <sz val="12"/>
      <color indexed="8"/>
      <name val="Times New Roman"/>
      <family val="1"/>
    </font>
    <font>
      <b/>
      <sz val="12"/>
      <name val="Times New Roman"/>
      <family val="1"/>
    </font>
    <font>
      <sz val="11"/>
      <color indexed="8"/>
      <name val="Times New Roman"/>
      <family val="1"/>
    </font>
    <font>
      <sz val="11"/>
      <name val="Times New Roman"/>
      <family val="1"/>
    </font>
    <font>
      <i/>
      <sz val="11"/>
      <name val="Times New Roman"/>
      <family val="1"/>
    </font>
    <font>
      <i/>
      <sz val="11"/>
      <color indexed="8"/>
      <name val="Times New Roman"/>
      <family val="1"/>
    </font>
    <font>
      <sz val="10"/>
      <name val="Arial"/>
      <family val="2"/>
    </font>
    <font>
      <sz val="14"/>
      <color indexed="8"/>
      <name val="Times New Roman"/>
      <family val="1"/>
    </font>
    <font>
      <b/>
      <u/>
      <sz val="12"/>
      <name val="Times New Roman"/>
      <family val="1"/>
    </font>
    <font>
      <b/>
      <i/>
      <sz val="11"/>
      <color indexed="8"/>
      <name val="Times New Roman"/>
      <family val="1"/>
    </font>
    <font>
      <sz val="11"/>
      <color indexed="8"/>
      <name val="Times New Roman"/>
      <family val="1"/>
      <charset val="163"/>
    </font>
    <font>
      <b/>
      <sz val="11"/>
      <name val="Times New Roman"/>
      <family val="1"/>
      <charset val="163"/>
    </font>
    <font>
      <i/>
      <sz val="11"/>
      <color indexed="8"/>
      <name val="Times New Roman"/>
      <family val="1"/>
      <charset val="163"/>
    </font>
    <font>
      <b/>
      <i/>
      <sz val="11"/>
      <color indexed="8"/>
      <name val="Times New Roman"/>
      <family val="1"/>
      <charset val="163"/>
    </font>
    <font>
      <sz val="11"/>
      <name val=".VnTime"/>
      <family val="2"/>
      <charset val="163"/>
    </font>
    <font>
      <b/>
      <i/>
      <sz val="11"/>
      <name val="Times New Roman"/>
      <family val="1"/>
      <charset val="163"/>
    </font>
    <font>
      <sz val="11"/>
      <name val="Times New Roman"/>
      <family val="1"/>
      <charset val="163"/>
    </font>
    <font>
      <i/>
      <sz val="11"/>
      <name val="Times New Roman"/>
      <family val="1"/>
      <charset val="163"/>
    </font>
    <font>
      <b/>
      <sz val="11"/>
      <color indexed="8"/>
      <name val="Times New Roman"/>
      <family val="1"/>
      <charset val="163"/>
    </font>
  </fonts>
  <fills count="4">
    <fill>
      <patternFill patternType="none"/>
    </fill>
    <fill>
      <patternFill patternType="gray125"/>
    </fill>
    <fill>
      <patternFill patternType="solid">
        <fgColor indexed="9"/>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164" fontId="1" fillId="0" borderId="0" applyFont="0" applyFill="0" applyBorder="0" applyAlignment="0" applyProtection="0"/>
    <xf numFmtId="0" fontId="6" fillId="0" borderId="0"/>
    <xf numFmtId="0" fontId="6" fillId="0" borderId="0"/>
    <xf numFmtId="0" fontId="6" fillId="0" borderId="0"/>
    <xf numFmtId="0" fontId="15" fillId="0" borderId="0"/>
    <xf numFmtId="0" fontId="15" fillId="0" borderId="0"/>
  </cellStyleXfs>
  <cellXfs count="123">
    <xf numFmtId="0" fontId="0" fillId="0" borderId="0" xfId="0"/>
    <xf numFmtId="0" fontId="2" fillId="0" borderId="0" xfId="0" applyFont="1"/>
    <xf numFmtId="0" fontId="3" fillId="0" borderId="0" xfId="0" applyFont="1"/>
    <xf numFmtId="0" fontId="4" fillId="0" borderId="0" xfId="0" applyFont="1"/>
    <xf numFmtId="0" fontId="5" fillId="2" borderId="1" xfId="2" applyFont="1" applyFill="1" applyBorder="1" applyAlignment="1" applyProtection="1">
      <alignment horizontal="center" vertical="center"/>
      <protection locked="0"/>
    </xf>
    <xf numFmtId="0" fontId="5" fillId="2" borderId="1" xfId="2" applyFont="1" applyFill="1" applyBorder="1" applyAlignment="1" applyProtection="1">
      <alignment horizontal="center" vertical="center" wrapText="1"/>
      <protection locked="0"/>
    </xf>
    <xf numFmtId="165" fontId="5" fillId="2" borderId="1" xfId="2" applyNumberFormat="1" applyFont="1" applyFill="1" applyBorder="1" applyAlignment="1">
      <alignment horizontal="center" vertical="center" wrapText="1"/>
    </xf>
    <xf numFmtId="2" fontId="7" fillId="2" borderId="1" xfId="3" applyNumberFormat="1" applyFont="1" applyFill="1" applyBorder="1" applyAlignment="1" applyProtection="1">
      <alignment horizontal="center" vertical="center" wrapText="1"/>
      <protection locked="0"/>
    </xf>
    <xf numFmtId="0" fontId="8" fillId="2" borderId="2" xfId="3" applyFont="1" applyFill="1" applyBorder="1" applyAlignment="1" applyProtection="1">
      <alignment horizontal="center" vertical="center"/>
      <protection locked="0"/>
    </xf>
    <xf numFmtId="0" fontId="8" fillId="2" borderId="2" xfId="3" applyFont="1" applyFill="1" applyBorder="1" applyAlignment="1" applyProtection="1">
      <alignment vertical="center" wrapText="1"/>
      <protection locked="0"/>
    </xf>
    <xf numFmtId="165" fontId="8" fillId="2" borderId="2" xfId="3" applyNumberFormat="1" applyFont="1" applyFill="1" applyBorder="1" applyAlignment="1">
      <alignment horizontal="center" vertical="center"/>
    </xf>
    <xf numFmtId="0" fontId="8" fillId="2" borderId="2" xfId="3" applyFont="1" applyFill="1" applyBorder="1" applyAlignment="1" applyProtection="1">
      <alignment vertical="center"/>
      <protection locked="0"/>
    </xf>
    <xf numFmtId="0" fontId="9" fillId="2" borderId="2" xfId="3" applyFont="1" applyFill="1" applyBorder="1" applyAlignment="1" applyProtection="1">
      <alignment horizontal="center" vertical="center"/>
      <protection locked="0"/>
    </xf>
    <xf numFmtId="0" fontId="9" fillId="2" borderId="2" xfId="3" applyFont="1" applyFill="1" applyBorder="1" applyAlignment="1" applyProtection="1">
      <alignment vertical="center" wrapText="1"/>
      <protection locked="0"/>
    </xf>
    <xf numFmtId="4" fontId="10" fillId="2" borderId="2" xfId="3" applyNumberFormat="1" applyFont="1" applyFill="1" applyBorder="1" applyAlignment="1">
      <alignment horizontal="center" vertical="center" wrapText="1"/>
    </xf>
    <xf numFmtId="0" fontId="9" fillId="2" borderId="2" xfId="3" applyFont="1" applyFill="1" applyBorder="1" applyAlignment="1" applyProtection="1">
      <alignment vertical="center"/>
      <protection locked="0"/>
    </xf>
    <xf numFmtId="0" fontId="11" fillId="2" borderId="2" xfId="3" applyFont="1" applyFill="1" applyBorder="1" applyAlignment="1" applyProtection="1">
      <alignment horizontal="center" vertical="center"/>
      <protection locked="0"/>
    </xf>
    <xf numFmtId="0" fontId="12" fillId="2" borderId="2" xfId="3" applyFont="1" applyFill="1" applyBorder="1" applyAlignment="1" applyProtection="1">
      <alignment vertical="center" wrapText="1"/>
      <protection locked="0"/>
    </xf>
    <xf numFmtId="4" fontId="13" fillId="2" borderId="2" xfId="3" applyNumberFormat="1" applyFont="1" applyFill="1" applyBorder="1" applyAlignment="1">
      <alignment horizontal="center" vertical="center" wrapText="1"/>
    </xf>
    <xf numFmtId="0" fontId="11" fillId="2" borderId="2" xfId="3" applyFont="1" applyFill="1" applyBorder="1" applyAlignment="1" applyProtection="1">
      <alignment vertical="center"/>
      <protection locked="0"/>
    </xf>
    <xf numFmtId="165" fontId="13" fillId="2" borderId="2" xfId="3" applyNumberFormat="1" applyFont="1" applyFill="1" applyBorder="1" applyAlignment="1">
      <alignment horizontal="center" vertical="center" wrapText="1"/>
    </xf>
    <xf numFmtId="165" fontId="14" fillId="2" borderId="2" xfId="3" applyNumberFormat="1" applyFont="1" applyFill="1" applyBorder="1" applyAlignment="1">
      <alignment horizontal="center" vertical="center"/>
    </xf>
    <xf numFmtId="4" fontId="14" fillId="2" borderId="2" xfId="3" applyNumberFormat="1" applyFont="1" applyFill="1" applyBorder="1" applyAlignment="1">
      <alignment horizontal="center" vertical="center"/>
    </xf>
    <xf numFmtId="4" fontId="11" fillId="2" borderId="2" xfId="3" applyNumberFormat="1" applyFont="1" applyFill="1" applyBorder="1" applyAlignment="1">
      <alignment horizontal="center" vertical="center"/>
    </xf>
    <xf numFmtId="165" fontId="9" fillId="2" borderId="2" xfId="4" applyNumberFormat="1" applyFont="1" applyFill="1" applyBorder="1" applyAlignment="1">
      <alignment horizontal="center" vertical="center"/>
    </xf>
    <xf numFmtId="4" fontId="14" fillId="2" borderId="2" xfId="4" applyNumberFormat="1" applyFont="1" applyFill="1" applyBorder="1" applyAlignment="1">
      <alignment horizontal="center" vertical="center"/>
    </xf>
    <xf numFmtId="4" fontId="9" fillId="2" borderId="2" xfId="4" applyNumberFormat="1" applyFont="1" applyFill="1" applyBorder="1" applyAlignment="1">
      <alignment horizontal="center" vertical="center"/>
    </xf>
    <xf numFmtId="0" fontId="10" fillId="2" borderId="2" xfId="3" applyFont="1" applyFill="1" applyBorder="1" applyAlignment="1" applyProtection="1">
      <alignment vertical="center" wrapText="1"/>
      <protection locked="0"/>
    </xf>
    <xf numFmtId="165" fontId="9" fillId="2" borderId="2" xfId="3" applyNumberFormat="1" applyFont="1" applyFill="1" applyBorder="1" applyAlignment="1">
      <alignment horizontal="center" vertical="center"/>
    </xf>
    <xf numFmtId="165" fontId="11" fillId="2" borderId="2" xfId="3" applyNumberFormat="1" applyFont="1" applyFill="1" applyBorder="1" applyAlignment="1">
      <alignment horizontal="center" vertical="center"/>
    </xf>
    <xf numFmtId="0" fontId="12" fillId="2" borderId="2" xfId="5" applyFont="1" applyFill="1" applyBorder="1" applyAlignment="1" applyProtection="1">
      <alignment vertical="center" wrapText="1"/>
      <protection locked="0"/>
    </xf>
    <xf numFmtId="165" fontId="13" fillId="2" borderId="2" xfId="4" applyNumberFormat="1" applyFont="1" applyFill="1" applyBorder="1" applyAlignment="1">
      <alignment horizontal="center" vertical="center"/>
    </xf>
    <xf numFmtId="0" fontId="11" fillId="2" borderId="2" xfId="5" applyFont="1" applyFill="1" applyBorder="1" applyAlignment="1" applyProtection="1">
      <alignment vertical="center" wrapText="1"/>
      <protection locked="0"/>
    </xf>
    <xf numFmtId="0" fontId="11" fillId="2" borderId="2" xfId="4" applyFont="1" applyFill="1" applyBorder="1" applyAlignment="1" applyProtection="1">
      <alignment vertical="center" wrapText="1"/>
      <protection locked="0"/>
    </xf>
    <xf numFmtId="0" fontId="11" fillId="2" borderId="2" xfId="3" applyFont="1" applyFill="1" applyBorder="1" applyAlignment="1" applyProtection="1">
      <alignment vertical="center" wrapText="1"/>
      <protection locked="0"/>
    </xf>
    <xf numFmtId="0" fontId="8" fillId="2" borderId="2" xfId="4" applyFont="1" applyFill="1" applyBorder="1" applyAlignment="1" applyProtection="1">
      <alignment horizontal="center" vertical="center"/>
      <protection locked="0"/>
    </xf>
    <xf numFmtId="0" fontId="16" fillId="2" borderId="2" xfId="4" applyFont="1" applyFill="1" applyBorder="1" applyAlignment="1" applyProtection="1">
      <alignment horizontal="center" vertical="center"/>
      <protection locked="0"/>
    </xf>
    <xf numFmtId="0" fontId="8" fillId="2" borderId="2" xfId="4" applyFont="1" applyFill="1" applyBorder="1" applyAlignment="1" applyProtection="1">
      <alignment vertical="center" wrapText="1"/>
      <protection locked="0"/>
    </xf>
    <xf numFmtId="0" fontId="8" fillId="2" borderId="2" xfId="4" applyFont="1" applyFill="1" applyBorder="1" applyAlignment="1" applyProtection="1">
      <alignment vertical="top"/>
      <protection locked="0"/>
    </xf>
    <xf numFmtId="0" fontId="9" fillId="2" borderId="2" xfId="4" applyFont="1" applyFill="1" applyBorder="1" applyAlignment="1" applyProtection="1">
      <alignment horizontal="center" vertical="center"/>
      <protection locked="0"/>
    </xf>
    <xf numFmtId="0" fontId="9" fillId="2" borderId="2" xfId="4" applyFont="1" applyFill="1" applyBorder="1" applyAlignment="1" applyProtection="1">
      <alignment vertical="center" wrapText="1"/>
      <protection locked="0"/>
    </xf>
    <xf numFmtId="0" fontId="9" fillId="2" borderId="2" xfId="4" applyFont="1" applyFill="1" applyBorder="1" applyAlignment="1">
      <alignment horizontal="center" vertical="center"/>
    </xf>
    <xf numFmtId="0" fontId="9" fillId="2" borderId="2" xfId="4" applyFont="1" applyFill="1" applyBorder="1" applyAlignment="1" applyProtection="1">
      <alignment vertical="top"/>
      <protection locked="0"/>
    </xf>
    <xf numFmtId="165" fontId="5" fillId="2" borderId="3" xfId="3" applyNumberFormat="1" applyFont="1" applyFill="1" applyBorder="1" applyAlignment="1">
      <alignment horizontal="center" vertical="center"/>
    </xf>
    <xf numFmtId="0" fontId="11" fillId="2" borderId="3" xfId="3" applyFont="1" applyFill="1" applyBorder="1" applyAlignment="1" applyProtection="1">
      <alignment vertical="center"/>
      <protection locked="0"/>
    </xf>
    <xf numFmtId="0" fontId="11" fillId="2" borderId="3" xfId="3" applyFont="1" applyFill="1" applyBorder="1" applyAlignment="1" applyProtection="1">
      <alignment horizontal="center" vertical="center"/>
      <protection locked="0"/>
    </xf>
    <xf numFmtId="0" fontId="17" fillId="0" borderId="0" xfId="0" applyFont="1"/>
    <xf numFmtId="0" fontId="12" fillId="0" borderId="0" xfId="0" applyFont="1" applyAlignment="1">
      <alignment wrapText="1"/>
    </xf>
    <xf numFmtId="0" fontId="2" fillId="0" borderId="0" xfId="0" applyFont="1" applyAlignment="1">
      <alignment horizontal="left" indent="1"/>
    </xf>
    <xf numFmtId="0" fontId="7" fillId="2" borderId="2" xfId="3" applyFont="1" applyFill="1" applyBorder="1" applyAlignment="1" applyProtection="1">
      <alignment vertical="center" wrapText="1"/>
      <protection locked="0"/>
    </xf>
    <xf numFmtId="4" fontId="8" fillId="2" borderId="2" xfId="4" applyNumberFormat="1" applyFont="1" applyFill="1" applyBorder="1" applyAlignment="1">
      <alignment horizontal="center" vertical="center"/>
    </xf>
    <xf numFmtId="0" fontId="5" fillId="2" borderId="2" xfId="3" applyFont="1" applyFill="1" applyBorder="1" applyAlignment="1" applyProtection="1">
      <alignment horizontal="center" vertical="center"/>
      <protection locked="0"/>
    </xf>
    <xf numFmtId="165" fontId="9" fillId="2" borderId="2" xfId="3" applyNumberFormat="1" applyFont="1" applyFill="1" applyBorder="1" applyAlignment="1" applyProtection="1">
      <alignment vertical="center"/>
      <protection locked="0"/>
    </xf>
    <xf numFmtId="4" fontId="9" fillId="2" borderId="2" xfId="3" applyNumberFormat="1" applyFont="1" applyFill="1" applyBorder="1" applyAlignment="1" applyProtection="1">
      <alignment vertical="center"/>
      <protection locked="0"/>
    </xf>
    <xf numFmtId="0" fontId="11" fillId="2" borderId="7" xfId="3" applyFont="1" applyFill="1" applyBorder="1" applyAlignment="1" applyProtection="1">
      <alignment horizontal="center" vertical="center"/>
      <protection locked="0"/>
    </xf>
    <xf numFmtId="0" fontId="11" fillId="2" borderId="7" xfId="3" applyFont="1" applyFill="1" applyBorder="1" applyAlignment="1" applyProtection="1">
      <alignment vertical="center"/>
      <protection locked="0"/>
    </xf>
    <xf numFmtId="4" fontId="18" fillId="2" borderId="2" xfId="4" applyNumberFormat="1" applyFont="1" applyFill="1" applyBorder="1" applyAlignment="1">
      <alignment horizontal="center" vertical="center"/>
    </xf>
    <xf numFmtId="4" fontId="9" fillId="2" borderId="2" xfId="4" applyNumberFormat="1" applyFont="1" applyFill="1" applyBorder="1" applyAlignment="1" applyProtection="1">
      <alignment vertical="top"/>
      <protection locked="0"/>
    </xf>
    <xf numFmtId="165" fontId="5" fillId="2" borderId="7" xfId="3" applyNumberFormat="1" applyFont="1" applyFill="1" applyBorder="1" applyAlignment="1" applyProtection="1">
      <alignment vertical="center"/>
      <protection locked="0"/>
    </xf>
    <xf numFmtId="2" fontId="11" fillId="2" borderId="3" xfId="3" applyNumberFormat="1" applyFont="1" applyFill="1" applyBorder="1" applyAlignment="1" applyProtection="1">
      <alignment vertical="center"/>
      <protection locked="0"/>
    </xf>
    <xf numFmtId="166" fontId="2" fillId="0" borderId="0" xfId="1" applyNumberFormat="1" applyFont="1"/>
    <xf numFmtId="166" fontId="5" fillId="2" borderId="3" xfId="1" applyNumberFormat="1" applyFont="1" applyFill="1" applyBorder="1" applyAlignment="1">
      <alignment horizontal="center" vertical="center"/>
    </xf>
    <xf numFmtId="166" fontId="2" fillId="0" borderId="0" xfId="1" applyNumberFormat="1" applyFont="1" applyAlignment="1">
      <alignment horizontal="left" indent="1"/>
    </xf>
    <xf numFmtId="166" fontId="0" fillId="0" borderId="0" xfId="1" applyNumberFormat="1" applyFont="1"/>
    <xf numFmtId="0" fontId="20" fillId="3" borderId="2" xfId="3" applyFont="1" applyFill="1" applyBorder="1" applyAlignment="1" applyProtection="1">
      <alignment vertical="center" wrapText="1"/>
      <protection locked="0"/>
    </xf>
    <xf numFmtId="166" fontId="21" fillId="3" borderId="2" xfId="1" applyNumberFormat="1" applyFont="1" applyFill="1" applyBorder="1" applyAlignment="1">
      <alignment horizontal="center" vertical="center"/>
    </xf>
    <xf numFmtId="166" fontId="22" fillId="3" borderId="2" xfId="1" applyNumberFormat="1" applyFont="1" applyFill="1" applyBorder="1" applyAlignment="1">
      <alignment horizontal="center" vertical="center"/>
    </xf>
    <xf numFmtId="0" fontId="19" fillId="2" borderId="2" xfId="3" applyFont="1" applyFill="1" applyBorder="1" applyAlignment="1" applyProtection="1">
      <alignment vertical="center"/>
      <protection locked="0"/>
    </xf>
    <xf numFmtId="0" fontId="19" fillId="2" borderId="2" xfId="3" applyFont="1" applyFill="1" applyBorder="1" applyAlignment="1" applyProtection="1">
      <alignment horizontal="center" vertical="center"/>
      <protection locked="0"/>
    </xf>
    <xf numFmtId="0" fontId="23" fillId="0" borderId="0" xfId="0" applyFont="1"/>
    <xf numFmtId="0" fontId="22" fillId="2" borderId="2" xfId="3" applyFont="1" applyFill="1" applyBorder="1" applyAlignment="1" applyProtection="1">
      <alignment horizontal="center" vertical="center"/>
      <protection locked="0"/>
    </xf>
    <xf numFmtId="0" fontId="24" fillId="2" borderId="2" xfId="3" applyFont="1" applyFill="1" applyBorder="1" applyAlignment="1" applyProtection="1">
      <alignment vertical="center" wrapText="1"/>
      <protection locked="0"/>
    </xf>
    <xf numFmtId="166" fontId="22" fillId="2" borderId="2" xfId="1" applyNumberFormat="1" applyFont="1" applyFill="1" applyBorder="1" applyAlignment="1">
      <alignment horizontal="center" vertical="center"/>
    </xf>
    <xf numFmtId="165" fontId="22" fillId="2" borderId="2" xfId="3" applyNumberFormat="1" applyFont="1" applyFill="1" applyBorder="1" applyAlignment="1" applyProtection="1">
      <alignment vertical="center"/>
      <protection locked="0"/>
    </xf>
    <xf numFmtId="0" fontId="22" fillId="2" borderId="2" xfId="3" applyFont="1" applyFill="1" applyBorder="1" applyAlignment="1" applyProtection="1">
      <alignment vertical="center"/>
      <protection locked="0"/>
    </xf>
    <xf numFmtId="0" fontId="25" fillId="2" borderId="2" xfId="3" applyFont="1" applyFill="1" applyBorder="1" applyAlignment="1" applyProtection="1">
      <alignment vertical="center" wrapText="1"/>
      <protection locked="0"/>
    </xf>
    <xf numFmtId="166" fontId="21" fillId="2" borderId="2" xfId="1" applyNumberFormat="1" applyFont="1" applyFill="1" applyBorder="1" applyAlignment="1">
      <alignment horizontal="center" vertical="center"/>
    </xf>
    <xf numFmtId="166" fontId="19" fillId="2" borderId="2" xfId="1" applyNumberFormat="1" applyFont="1" applyFill="1" applyBorder="1" applyAlignment="1">
      <alignment horizontal="center" vertical="center"/>
    </xf>
    <xf numFmtId="0" fontId="25" fillId="2" borderId="2" xfId="5" applyFont="1" applyFill="1" applyBorder="1" applyAlignment="1" applyProtection="1">
      <alignment vertical="center" wrapText="1"/>
      <protection locked="0"/>
    </xf>
    <xf numFmtId="166" fontId="26" fillId="2" borderId="2" xfId="1" applyNumberFormat="1" applyFont="1" applyFill="1" applyBorder="1" applyAlignment="1">
      <alignment horizontal="center" vertical="center"/>
    </xf>
    <xf numFmtId="0" fontId="19" fillId="2" borderId="2" xfId="5" applyFont="1" applyFill="1" applyBorder="1" applyAlignment="1" applyProtection="1">
      <alignment vertical="center" wrapText="1"/>
      <protection locked="0"/>
    </xf>
    <xf numFmtId="0" fontId="19" fillId="2" borderId="2" xfId="4" applyFont="1" applyFill="1" applyBorder="1" applyAlignment="1" applyProtection="1">
      <alignment vertical="center" wrapText="1"/>
      <protection locked="0"/>
    </xf>
    <xf numFmtId="0" fontId="22" fillId="2" borderId="2" xfId="3" applyFont="1" applyFill="1" applyBorder="1" applyAlignment="1" applyProtection="1">
      <alignment vertical="center" wrapText="1"/>
      <protection locked="0"/>
    </xf>
    <xf numFmtId="0" fontId="19" fillId="2" borderId="2" xfId="3" applyFont="1" applyFill="1" applyBorder="1" applyAlignment="1" applyProtection="1">
      <alignment vertical="center" wrapText="1"/>
      <protection locked="0"/>
    </xf>
    <xf numFmtId="0" fontId="27" fillId="3" borderId="2" xfId="3" applyFont="1" applyFill="1" applyBorder="1" applyAlignment="1" applyProtection="1">
      <alignment vertical="center" wrapText="1"/>
      <protection locked="0"/>
    </xf>
    <xf numFmtId="166" fontId="27" fillId="3" borderId="2" xfId="1" applyNumberFormat="1" applyFont="1" applyFill="1" applyBorder="1" applyAlignment="1">
      <alignment horizontal="center" vertical="center"/>
    </xf>
    <xf numFmtId="4" fontId="27" fillId="2" borderId="2" xfId="3" applyNumberFormat="1" applyFont="1" applyFill="1" applyBorder="1" applyAlignment="1" applyProtection="1">
      <alignment vertical="center"/>
      <protection locked="0"/>
    </xf>
    <xf numFmtId="0" fontId="27" fillId="2" borderId="2" xfId="3" applyFont="1" applyFill="1" applyBorder="1" applyAlignment="1" applyProtection="1">
      <alignment horizontal="center" vertical="center"/>
      <protection locked="0"/>
    </xf>
    <xf numFmtId="0" fontId="27" fillId="2" borderId="2" xfId="3" applyFont="1" applyFill="1" applyBorder="1" applyAlignment="1" applyProtection="1">
      <alignment vertical="center"/>
      <protection locked="0"/>
    </xf>
    <xf numFmtId="0" fontId="22" fillId="2" borderId="2" xfId="4" applyFont="1" applyFill="1" applyBorder="1" applyAlignment="1" applyProtection="1">
      <alignment horizontal="center" vertical="center"/>
      <protection locked="0"/>
    </xf>
    <xf numFmtId="0" fontId="21" fillId="2" borderId="2" xfId="4" applyFont="1" applyFill="1" applyBorder="1" applyAlignment="1" applyProtection="1">
      <alignment horizontal="center" vertical="center"/>
      <protection locked="0"/>
    </xf>
    <xf numFmtId="0" fontId="22" fillId="2" borderId="2" xfId="4" applyFont="1" applyFill="1" applyBorder="1" applyAlignment="1" applyProtection="1">
      <alignment vertical="center" wrapText="1"/>
      <protection locked="0"/>
    </xf>
    <xf numFmtId="0" fontId="27" fillId="2" borderId="2" xfId="4" applyFont="1" applyFill="1" applyBorder="1" applyAlignment="1" applyProtection="1">
      <alignment vertical="top"/>
      <protection locked="0"/>
    </xf>
    <xf numFmtId="0" fontId="27" fillId="2" borderId="2" xfId="4" applyFont="1" applyFill="1" applyBorder="1" applyAlignment="1" applyProtection="1">
      <alignment horizontal="center" vertical="center"/>
      <protection locked="0"/>
    </xf>
    <xf numFmtId="0" fontId="27" fillId="2" borderId="2" xfId="4" applyFont="1" applyFill="1" applyBorder="1" applyAlignment="1" applyProtection="1">
      <alignment vertical="center" wrapText="1"/>
      <protection locked="0"/>
    </xf>
    <xf numFmtId="166" fontId="27" fillId="2" borderId="2" xfId="1" applyNumberFormat="1" applyFont="1" applyFill="1" applyBorder="1" applyAlignment="1">
      <alignment horizontal="center" vertical="center"/>
    </xf>
    <xf numFmtId="0" fontId="27" fillId="2" borderId="2" xfId="3" applyFont="1" applyFill="1" applyBorder="1" applyAlignment="1" applyProtection="1">
      <alignment vertical="center" wrapText="1"/>
      <protection locked="0"/>
    </xf>
    <xf numFmtId="4" fontId="27" fillId="2" borderId="2" xfId="4" applyNumberFormat="1" applyFont="1" applyFill="1" applyBorder="1" applyAlignment="1" applyProtection="1">
      <alignment vertical="top"/>
      <protection locked="0"/>
    </xf>
    <xf numFmtId="166" fontId="20" fillId="2" borderId="2" xfId="1" applyNumberFormat="1" applyFont="1" applyFill="1" applyBorder="1" applyAlignment="1">
      <alignment horizontal="center" vertical="center" wrapText="1"/>
    </xf>
    <xf numFmtId="166" fontId="26" fillId="2" borderId="2" xfId="1" applyNumberFormat="1" applyFont="1" applyFill="1" applyBorder="1" applyAlignment="1">
      <alignment horizontal="center" vertical="center" wrapText="1"/>
    </xf>
    <xf numFmtId="0" fontId="20" fillId="2" borderId="2" xfId="3" applyFont="1" applyFill="1" applyBorder="1" applyAlignment="1" applyProtection="1">
      <alignment vertical="center" wrapText="1"/>
      <protection locked="0"/>
    </xf>
    <xf numFmtId="166" fontId="22" fillId="3" borderId="7" xfId="1" applyNumberFormat="1" applyFont="1" applyFill="1" applyBorder="1" applyAlignment="1">
      <alignment horizontal="center" vertical="center"/>
    </xf>
    <xf numFmtId="165" fontId="27" fillId="2" borderId="7" xfId="3" applyNumberFormat="1" applyFont="1" applyFill="1" applyBorder="1" applyAlignment="1" applyProtection="1">
      <alignment vertical="center"/>
      <protection locked="0"/>
    </xf>
    <xf numFmtId="0" fontId="19" fillId="2" borderId="7" xfId="3" applyFont="1" applyFill="1" applyBorder="1" applyAlignment="1" applyProtection="1">
      <alignment horizontal="center" vertical="center"/>
      <protection locked="0"/>
    </xf>
    <xf numFmtId="0" fontId="19" fillId="2" borderId="7" xfId="3" applyFont="1" applyFill="1" applyBorder="1" applyAlignment="1" applyProtection="1">
      <alignment vertical="center"/>
      <protection locked="0"/>
    </xf>
    <xf numFmtId="0" fontId="5" fillId="2" borderId="3" xfId="3" applyFont="1" applyFill="1" applyBorder="1" applyAlignment="1" applyProtection="1">
      <alignment horizontal="center" vertical="center"/>
      <protection locked="0"/>
    </xf>
    <xf numFmtId="0" fontId="11" fillId="2" borderId="4" xfId="3" applyFont="1" applyFill="1" applyBorder="1" applyAlignment="1" applyProtection="1">
      <alignment horizontal="center" vertical="center"/>
      <protection locked="0"/>
    </xf>
    <xf numFmtId="0" fontId="11" fillId="2" borderId="5" xfId="3" applyFont="1" applyFill="1" applyBorder="1" applyAlignment="1" applyProtection="1">
      <alignment horizontal="center" vertical="center"/>
      <protection locked="0"/>
    </xf>
    <xf numFmtId="0" fontId="11" fillId="2" borderId="6"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protection locked="0"/>
    </xf>
    <xf numFmtId="0" fontId="9" fillId="2" borderId="5"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5" fillId="2" borderId="4" xfId="3" applyFont="1" applyFill="1" applyBorder="1" applyAlignment="1" applyProtection="1">
      <alignment horizontal="center" vertical="center"/>
      <protection locked="0"/>
    </xf>
    <xf numFmtId="0" fontId="5" fillId="2" borderId="5" xfId="3" applyFont="1" applyFill="1" applyBorder="1" applyAlignment="1" applyProtection="1">
      <alignment horizontal="center" vertical="center"/>
      <protection locked="0"/>
    </xf>
    <xf numFmtId="0" fontId="5" fillId="2" borderId="6" xfId="3" applyFont="1" applyFill="1" applyBorder="1" applyAlignment="1" applyProtection="1">
      <alignment horizontal="center" vertical="center"/>
      <protection locked="0"/>
    </xf>
    <xf numFmtId="165" fontId="5" fillId="2" borderId="8" xfId="2" applyNumberFormat="1" applyFont="1" applyFill="1" applyBorder="1" applyAlignment="1">
      <alignment horizontal="center" vertical="center" wrapText="1"/>
    </xf>
    <xf numFmtId="165" fontId="5" fillId="2" borderId="9" xfId="2" applyNumberFormat="1" applyFont="1" applyFill="1" applyBorder="1" applyAlignment="1">
      <alignment horizontal="center" vertical="center" wrapText="1"/>
    </xf>
    <xf numFmtId="0" fontId="19" fillId="3" borderId="4" xfId="3" applyFont="1" applyFill="1" applyBorder="1" applyAlignment="1" applyProtection="1">
      <alignment horizontal="center" vertical="center"/>
      <protection locked="0"/>
    </xf>
    <xf numFmtId="0" fontId="19" fillId="3" borderId="5" xfId="3" applyFont="1" applyFill="1" applyBorder="1" applyAlignment="1" applyProtection="1">
      <alignment horizontal="center" vertical="center"/>
      <protection locked="0"/>
    </xf>
    <xf numFmtId="0" fontId="19" fillId="3" borderId="6" xfId="3" applyFont="1" applyFill="1" applyBorder="1" applyAlignment="1" applyProtection="1">
      <alignment horizontal="center" vertical="center"/>
      <protection locked="0"/>
    </xf>
    <xf numFmtId="0" fontId="27" fillId="3" borderId="4" xfId="3" applyFont="1" applyFill="1" applyBorder="1" applyAlignment="1" applyProtection="1">
      <alignment horizontal="center" vertical="center"/>
      <protection locked="0"/>
    </xf>
    <xf numFmtId="0" fontId="27" fillId="3" borderId="5" xfId="3" applyFont="1" applyFill="1" applyBorder="1" applyAlignment="1" applyProtection="1">
      <alignment horizontal="center" vertical="center"/>
      <protection locked="0"/>
    </xf>
    <xf numFmtId="0" fontId="27" fillId="3" borderId="6" xfId="3" applyFont="1" applyFill="1" applyBorder="1" applyAlignment="1" applyProtection="1">
      <alignment horizontal="center" vertical="center"/>
      <protection locked="0"/>
    </xf>
  </cellXfs>
  <cellStyles count="7">
    <cellStyle name="Comma [0]" xfId="1" builtinId="6"/>
    <cellStyle name="Normal" xfId="0" builtinId="0"/>
    <cellStyle name="Normal 2" xfId="6" xr:uid="{6E64244E-05A2-4391-B3C0-A694CDC80DE2}"/>
    <cellStyle name="Normal 3" xfId="5" xr:uid="{A91CD9B2-09B6-4021-9CCE-B35BD82FF241}"/>
    <cellStyle name="Normal_tieu chi chung ngay 24-6-09 new" xfId="3" xr:uid="{9986EFC8-6E4F-442A-B14F-002D223BAC41}"/>
    <cellStyle name="Normal_tieu chi chung ngay 24-6-09 new 2" xfId="4" xr:uid="{C670DA1B-51C3-4BAE-BCBC-301CE7505AE1}"/>
    <cellStyle name="Normal_tieu chi chung ngay 24-6-09 new_Danh gia nhan vien - Phap che 16-7-09 " xfId="2" xr:uid="{24DA3DE8-76AC-4C86-A659-A9392F80DF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56CC-1DE4-47CE-82E9-10ABF3075964}">
  <dimension ref="A1:I108"/>
  <sheetViews>
    <sheetView tabSelected="1" topLeftCell="A84" workbookViewId="0">
      <selection activeCell="G84" sqref="G84"/>
    </sheetView>
  </sheetViews>
  <sheetFormatPr defaultRowHeight="12.75"/>
  <cols>
    <col min="1" max="4" width="3.140625" customWidth="1"/>
    <col min="5" max="5" width="64.85546875" customWidth="1"/>
    <col min="257" max="260" width="3.140625" customWidth="1"/>
    <col min="261" max="261" width="64.85546875" customWidth="1"/>
    <col min="513" max="516" width="3.140625" customWidth="1"/>
    <col min="517" max="517" width="64.85546875" customWidth="1"/>
    <col min="769" max="772" width="3.140625" customWidth="1"/>
    <col min="773" max="773" width="64.85546875" customWidth="1"/>
    <col min="1025" max="1028" width="3.140625" customWidth="1"/>
    <col min="1029" max="1029" width="64.85546875" customWidth="1"/>
    <col min="1281" max="1284" width="3.140625" customWidth="1"/>
    <col min="1285" max="1285" width="64.85546875" customWidth="1"/>
    <col min="1537" max="1540" width="3.140625" customWidth="1"/>
    <col min="1541" max="1541" width="64.85546875" customWidth="1"/>
    <col min="1793" max="1796" width="3.140625" customWidth="1"/>
    <col min="1797" max="1797" width="64.85546875" customWidth="1"/>
    <col min="2049" max="2052" width="3.140625" customWidth="1"/>
    <col min="2053" max="2053" width="64.85546875" customWidth="1"/>
    <col min="2305" max="2308" width="3.140625" customWidth="1"/>
    <col min="2309" max="2309" width="64.85546875" customWidth="1"/>
    <col min="2561" max="2564" width="3.140625" customWidth="1"/>
    <col min="2565" max="2565" width="64.85546875" customWidth="1"/>
    <col min="2817" max="2820" width="3.140625" customWidth="1"/>
    <col min="2821" max="2821" width="64.85546875" customWidth="1"/>
    <col min="3073" max="3076" width="3.140625" customWidth="1"/>
    <col min="3077" max="3077" width="64.85546875" customWidth="1"/>
    <col min="3329" max="3332" width="3.140625" customWidth="1"/>
    <col min="3333" max="3333" width="64.85546875" customWidth="1"/>
    <col min="3585" max="3588" width="3.140625" customWidth="1"/>
    <col min="3589" max="3589" width="64.85546875" customWidth="1"/>
    <col min="3841" max="3844" width="3.140625" customWidth="1"/>
    <col min="3845" max="3845" width="64.85546875" customWidth="1"/>
    <col min="4097" max="4100" width="3.140625" customWidth="1"/>
    <col min="4101" max="4101" width="64.85546875" customWidth="1"/>
    <col min="4353" max="4356" width="3.140625" customWidth="1"/>
    <col min="4357" max="4357" width="64.85546875" customWidth="1"/>
    <col min="4609" max="4612" width="3.140625" customWidth="1"/>
    <col min="4613" max="4613" width="64.85546875" customWidth="1"/>
    <col min="4865" max="4868" width="3.140625" customWidth="1"/>
    <col min="4869" max="4869" width="64.85546875" customWidth="1"/>
    <col min="5121" max="5124" width="3.140625" customWidth="1"/>
    <col min="5125" max="5125" width="64.85546875" customWidth="1"/>
    <col min="5377" max="5380" width="3.140625" customWidth="1"/>
    <col min="5381" max="5381" width="64.85546875" customWidth="1"/>
    <col min="5633" max="5636" width="3.140625" customWidth="1"/>
    <col min="5637" max="5637" width="64.85546875" customWidth="1"/>
    <col min="5889" max="5892" width="3.140625" customWidth="1"/>
    <col min="5893" max="5893" width="64.85546875" customWidth="1"/>
    <col min="6145" max="6148" width="3.140625" customWidth="1"/>
    <col min="6149" max="6149" width="64.85546875" customWidth="1"/>
    <col min="6401" max="6404" width="3.140625" customWidth="1"/>
    <col min="6405" max="6405" width="64.85546875" customWidth="1"/>
    <col min="6657" max="6660" width="3.140625" customWidth="1"/>
    <col min="6661" max="6661" width="64.85546875" customWidth="1"/>
    <col min="6913" max="6916" width="3.140625" customWidth="1"/>
    <col min="6917" max="6917" width="64.85546875" customWidth="1"/>
    <col min="7169" max="7172" width="3.140625" customWidth="1"/>
    <col min="7173" max="7173" width="64.85546875" customWidth="1"/>
    <col min="7425" max="7428" width="3.140625" customWidth="1"/>
    <col min="7429" max="7429" width="64.85546875" customWidth="1"/>
    <col min="7681" max="7684" width="3.140625" customWidth="1"/>
    <col min="7685" max="7685" width="64.85546875" customWidth="1"/>
    <col min="7937" max="7940" width="3.140625" customWidth="1"/>
    <col min="7941" max="7941" width="64.85546875" customWidth="1"/>
    <col min="8193" max="8196" width="3.140625" customWidth="1"/>
    <col min="8197" max="8197" width="64.85546875" customWidth="1"/>
    <col min="8449" max="8452" width="3.140625" customWidth="1"/>
    <col min="8453" max="8453" width="64.85546875" customWidth="1"/>
    <col min="8705" max="8708" width="3.140625" customWidth="1"/>
    <col min="8709" max="8709" width="64.85546875" customWidth="1"/>
    <col min="8961" max="8964" width="3.140625" customWidth="1"/>
    <col min="8965" max="8965" width="64.85546875" customWidth="1"/>
    <col min="9217" max="9220" width="3.140625" customWidth="1"/>
    <col min="9221" max="9221" width="64.85546875" customWidth="1"/>
    <col min="9473" max="9476" width="3.140625" customWidth="1"/>
    <col min="9477" max="9477" width="64.85546875" customWidth="1"/>
    <col min="9729" max="9732" width="3.140625" customWidth="1"/>
    <col min="9733" max="9733" width="64.85546875" customWidth="1"/>
    <col min="9985" max="9988" width="3.140625" customWidth="1"/>
    <col min="9989" max="9989" width="64.85546875" customWidth="1"/>
    <col min="10241" max="10244" width="3.140625" customWidth="1"/>
    <col min="10245" max="10245" width="64.85546875" customWidth="1"/>
    <col min="10497" max="10500" width="3.140625" customWidth="1"/>
    <col min="10501" max="10501" width="64.85546875" customWidth="1"/>
    <col min="10753" max="10756" width="3.140625" customWidth="1"/>
    <col min="10757" max="10757" width="64.85546875" customWidth="1"/>
    <col min="11009" max="11012" width="3.140625" customWidth="1"/>
    <col min="11013" max="11013" width="64.85546875" customWidth="1"/>
    <col min="11265" max="11268" width="3.140625" customWidth="1"/>
    <col min="11269" max="11269" width="64.85546875" customWidth="1"/>
    <col min="11521" max="11524" width="3.140625" customWidth="1"/>
    <col min="11525" max="11525" width="64.85546875" customWidth="1"/>
    <col min="11777" max="11780" width="3.140625" customWidth="1"/>
    <col min="11781" max="11781" width="64.85546875" customWidth="1"/>
    <col min="12033" max="12036" width="3.140625" customWidth="1"/>
    <col min="12037" max="12037" width="64.85546875" customWidth="1"/>
    <col min="12289" max="12292" width="3.140625" customWidth="1"/>
    <col min="12293" max="12293" width="64.85546875" customWidth="1"/>
    <col min="12545" max="12548" width="3.140625" customWidth="1"/>
    <col min="12549" max="12549" width="64.85546875" customWidth="1"/>
    <col min="12801" max="12804" width="3.140625" customWidth="1"/>
    <col min="12805" max="12805" width="64.85546875" customWidth="1"/>
    <col min="13057" max="13060" width="3.140625" customWidth="1"/>
    <col min="13061" max="13061" width="64.85546875" customWidth="1"/>
    <col min="13313" max="13316" width="3.140625" customWidth="1"/>
    <col min="13317" max="13317" width="64.85546875" customWidth="1"/>
    <col min="13569" max="13572" width="3.140625" customWidth="1"/>
    <col min="13573" max="13573" width="64.85546875" customWidth="1"/>
    <col min="13825" max="13828" width="3.140625" customWidth="1"/>
    <col min="13829" max="13829" width="64.85546875" customWidth="1"/>
    <col min="14081" max="14084" width="3.140625" customWidth="1"/>
    <col min="14085" max="14085" width="64.85546875" customWidth="1"/>
    <col min="14337" max="14340" width="3.140625" customWidth="1"/>
    <col min="14341" max="14341" width="64.85546875" customWidth="1"/>
    <col min="14593" max="14596" width="3.140625" customWidth="1"/>
    <col min="14597" max="14597" width="64.85546875" customWidth="1"/>
    <col min="14849" max="14852" width="3.140625" customWidth="1"/>
    <col min="14853" max="14853" width="64.85546875" customWidth="1"/>
    <col min="15105" max="15108" width="3.140625" customWidth="1"/>
    <col min="15109" max="15109" width="64.85546875" customWidth="1"/>
    <col min="15361" max="15364" width="3.140625" customWidth="1"/>
    <col min="15365" max="15365" width="64.85546875" customWidth="1"/>
    <col min="15617" max="15620" width="3.140625" customWidth="1"/>
    <col min="15621" max="15621" width="64.85546875" customWidth="1"/>
    <col min="15873" max="15876" width="3.140625" customWidth="1"/>
    <col min="15877" max="15877" width="64.85546875" customWidth="1"/>
    <col min="16129" max="16132" width="3.140625" customWidth="1"/>
    <col min="16133" max="16133" width="64.85546875" customWidth="1"/>
  </cols>
  <sheetData>
    <row r="1" spans="1:9" s="1" customFormat="1" ht="25.5">
      <c r="E1" s="2" t="s">
        <v>0</v>
      </c>
    </row>
    <row r="2" spans="1:9" s="1" customFormat="1" ht="15.75">
      <c r="E2" s="3" t="s">
        <v>1</v>
      </c>
    </row>
    <row r="3" spans="1:9" s="1" customFormat="1" ht="15.75">
      <c r="E3" s="3" t="s">
        <v>113</v>
      </c>
    </row>
    <row r="4" spans="1:9" s="1" customFormat="1" ht="15.75">
      <c r="E4" s="3" t="s">
        <v>111</v>
      </c>
    </row>
    <row r="5" spans="1:9" s="1" customFormat="1"/>
    <row r="6" spans="1:9" ht="28.5">
      <c r="A6" s="4" t="s">
        <v>3</v>
      </c>
      <c r="B6" s="4" t="s">
        <v>4</v>
      </c>
      <c r="C6" s="4" t="s">
        <v>5</v>
      </c>
      <c r="D6" s="4" t="s">
        <v>6</v>
      </c>
      <c r="E6" s="5" t="s">
        <v>7</v>
      </c>
      <c r="F6" s="6" t="s">
        <v>8</v>
      </c>
      <c r="G6" s="5" t="s">
        <v>9</v>
      </c>
      <c r="H6" s="5" t="s">
        <v>10</v>
      </c>
      <c r="I6" s="7" t="s">
        <v>11</v>
      </c>
    </row>
    <row r="7" spans="1:9" ht="15">
      <c r="A7" s="106" t="s">
        <v>86</v>
      </c>
      <c r="B7" s="107"/>
      <c r="C7" s="107"/>
      <c r="D7" s="108"/>
      <c r="E7" s="49" t="s">
        <v>87</v>
      </c>
      <c r="F7" s="25"/>
      <c r="G7" s="19"/>
      <c r="H7" s="16"/>
      <c r="I7" s="19"/>
    </row>
    <row r="8" spans="1:9" ht="18.75">
      <c r="A8" s="8"/>
      <c r="B8" s="8">
        <v>1</v>
      </c>
      <c r="C8" s="8"/>
      <c r="D8" s="8"/>
      <c r="E8" s="9" t="s">
        <v>27</v>
      </c>
      <c r="F8" s="10"/>
      <c r="G8" s="11"/>
      <c r="H8" s="8"/>
      <c r="I8" s="11"/>
    </row>
    <row r="9" spans="1:9" ht="15.75">
      <c r="A9" s="68"/>
      <c r="B9" s="68"/>
      <c r="C9" s="68">
        <v>1</v>
      </c>
      <c r="D9" s="68"/>
      <c r="E9" s="27" t="s">
        <v>28</v>
      </c>
      <c r="F9" s="28">
        <f>F10+F13+F14+F15+F16+F17+F18+F21+F22+F25</f>
        <v>44</v>
      </c>
      <c r="G9" s="52"/>
      <c r="H9" s="12"/>
      <c r="I9" s="15"/>
    </row>
    <row r="10" spans="1:9" ht="30">
      <c r="A10" s="68"/>
      <c r="B10" s="68"/>
      <c r="C10" s="67"/>
      <c r="D10" s="68">
        <v>1</v>
      </c>
      <c r="E10" s="17" t="s">
        <v>120</v>
      </c>
      <c r="F10" s="21">
        <v>6</v>
      </c>
      <c r="G10" s="19">
        <v>0</v>
      </c>
      <c r="H10" s="16"/>
      <c r="I10" s="19"/>
    </row>
    <row r="11" spans="1:9" ht="15">
      <c r="A11" s="68"/>
      <c r="B11" s="68"/>
      <c r="C11" s="67"/>
      <c r="D11" s="68">
        <v>2</v>
      </c>
      <c r="E11" s="17" t="s">
        <v>106</v>
      </c>
      <c r="F11" s="29">
        <v>3</v>
      </c>
      <c r="G11" s="19">
        <v>0</v>
      </c>
      <c r="H11" s="16"/>
      <c r="I11" s="19"/>
    </row>
    <row r="12" spans="1:9" ht="15">
      <c r="A12" s="68"/>
      <c r="B12" s="68"/>
      <c r="C12" s="68">
        <v>2</v>
      </c>
      <c r="D12" s="68"/>
      <c r="E12" s="17" t="s">
        <v>105</v>
      </c>
      <c r="F12" s="29">
        <v>3</v>
      </c>
      <c r="G12" s="19">
        <v>1</v>
      </c>
      <c r="H12" s="16"/>
      <c r="I12" s="19"/>
    </row>
    <row r="13" spans="1:9" ht="15">
      <c r="A13" s="68"/>
      <c r="B13" s="68"/>
      <c r="C13" s="68">
        <v>3</v>
      </c>
      <c r="D13" s="68"/>
      <c r="E13" s="17" t="s">
        <v>30</v>
      </c>
      <c r="F13" s="21">
        <v>3</v>
      </c>
      <c r="G13" s="19">
        <v>2</v>
      </c>
      <c r="H13" s="16"/>
      <c r="I13" s="19"/>
    </row>
    <row r="14" spans="1:9" ht="30">
      <c r="A14" s="68"/>
      <c r="B14" s="68"/>
      <c r="C14" s="68">
        <v>4</v>
      </c>
      <c r="D14" s="68"/>
      <c r="E14" s="17" t="s">
        <v>31</v>
      </c>
      <c r="F14" s="21">
        <v>3</v>
      </c>
      <c r="G14" s="19">
        <v>0</v>
      </c>
      <c r="H14" s="16"/>
      <c r="I14" s="19"/>
    </row>
    <row r="15" spans="1:9" ht="15">
      <c r="A15" s="68"/>
      <c r="B15" s="68"/>
      <c r="C15" s="68">
        <v>5</v>
      </c>
      <c r="D15" s="68"/>
      <c r="E15" s="17" t="s">
        <v>32</v>
      </c>
      <c r="F15" s="21">
        <v>3</v>
      </c>
      <c r="G15" s="19">
        <v>1</v>
      </c>
      <c r="H15" s="16"/>
      <c r="I15" s="19"/>
    </row>
    <row r="16" spans="1:9" ht="15">
      <c r="A16" s="68"/>
      <c r="B16" s="68"/>
      <c r="C16" s="68">
        <v>6</v>
      </c>
      <c r="D16" s="68"/>
      <c r="E16" s="17" t="s">
        <v>33</v>
      </c>
      <c r="F16" s="21">
        <v>3</v>
      </c>
      <c r="G16" s="19">
        <v>2</v>
      </c>
      <c r="H16" s="16"/>
      <c r="I16" s="19"/>
    </row>
    <row r="17" spans="1:9" ht="15">
      <c r="A17" s="68"/>
      <c r="B17" s="68"/>
      <c r="C17" s="68">
        <v>7</v>
      </c>
      <c r="D17" s="68"/>
      <c r="E17" s="17" t="s">
        <v>34</v>
      </c>
      <c r="F17" s="21">
        <v>3</v>
      </c>
      <c r="G17" s="19">
        <v>2</v>
      </c>
      <c r="H17" s="16"/>
      <c r="I17" s="19"/>
    </row>
    <row r="18" spans="1:9" ht="30">
      <c r="A18" s="68"/>
      <c r="B18" s="68"/>
      <c r="C18" s="68"/>
      <c r="D18" s="68">
        <v>1</v>
      </c>
      <c r="E18" s="30" t="s">
        <v>35</v>
      </c>
      <c r="F18" s="31">
        <f>F19+F20</f>
        <v>5</v>
      </c>
      <c r="G18" s="19">
        <v>4</v>
      </c>
      <c r="H18" s="16"/>
      <c r="I18" s="19"/>
    </row>
    <row r="19" spans="1:9" ht="30">
      <c r="A19" s="68"/>
      <c r="B19" s="68"/>
      <c r="C19" s="68"/>
      <c r="D19" s="68">
        <v>2</v>
      </c>
      <c r="E19" s="32" t="s">
        <v>36</v>
      </c>
      <c r="F19" s="29">
        <v>3</v>
      </c>
      <c r="G19" s="19">
        <v>2</v>
      </c>
      <c r="H19" s="16"/>
      <c r="I19" s="19"/>
    </row>
    <row r="20" spans="1:9" ht="15">
      <c r="A20" s="68"/>
      <c r="B20" s="68"/>
      <c r="C20" s="68">
        <v>8</v>
      </c>
      <c r="D20" s="68"/>
      <c r="E20" s="33" t="s">
        <v>37</v>
      </c>
      <c r="F20" s="29">
        <v>2</v>
      </c>
      <c r="G20" s="19">
        <v>1</v>
      </c>
      <c r="H20" s="16"/>
      <c r="I20" s="19"/>
    </row>
    <row r="21" spans="1:9" ht="15">
      <c r="A21" s="68"/>
      <c r="B21" s="68"/>
      <c r="C21" s="68">
        <v>9</v>
      </c>
      <c r="D21" s="68"/>
      <c r="E21" s="17" t="s">
        <v>38</v>
      </c>
      <c r="F21" s="21">
        <f>SUM(F22:F24)</f>
        <v>8</v>
      </c>
      <c r="G21" s="19">
        <v>5</v>
      </c>
      <c r="H21" s="16"/>
      <c r="I21" s="19"/>
    </row>
    <row r="22" spans="1:9" ht="30">
      <c r="A22" s="68"/>
      <c r="B22" s="68"/>
      <c r="C22" s="68"/>
      <c r="D22" s="68">
        <v>1</v>
      </c>
      <c r="E22" s="17" t="s">
        <v>39</v>
      </c>
      <c r="F22" s="21">
        <f>F23+F24</f>
        <v>4</v>
      </c>
      <c r="G22" s="19">
        <v>2</v>
      </c>
      <c r="H22" s="16"/>
      <c r="I22" s="19"/>
    </row>
    <row r="23" spans="1:9" ht="15">
      <c r="A23" s="68"/>
      <c r="B23" s="68"/>
      <c r="C23" s="68"/>
      <c r="D23" s="68">
        <v>2</v>
      </c>
      <c r="E23" s="17" t="s">
        <v>40</v>
      </c>
      <c r="F23" s="29">
        <v>2</v>
      </c>
      <c r="G23" s="19">
        <v>1</v>
      </c>
      <c r="H23" s="16"/>
      <c r="I23" s="19"/>
    </row>
    <row r="24" spans="1:9" ht="15">
      <c r="A24" s="16"/>
      <c r="B24" s="16"/>
      <c r="C24" s="16"/>
      <c r="D24" s="16">
        <v>3</v>
      </c>
      <c r="E24" s="17" t="s">
        <v>41</v>
      </c>
      <c r="F24" s="29">
        <v>2</v>
      </c>
      <c r="G24" s="19">
        <v>1</v>
      </c>
      <c r="H24" s="16"/>
      <c r="I24" s="19"/>
    </row>
    <row r="25" spans="1:9" ht="15.75">
      <c r="A25" s="70"/>
      <c r="B25" s="70">
        <v>2</v>
      </c>
      <c r="C25" s="70"/>
      <c r="D25" s="70"/>
      <c r="E25" s="13" t="s">
        <v>42</v>
      </c>
      <c r="F25" s="28">
        <f>F26+F27</f>
        <v>6</v>
      </c>
      <c r="G25" s="15"/>
      <c r="H25" s="12"/>
      <c r="I25" s="15"/>
    </row>
    <row r="26" spans="1:9" ht="30">
      <c r="A26" s="68"/>
      <c r="B26" s="68"/>
      <c r="C26" s="68">
        <v>1</v>
      </c>
      <c r="D26" s="68"/>
      <c r="E26" s="34" t="s">
        <v>43</v>
      </c>
      <c r="F26" s="21">
        <v>3</v>
      </c>
      <c r="G26" s="19">
        <v>2</v>
      </c>
      <c r="H26" s="16"/>
      <c r="I26" s="19"/>
    </row>
    <row r="27" spans="1:9" ht="30">
      <c r="A27" s="68"/>
      <c r="B27" s="68"/>
      <c r="C27" s="68">
        <v>2</v>
      </c>
      <c r="D27" s="68"/>
      <c r="E27" s="34" t="s">
        <v>44</v>
      </c>
      <c r="F27" s="21">
        <v>3</v>
      </c>
      <c r="G27" s="19">
        <v>2</v>
      </c>
      <c r="H27" s="16"/>
      <c r="I27" s="19"/>
    </row>
    <row r="28" spans="1:9" ht="15.75">
      <c r="A28" s="109" t="s">
        <v>88</v>
      </c>
      <c r="B28" s="110"/>
      <c r="C28" s="110"/>
      <c r="D28" s="111"/>
      <c r="E28" s="13" t="s">
        <v>89</v>
      </c>
      <c r="F28" s="28"/>
      <c r="G28" s="53"/>
      <c r="H28" s="12"/>
      <c r="I28" s="15"/>
    </row>
    <row r="29" spans="1:9" ht="18.75">
      <c r="A29" s="35">
        <v>1</v>
      </c>
      <c r="B29" s="35"/>
      <c r="C29" s="36"/>
      <c r="D29" s="36"/>
      <c r="E29" s="37" t="s">
        <v>90</v>
      </c>
      <c r="F29" s="50">
        <f>+F30+F31+F32+F33+F34+F35</f>
        <v>10</v>
      </c>
      <c r="G29" s="38"/>
      <c r="H29" s="38"/>
      <c r="I29" s="38"/>
    </row>
    <row r="30" spans="1:9" ht="15.75">
      <c r="A30" s="39"/>
      <c r="B30" s="39">
        <v>2</v>
      </c>
      <c r="C30" s="39"/>
      <c r="D30" s="39"/>
      <c r="E30" s="40" t="s">
        <v>107</v>
      </c>
      <c r="F30" s="41">
        <v>2</v>
      </c>
      <c r="G30" s="42">
        <v>2</v>
      </c>
      <c r="H30" s="42"/>
      <c r="I30" s="42"/>
    </row>
    <row r="31" spans="1:9" ht="15.75">
      <c r="A31" s="39"/>
      <c r="B31" s="39">
        <v>2</v>
      </c>
      <c r="C31" s="39"/>
      <c r="D31" s="39"/>
      <c r="E31" s="40" t="s">
        <v>45</v>
      </c>
      <c r="F31" s="41">
        <v>1</v>
      </c>
      <c r="G31" s="42">
        <v>1</v>
      </c>
      <c r="H31" s="42"/>
      <c r="I31" s="42"/>
    </row>
    <row r="32" spans="1:9" ht="47.25">
      <c r="A32" s="39"/>
      <c r="B32" s="39">
        <v>2</v>
      </c>
      <c r="C32" s="39"/>
      <c r="D32" s="39"/>
      <c r="E32" s="40" t="s">
        <v>46</v>
      </c>
      <c r="F32" s="41">
        <v>0.5</v>
      </c>
      <c r="G32" s="42">
        <v>0.5</v>
      </c>
      <c r="H32" s="42"/>
      <c r="I32" s="42"/>
    </row>
    <row r="33" spans="1:9" ht="47.25">
      <c r="A33" s="39"/>
      <c r="B33" s="39">
        <v>2</v>
      </c>
      <c r="C33" s="39"/>
      <c r="D33" s="39"/>
      <c r="E33" s="40" t="s">
        <v>47</v>
      </c>
      <c r="F33" s="41">
        <v>0.5</v>
      </c>
      <c r="G33" s="42">
        <v>0.5</v>
      </c>
      <c r="H33" s="42"/>
      <c r="I33" s="42"/>
    </row>
    <row r="34" spans="1:9" ht="15.75">
      <c r="A34" s="39"/>
      <c r="B34" s="39">
        <v>2</v>
      </c>
      <c r="C34" s="39"/>
      <c r="D34" s="39"/>
      <c r="E34" s="40" t="s">
        <v>48</v>
      </c>
      <c r="F34" s="41">
        <v>1</v>
      </c>
      <c r="G34" s="42">
        <v>1</v>
      </c>
      <c r="H34" s="42"/>
      <c r="I34" s="42"/>
    </row>
    <row r="35" spans="1:9" ht="15.75">
      <c r="A35" s="12"/>
      <c r="B35" s="12">
        <v>2</v>
      </c>
      <c r="C35" s="12"/>
      <c r="D35" s="12"/>
      <c r="E35" s="13" t="s">
        <v>24</v>
      </c>
      <c r="F35" s="26">
        <f>F36+F37</f>
        <v>5</v>
      </c>
      <c r="G35" s="42"/>
      <c r="H35" s="42"/>
      <c r="I35" s="42"/>
    </row>
    <row r="36" spans="1:9" ht="15.75">
      <c r="A36" s="16"/>
      <c r="B36" s="16"/>
      <c r="C36" s="16">
        <v>3</v>
      </c>
      <c r="D36" s="16"/>
      <c r="E36" s="17" t="s">
        <v>25</v>
      </c>
      <c r="F36" s="25">
        <v>2.5</v>
      </c>
      <c r="G36" s="42">
        <v>1.5</v>
      </c>
      <c r="H36" s="42"/>
      <c r="I36" s="42"/>
    </row>
    <row r="37" spans="1:9" ht="30">
      <c r="A37" s="16"/>
      <c r="B37" s="16"/>
      <c r="C37" s="16">
        <v>3</v>
      </c>
      <c r="D37" s="16"/>
      <c r="E37" s="17" t="s">
        <v>26</v>
      </c>
      <c r="F37" s="25">
        <v>2.5</v>
      </c>
      <c r="G37" s="42">
        <v>1.5</v>
      </c>
      <c r="H37" s="42"/>
      <c r="I37" s="42"/>
    </row>
    <row r="38" spans="1:9" ht="18.75">
      <c r="A38" s="8">
        <v>1</v>
      </c>
      <c r="B38" s="8"/>
      <c r="C38" s="8"/>
      <c r="D38" s="8"/>
      <c r="E38" s="9" t="s">
        <v>49</v>
      </c>
      <c r="F38" s="10">
        <f>F39+F42+F43</f>
        <v>11</v>
      </c>
      <c r="G38" s="11"/>
      <c r="H38" s="8"/>
      <c r="I38" s="11"/>
    </row>
    <row r="39" spans="1:9" ht="15.75">
      <c r="A39" s="12"/>
      <c r="B39" s="12">
        <v>2</v>
      </c>
      <c r="C39" s="12"/>
      <c r="D39" s="12"/>
      <c r="E39" s="13" t="s">
        <v>50</v>
      </c>
      <c r="F39" s="28">
        <f>F40+F41</f>
        <v>4</v>
      </c>
      <c r="G39" s="15"/>
      <c r="H39" s="12"/>
      <c r="I39" s="15"/>
    </row>
    <row r="40" spans="1:9" ht="30">
      <c r="A40" s="16"/>
      <c r="B40" s="16"/>
      <c r="C40" s="16">
        <v>3</v>
      </c>
      <c r="D40" s="16"/>
      <c r="E40" s="17" t="s">
        <v>51</v>
      </c>
      <c r="F40" s="21">
        <v>2</v>
      </c>
      <c r="G40" s="19">
        <v>1</v>
      </c>
      <c r="H40" s="16"/>
      <c r="I40" s="19"/>
    </row>
    <row r="41" spans="1:9" ht="15">
      <c r="A41" s="16"/>
      <c r="B41" s="16"/>
      <c r="C41" s="16">
        <v>3</v>
      </c>
      <c r="D41" s="16"/>
      <c r="E41" s="17" t="s">
        <v>52</v>
      </c>
      <c r="F41" s="21">
        <v>2</v>
      </c>
      <c r="G41" s="19">
        <v>1</v>
      </c>
      <c r="H41" s="16"/>
      <c r="I41" s="19"/>
    </row>
    <row r="42" spans="1:9" ht="15.75">
      <c r="A42" s="12"/>
      <c r="B42" s="12">
        <v>2</v>
      </c>
      <c r="C42" s="12"/>
      <c r="D42" s="12"/>
      <c r="E42" s="13" t="s">
        <v>53</v>
      </c>
      <c r="F42" s="28">
        <v>2</v>
      </c>
      <c r="G42" s="15"/>
      <c r="H42" s="12"/>
      <c r="I42" s="15"/>
    </row>
    <row r="43" spans="1:9" ht="15.75">
      <c r="A43" s="12"/>
      <c r="B43" s="12">
        <v>2</v>
      </c>
      <c r="C43" s="12"/>
      <c r="D43" s="12"/>
      <c r="E43" s="13" t="s">
        <v>54</v>
      </c>
      <c r="F43" s="28">
        <f>F44+F45</f>
        <v>5</v>
      </c>
      <c r="G43" s="15"/>
      <c r="H43" s="12"/>
      <c r="I43" s="15"/>
    </row>
    <row r="44" spans="1:9" ht="30">
      <c r="A44" s="16"/>
      <c r="B44" s="16"/>
      <c r="C44" s="16">
        <v>3</v>
      </c>
      <c r="D44" s="16"/>
      <c r="E44" s="17" t="s">
        <v>55</v>
      </c>
      <c r="F44" s="21">
        <v>2.5</v>
      </c>
      <c r="G44" s="19">
        <v>1.5</v>
      </c>
      <c r="H44" s="16"/>
      <c r="I44" s="19"/>
    </row>
    <row r="45" spans="1:9" ht="30">
      <c r="A45" s="16"/>
      <c r="B45" s="16"/>
      <c r="C45" s="16">
        <v>3</v>
      </c>
      <c r="D45" s="16"/>
      <c r="E45" s="17" t="s">
        <v>56</v>
      </c>
      <c r="F45" s="21">
        <v>2.5</v>
      </c>
      <c r="G45" s="19">
        <v>1.5</v>
      </c>
      <c r="H45" s="16"/>
      <c r="I45" s="19"/>
    </row>
    <row r="46" spans="1:9" ht="18.75">
      <c r="A46" s="8"/>
      <c r="B46" s="8"/>
      <c r="C46" s="8"/>
      <c r="D46" s="8"/>
      <c r="E46" s="9" t="s">
        <v>57</v>
      </c>
      <c r="F46" s="10">
        <f>F47+F54+F58+F62</f>
        <v>9</v>
      </c>
      <c r="G46" s="11"/>
      <c r="H46" s="8"/>
      <c r="I46" s="11"/>
    </row>
    <row r="47" spans="1:9" ht="15.75">
      <c r="A47" s="12"/>
      <c r="B47" s="12">
        <v>2</v>
      </c>
      <c r="C47" s="12"/>
      <c r="D47" s="12"/>
      <c r="E47" s="13" t="s">
        <v>58</v>
      </c>
      <c r="F47" s="28">
        <f>SUM(F48:F53)</f>
        <v>4</v>
      </c>
      <c r="G47" s="15"/>
      <c r="H47" s="12"/>
      <c r="I47" s="15"/>
    </row>
    <row r="48" spans="1:9" ht="15">
      <c r="A48" s="16"/>
      <c r="B48" s="16"/>
      <c r="C48" s="16">
        <v>3</v>
      </c>
      <c r="D48" s="16"/>
      <c r="E48" s="17" t="s">
        <v>59</v>
      </c>
      <c r="F48" s="21">
        <v>1.5</v>
      </c>
      <c r="G48" s="19">
        <v>1</v>
      </c>
      <c r="H48" s="16"/>
      <c r="I48" s="19"/>
    </row>
    <row r="49" spans="1:9" ht="15">
      <c r="A49" s="16"/>
      <c r="B49" s="16"/>
      <c r="C49" s="16">
        <v>3</v>
      </c>
      <c r="D49" s="16"/>
      <c r="E49" s="17" t="s">
        <v>60</v>
      </c>
      <c r="F49" s="21">
        <v>0.5</v>
      </c>
      <c r="G49" s="19">
        <v>0.5</v>
      </c>
      <c r="H49" s="16"/>
      <c r="I49" s="19"/>
    </row>
    <row r="50" spans="1:9" ht="30">
      <c r="A50" s="16"/>
      <c r="B50" s="16"/>
      <c r="C50" s="16">
        <v>3</v>
      </c>
      <c r="D50" s="16"/>
      <c r="E50" s="17" t="s">
        <v>61</v>
      </c>
      <c r="F50" s="21">
        <v>0.5</v>
      </c>
      <c r="G50" s="19">
        <v>0.5</v>
      </c>
      <c r="H50" s="16"/>
      <c r="I50" s="19"/>
    </row>
    <row r="51" spans="1:9" ht="30">
      <c r="A51" s="16"/>
      <c r="B51" s="16"/>
      <c r="C51" s="16">
        <v>3</v>
      </c>
      <c r="D51" s="16"/>
      <c r="E51" s="17" t="s">
        <v>62</v>
      </c>
      <c r="F51" s="21">
        <v>0.5</v>
      </c>
      <c r="G51" s="19">
        <v>0</v>
      </c>
      <c r="H51" s="16"/>
      <c r="I51" s="19"/>
    </row>
    <row r="52" spans="1:9" ht="15">
      <c r="A52" s="16"/>
      <c r="B52" s="16"/>
      <c r="C52" s="16">
        <v>3</v>
      </c>
      <c r="D52" s="16"/>
      <c r="E52" s="17" t="s">
        <v>63</v>
      </c>
      <c r="F52" s="21">
        <v>0.5</v>
      </c>
      <c r="G52" s="19">
        <v>0.5</v>
      </c>
      <c r="H52" s="16"/>
      <c r="I52" s="19"/>
    </row>
    <row r="53" spans="1:9" ht="15">
      <c r="A53" s="16"/>
      <c r="B53" s="16"/>
      <c r="C53" s="16">
        <v>3</v>
      </c>
      <c r="D53" s="16"/>
      <c r="E53" s="17" t="s">
        <v>64</v>
      </c>
      <c r="F53" s="21">
        <v>0.5</v>
      </c>
      <c r="G53" s="19">
        <v>0.5</v>
      </c>
      <c r="H53" s="16"/>
      <c r="I53" s="19"/>
    </row>
    <row r="54" spans="1:9" ht="15.75">
      <c r="A54" s="12"/>
      <c r="B54" s="12">
        <v>2</v>
      </c>
      <c r="C54" s="12"/>
      <c r="D54" s="12"/>
      <c r="E54" s="13" t="s">
        <v>65</v>
      </c>
      <c r="F54" s="28">
        <f>SUM(F55:F57)</f>
        <v>2</v>
      </c>
      <c r="G54" s="15"/>
      <c r="H54" s="12"/>
      <c r="I54" s="15"/>
    </row>
    <row r="55" spans="1:9" ht="15">
      <c r="A55" s="16"/>
      <c r="B55" s="16"/>
      <c r="C55" s="16">
        <v>3</v>
      </c>
      <c r="D55" s="16"/>
      <c r="E55" s="17" t="s">
        <v>66</v>
      </c>
      <c r="F55" s="21">
        <v>0.5</v>
      </c>
      <c r="G55" s="19">
        <v>0.5</v>
      </c>
      <c r="H55" s="16"/>
      <c r="I55" s="19"/>
    </row>
    <row r="56" spans="1:9" ht="30">
      <c r="A56" s="16"/>
      <c r="B56" s="16"/>
      <c r="C56" s="16">
        <v>3</v>
      </c>
      <c r="D56" s="16"/>
      <c r="E56" s="17" t="s">
        <v>67</v>
      </c>
      <c r="F56" s="21">
        <v>1</v>
      </c>
      <c r="G56" s="19">
        <v>1</v>
      </c>
      <c r="H56" s="16"/>
      <c r="I56" s="19"/>
    </row>
    <row r="57" spans="1:9" ht="30">
      <c r="A57" s="16"/>
      <c r="B57" s="16"/>
      <c r="C57" s="16">
        <v>3</v>
      </c>
      <c r="D57" s="16"/>
      <c r="E57" s="17" t="s">
        <v>68</v>
      </c>
      <c r="F57" s="21">
        <v>0.5</v>
      </c>
      <c r="G57" s="19">
        <v>0.5</v>
      </c>
      <c r="H57" s="16"/>
      <c r="I57" s="19"/>
    </row>
    <row r="58" spans="1:9" ht="15.75">
      <c r="A58" s="12"/>
      <c r="B58" s="12">
        <v>2</v>
      </c>
      <c r="C58" s="12"/>
      <c r="D58" s="12"/>
      <c r="E58" s="13" t="s">
        <v>69</v>
      </c>
      <c r="F58" s="28">
        <f>SUM(F59:F61)</f>
        <v>2</v>
      </c>
      <c r="G58" s="15"/>
      <c r="H58" s="12"/>
      <c r="I58" s="15"/>
    </row>
    <row r="59" spans="1:9" ht="15">
      <c r="A59" s="16"/>
      <c r="B59" s="16"/>
      <c r="C59" s="16">
        <v>3</v>
      </c>
      <c r="D59" s="16"/>
      <c r="E59" s="17" t="s">
        <v>70</v>
      </c>
      <c r="F59" s="21">
        <v>0.5</v>
      </c>
      <c r="G59" s="19">
        <v>0.25</v>
      </c>
      <c r="H59" s="16"/>
      <c r="I59" s="19"/>
    </row>
    <row r="60" spans="1:9" ht="30">
      <c r="A60" s="16"/>
      <c r="B60" s="16"/>
      <c r="C60" s="16">
        <v>3</v>
      </c>
      <c r="D60" s="16"/>
      <c r="E60" s="17" t="s">
        <v>71</v>
      </c>
      <c r="F60" s="21">
        <v>1</v>
      </c>
      <c r="G60" s="19">
        <v>1</v>
      </c>
      <c r="H60" s="16"/>
      <c r="I60" s="19"/>
    </row>
    <row r="61" spans="1:9" ht="30">
      <c r="A61" s="16"/>
      <c r="B61" s="16"/>
      <c r="C61" s="16">
        <v>3</v>
      </c>
      <c r="D61" s="16"/>
      <c r="E61" s="17" t="s">
        <v>72</v>
      </c>
      <c r="F61" s="21">
        <v>0.5</v>
      </c>
      <c r="G61" s="19">
        <v>0.25</v>
      </c>
      <c r="H61" s="16"/>
      <c r="I61" s="19"/>
    </row>
    <row r="62" spans="1:9" ht="15.75">
      <c r="A62" s="12"/>
      <c r="B62" s="12">
        <v>2</v>
      </c>
      <c r="C62" s="12"/>
      <c r="D62" s="12"/>
      <c r="E62" s="13" t="s">
        <v>73</v>
      </c>
      <c r="F62" s="28">
        <f>F63+F64</f>
        <v>1</v>
      </c>
      <c r="G62" s="15"/>
      <c r="H62" s="12"/>
      <c r="I62" s="15"/>
    </row>
    <row r="63" spans="1:9" ht="30">
      <c r="A63" s="16"/>
      <c r="B63" s="16"/>
      <c r="C63" s="16">
        <v>3</v>
      </c>
      <c r="D63" s="16"/>
      <c r="E63" s="17" t="s">
        <v>74</v>
      </c>
      <c r="F63" s="21">
        <v>0.5</v>
      </c>
      <c r="G63" s="19">
        <v>0.25</v>
      </c>
      <c r="H63" s="16"/>
      <c r="I63" s="19"/>
    </row>
    <row r="64" spans="1:9" ht="30">
      <c r="A64" s="16"/>
      <c r="B64" s="16"/>
      <c r="C64" s="16">
        <v>3</v>
      </c>
      <c r="D64" s="16"/>
      <c r="E64" s="17" t="s">
        <v>75</v>
      </c>
      <c r="F64" s="21">
        <v>0.5</v>
      </c>
      <c r="G64" s="19">
        <v>0.5</v>
      </c>
      <c r="H64" s="16"/>
      <c r="I64" s="19"/>
    </row>
    <row r="65" spans="1:9" ht="28.5">
      <c r="A65" s="112" t="s">
        <v>103</v>
      </c>
      <c r="B65" s="113"/>
      <c r="C65" s="113"/>
      <c r="D65" s="114"/>
      <c r="E65" s="49" t="s">
        <v>104</v>
      </c>
      <c r="F65" s="56"/>
      <c r="G65" s="57"/>
      <c r="H65" s="42"/>
      <c r="I65" s="42"/>
    </row>
    <row r="66" spans="1:9" ht="15.75">
      <c r="A66" s="12"/>
      <c r="B66" s="12">
        <v>2</v>
      </c>
      <c r="C66" s="12"/>
      <c r="D66" s="12"/>
      <c r="E66" s="13" t="s">
        <v>12</v>
      </c>
      <c r="F66" s="14">
        <f>F67+F68+F69+F70+F71</f>
        <v>13.5</v>
      </c>
      <c r="G66" s="42"/>
      <c r="H66" s="42"/>
      <c r="I66" s="42"/>
    </row>
    <row r="67" spans="1:9" ht="30">
      <c r="A67" s="16"/>
      <c r="B67" s="16"/>
      <c r="C67" s="16">
        <v>3</v>
      </c>
      <c r="D67" s="16"/>
      <c r="E67" s="17" t="s">
        <v>13</v>
      </c>
      <c r="F67" s="18">
        <v>2</v>
      </c>
      <c r="G67" s="42">
        <v>2</v>
      </c>
      <c r="H67" s="42"/>
      <c r="I67" s="42"/>
    </row>
    <row r="68" spans="1:9" ht="30">
      <c r="A68" s="16"/>
      <c r="B68" s="16"/>
      <c r="C68" s="16">
        <v>3</v>
      </c>
      <c r="D68" s="16"/>
      <c r="E68" s="17" t="s">
        <v>14</v>
      </c>
      <c r="F68" s="20">
        <v>2</v>
      </c>
      <c r="G68" s="42">
        <v>2</v>
      </c>
      <c r="H68" s="42"/>
      <c r="I68" s="42"/>
    </row>
    <row r="69" spans="1:9" ht="15.75">
      <c r="A69" s="16"/>
      <c r="B69" s="16"/>
      <c r="C69" s="16">
        <v>3</v>
      </c>
      <c r="D69" s="16"/>
      <c r="E69" s="17" t="s">
        <v>119</v>
      </c>
      <c r="F69" s="20">
        <v>2</v>
      </c>
      <c r="G69" s="42">
        <v>1</v>
      </c>
      <c r="H69" s="42"/>
      <c r="I69" s="42"/>
    </row>
    <row r="70" spans="1:9" ht="15.75">
      <c r="A70" s="16"/>
      <c r="B70" s="16"/>
      <c r="C70" s="16">
        <v>3</v>
      </c>
      <c r="D70" s="16"/>
      <c r="E70" s="17" t="s">
        <v>16</v>
      </c>
      <c r="F70" s="21">
        <v>3.5</v>
      </c>
      <c r="G70" s="42">
        <v>3</v>
      </c>
      <c r="H70" s="42"/>
      <c r="I70" s="42"/>
    </row>
    <row r="71" spans="1:9" ht="15.75">
      <c r="A71" s="16"/>
      <c r="B71" s="16"/>
      <c r="C71" s="16">
        <v>3</v>
      </c>
      <c r="D71" s="16"/>
      <c r="E71" s="17" t="s">
        <v>17</v>
      </c>
      <c r="F71" s="22">
        <v>4</v>
      </c>
      <c r="G71" s="42">
        <v>2</v>
      </c>
      <c r="H71" s="42"/>
      <c r="I71" s="42"/>
    </row>
    <row r="72" spans="1:9" ht="15.75">
      <c r="A72" s="16"/>
      <c r="B72" s="16"/>
      <c r="C72" s="16"/>
      <c r="D72" s="16">
        <v>4</v>
      </c>
      <c r="E72" s="17" t="s">
        <v>18</v>
      </c>
      <c r="F72" s="23">
        <v>1.5</v>
      </c>
      <c r="G72" s="42">
        <v>1.5</v>
      </c>
      <c r="H72" s="42"/>
      <c r="I72" s="42"/>
    </row>
    <row r="73" spans="1:9" ht="15.75">
      <c r="A73" s="16"/>
      <c r="B73" s="16"/>
      <c r="C73" s="16"/>
      <c r="D73" s="16">
        <v>4</v>
      </c>
      <c r="E73" s="17" t="s">
        <v>108</v>
      </c>
      <c r="F73" s="23">
        <v>2</v>
      </c>
      <c r="G73" s="42">
        <v>2</v>
      </c>
      <c r="H73" s="42"/>
      <c r="I73" s="42"/>
    </row>
    <row r="74" spans="1:9" ht="15.75">
      <c r="A74" s="16"/>
      <c r="B74" s="51">
        <v>2</v>
      </c>
      <c r="C74" s="51"/>
      <c r="D74" s="51"/>
      <c r="E74" s="49" t="s">
        <v>91</v>
      </c>
      <c r="F74" s="56">
        <f>SUM(F75:F79)</f>
        <v>3.5</v>
      </c>
      <c r="G74" s="42"/>
      <c r="H74" s="42"/>
      <c r="I74" s="42"/>
    </row>
    <row r="75" spans="1:9" ht="15.75">
      <c r="A75" s="16"/>
      <c r="B75" s="16"/>
      <c r="C75" s="16">
        <v>3</v>
      </c>
      <c r="D75" s="16"/>
      <c r="E75" s="17" t="s">
        <v>92</v>
      </c>
      <c r="F75" s="25">
        <v>0.5</v>
      </c>
      <c r="G75" s="42">
        <v>0</v>
      </c>
      <c r="H75" s="42"/>
      <c r="I75" s="42"/>
    </row>
    <row r="76" spans="1:9" ht="15.75">
      <c r="A76" s="16"/>
      <c r="B76" s="16"/>
      <c r="C76" s="16"/>
      <c r="D76" s="16"/>
      <c r="E76" s="17" t="s">
        <v>93</v>
      </c>
      <c r="F76" s="25">
        <v>0.5</v>
      </c>
      <c r="G76" s="42">
        <v>0</v>
      </c>
      <c r="H76" s="42"/>
      <c r="I76" s="42"/>
    </row>
    <row r="77" spans="1:9" ht="15.75">
      <c r="A77" s="16"/>
      <c r="B77" s="16"/>
      <c r="C77" s="16"/>
      <c r="D77" s="16"/>
      <c r="E77" s="17" t="s">
        <v>94</v>
      </c>
      <c r="F77" s="25">
        <v>0.5</v>
      </c>
      <c r="G77" s="42">
        <v>0</v>
      </c>
      <c r="H77" s="42"/>
      <c r="I77" s="42"/>
    </row>
    <row r="78" spans="1:9" ht="15.75">
      <c r="A78" s="16"/>
      <c r="B78" s="16"/>
      <c r="C78" s="16"/>
      <c r="D78" s="16"/>
      <c r="E78" s="17" t="s">
        <v>95</v>
      </c>
      <c r="F78" s="25">
        <v>0.5</v>
      </c>
      <c r="G78" s="42">
        <v>0</v>
      </c>
      <c r="H78" s="42"/>
      <c r="I78" s="42"/>
    </row>
    <row r="79" spans="1:9" ht="30">
      <c r="A79" s="16"/>
      <c r="B79" s="16"/>
      <c r="C79" s="16">
        <v>3</v>
      </c>
      <c r="D79" s="16"/>
      <c r="E79" s="17" t="s">
        <v>15</v>
      </c>
      <c r="F79" s="18">
        <v>1.5</v>
      </c>
      <c r="G79" s="42">
        <v>0</v>
      </c>
      <c r="H79" s="42"/>
      <c r="I79" s="42"/>
    </row>
    <row r="80" spans="1:9" ht="15.75">
      <c r="A80" s="16"/>
      <c r="B80" s="51">
        <v>3</v>
      </c>
      <c r="C80" s="51"/>
      <c r="D80" s="51"/>
      <c r="E80" s="49" t="s">
        <v>96</v>
      </c>
      <c r="F80" s="56">
        <f>SUM(F81:F83)</f>
        <v>2</v>
      </c>
      <c r="G80" s="42"/>
      <c r="H80" s="42"/>
      <c r="I80" s="42"/>
    </row>
    <row r="81" spans="1:9" ht="15.75">
      <c r="A81" s="16"/>
      <c r="B81" s="16"/>
      <c r="C81" s="16"/>
      <c r="D81" s="16"/>
      <c r="E81" s="17" t="s">
        <v>97</v>
      </c>
      <c r="F81" s="25">
        <v>0.5</v>
      </c>
      <c r="G81" s="42">
        <v>0.5</v>
      </c>
      <c r="H81" s="42"/>
      <c r="I81" s="42"/>
    </row>
    <row r="82" spans="1:9" ht="30">
      <c r="A82" s="16"/>
      <c r="B82" s="16"/>
      <c r="C82" s="16"/>
      <c r="D82" s="16"/>
      <c r="E82" s="17" t="s">
        <v>98</v>
      </c>
      <c r="F82" s="25">
        <v>0.5</v>
      </c>
      <c r="G82" s="42">
        <v>0.5</v>
      </c>
      <c r="H82" s="42"/>
      <c r="I82" s="42"/>
    </row>
    <row r="83" spans="1:9" ht="15.75">
      <c r="A83" s="16"/>
      <c r="B83" s="16"/>
      <c r="C83" s="16"/>
      <c r="D83" s="16"/>
      <c r="E83" s="17" t="s">
        <v>99</v>
      </c>
      <c r="F83" s="25">
        <v>1</v>
      </c>
      <c r="G83" s="42">
        <v>0.75</v>
      </c>
      <c r="H83" s="42"/>
      <c r="I83" s="42"/>
    </row>
    <row r="84" spans="1:9" ht="15.75">
      <c r="A84" s="12"/>
      <c r="B84" s="12">
        <v>2</v>
      </c>
      <c r="C84" s="12"/>
      <c r="D84" s="12"/>
      <c r="E84" s="13" t="s">
        <v>76</v>
      </c>
      <c r="F84" s="28">
        <f>F85</f>
        <v>1</v>
      </c>
      <c r="G84" s="15"/>
      <c r="H84" s="12"/>
      <c r="I84" s="15"/>
    </row>
    <row r="85" spans="1:9" ht="15">
      <c r="A85" s="16"/>
      <c r="B85" s="16"/>
      <c r="C85" s="16">
        <v>3</v>
      </c>
      <c r="D85" s="16"/>
      <c r="E85" s="17" t="s">
        <v>77</v>
      </c>
      <c r="F85" s="21">
        <v>1</v>
      </c>
      <c r="G85" s="19">
        <v>1</v>
      </c>
      <c r="H85" s="16"/>
      <c r="I85" s="19"/>
    </row>
    <row r="86" spans="1:9" ht="15">
      <c r="A86" s="112" t="s">
        <v>109</v>
      </c>
      <c r="B86" s="113"/>
      <c r="C86" s="113"/>
      <c r="D86" s="114"/>
      <c r="E86" s="49" t="s">
        <v>110</v>
      </c>
      <c r="F86" s="56"/>
      <c r="G86" s="58"/>
      <c r="H86" s="54"/>
      <c r="I86" s="55"/>
    </row>
    <row r="87" spans="1:9" ht="15.75">
      <c r="A87" s="12"/>
      <c r="B87" s="12">
        <v>2</v>
      </c>
      <c r="C87" s="12"/>
      <c r="D87" s="12"/>
      <c r="E87" s="13" t="s">
        <v>19</v>
      </c>
      <c r="F87" s="24">
        <f>SUM(F88:F91)</f>
        <v>6</v>
      </c>
      <c r="G87" s="42"/>
      <c r="H87" s="42"/>
      <c r="I87" s="42"/>
    </row>
    <row r="88" spans="1:9" ht="30">
      <c r="A88" s="16"/>
      <c r="B88" s="16"/>
      <c r="C88" s="16">
        <v>3</v>
      </c>
      <c r="D88" s="16"/>
      <c r="E88" s="17" t="s">
        <v>20</v>
      </c>
      <c r="F88" s="25">
        <v>1</v>
      </c>
      <c r="G88" s="42">
        <v>1</v>
      </c>
      <c r="H88" s="42"/>
      <c r="I88" s="42"/>
    </row>
    <row r="89" spans="1:9" ht="30">
      <c r="A89" s="16"/>
      <c r="B89" s="16"/>
      <c r="C89" s="16">
        <v>3</v>
      </c>
      <c r="D89" s="16"/>
      <c r="E89" s="17" t="s">
        <v>21</v>
      </c>
      <c r="F89" s="25">
        <v>1</v>
      </c>
      <c r="G89" s="42">
        <v>1</v>
      </c>
      <c r="H89" s="42"/>
      <c r="I89" s="42"/>
    </row>
    <row r="90" spans="1:9" ht="15.75">
      <c r="A90" s="16"/>
      <c r="B90" s="16"/>
      <c r="C90" s="16">
        <v>3</v>
      </c>
      <c r="D90" s="16"/>
      <c r="E90" s="17" t="s">
        <v>100</v>
      </c>
      <c r="F90" s="25">
        <v>2</v>
      </c>
      <c r="G90" s="42">
        <v>2</v>
      </c>
      <c r="H90" s="42"/>
      <c r="I90" s="42"/>
    </row>
    <row r="91" spans="1:9" ht="15.75">
      <c r="A91" s="16"/>
      <c r="B91" s="16"/>
      <c r="C91" s="16">
        <v>3</v>
      </c>
      <c r="D91" s="16"/>
      <c r="E91" s="17" t="s">
        <v>101</v>
      </c>
      <c r="F91" s="25">
        <v>2</v>
      </c>
      <c r="G91" s="42">
        <v>2</v>
      </c>
      <c r="H91" s="42"/>
      <c r="I91" s="42"/>
    </row>
    <row r="92" spans="1:9" ht="15.75">
      <c r="A92" s="12"/>
      <c r="B92" s="12">
        <v>2</v>
      </c>
      <c r="C92" s="12"/>
      <c r="D92" s="12"/>
      <c r="E92" s="13" t="s">
        <v>22</v>
      </c>
      <c r="F92" s="24">
        <f>F93+F94</f>
        <v>4</v>
      </c>
      <c r="G92" s="42"/>
      <c r="H92" s="42"/>
      <c r="I92" s="42"/>
    </row>
    <row r="93" spans="1:9" ht="15.75">
      <c r="A93" s="16"/>
      <c r="B93" s="16"/>
      <c r="C93" s="16">
        <v>3</v>
      </c>
      <c r="D93" s="16"/>
      <c r="E93" s="17" t="s">
        <v>102</v>
      </c>
      <c r="F93" s="25">
        <v>2</v>
      </c>
      <c r="G93" s="42">
        <v>2</v>
      </c>
      <c r="H93" s="42"/>
      <c r="I93" s="42"/>
    </row>
    <row r="94" spans="1:9" ht="30">
      <c r="A94" s="16"/>
      <c r="B94" s="16"/>
      <c r="C94" s="16">
        <v>3</v>
      </c>
      <c r="D94" s="16"/>
      <c r="E94" s="17" t="s">
        <v>23</v>
      </c>
      <c r="F94" s="25">
        <v>2</v>
      </c>
      <c r="G94" s="42">
        <v>2</v>
      </c>
      <c r="H94" s="42"/>
      <c r="I94" s="42"/>
    </row>
    <row r="95" spans="1:9" ht="15">
      <c r="A95" s="105" t="s">
        <v>78</v>
      </c>
      <c r="B95" s="105"/>
      <c r="C95" s="105"/>
      <c r="D95" s="105"/>
      <c r="E95" s="105"/>
      <c r="F95" s="43" t="e">
        <f>#REF!+F8+F29+#REF!+#REF!</f>
        <v>#REF!</v>
      </c>
      <c r="G95" s="44">
        <f>SUM(G7:G94)</f>
        <v>74.5</v>
      </c>
      <c r="H95" s="45"/>
      <c r="I95" s="44"/>
    </row>
    <row r="96" spans="1:9" s="1" customFormat="1" ht="33" customHeight="1">
      <c r="A96" s="46"/>
      <c r="E96" s="47" t="s">
        <v>79</v>
      </c>
    </row>
    <row r="97" spans="1:6" s="1" customFormat="1" ht="15.75">
      <c r="A97" s="46" t="s">
        <v>80</v>
      </c>
    </row>
    <row r="98" spans="1:6" s="1" customFormat="1" ht="15.75">
      <c r="A98" s="46"/>
    </row>
    <row r="99" spans="1:6" s="1" customFormat="1" ht="15.75">
      <c r="A99" s="46" t="s">
        <v>81</v>
      </c>
    </row>
    <row r="100" spans="1:6" s="1" customFormat="1" ht="15.75">
      <c r="A100" s="46"/>
    </row>
    <row r="101" spans="1:6" s="1" customFormat="1" ht="15.75">
      <c r="A101" s="46" t="s">
        <v>82</v>
      </c>
    </row>
    <row r="102" spans="1:6" s="1" customFormat="1" ht="15.75">
      <c r="A102" s="46"/>
    </row>
    <row r="103" spans="1:6" s="1" customFormat="1" ht="15.75">
      <c r="A103" s="46" t="s">
        <v>83</v>
      </c>
      <c r="F103" s="1" t="s">
        <v>84</v>
      </c>
    </row>
    <row r="104" spans="1:6" s="1" customFormat="1">
      <c r="A104" s="1" t="s">
        <v>85</v>
      </c>
      <c r="F104" s="1" t="s">
        <v>85</v>
      </c>
    </row>
    <row r="105" spans="1:6" s="1" customFormat="1"/>
    <row r="106" spans="1:6" s="1" customFormat="1"/>
    <row r="107" spans="1:6" s="1" customFormat="1">
      <c r="A107" s="48"/>
      <c r="F107" s="48"/>
    </row>
    <row r="108" spans="1:6" s="1" customFormat="1"/>
  </sheetData>
  <mergeCells count="5">
    <mergeCell ref="A95:E95"/>
    <mergeCell ref="A7:D7"/>
    <mergeCell ref="A28:D28"/>
    <mergeCell ref="A65:D65"/>
    <mergeCell ref="A86:D86"/>
  </mergeCells>
  <pageMargins left="0.32" right="0.24" top="0.52" bottom="0.49"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9AC4D-980A-4993-AE12-49CAB6CE031C}">
  <dimension ref="A1:J109"/>
  <sheetViews>
    <sheetView topLeftCell="A2" workbookViewId="0">
      <selection activeCell="G8" sqref="G8"/>
    </sheetView>
  </sheetViews>
  <sheetFormatPr defaultRowHeight="12.75"/>
  <cols>
    <col min="1" max="4" width="3.140625" customWidth="1"/>
    <col min="5" max="5" width="67" customWidth="1"/>
    <col min="6" max="6" width="19.85546875" style="63" bestFit="1" customWidth="1"/>
    <col min="7" max="7" width="9.140625" style="63" bestFit="1" customWidth="1"/>
    <col min="258" max="261" width="3.140625" customWidth="1"/>
    <col min="262" max="262" width="64.85546875" customWidth="1"/>
    <col min="514" max="517" width="3.140625" customWidth="1"/>
    <col min="518" max="518" width="64.85546875" customWidth="1"/>
    <col min="770" max="773" width="3.140625" customWidth="1"/>
    <col min="774" max="774" width="64.85546875" customWidth="1"/>
    <col min="1026" max="1029" width="3.140625" customWidth="1"/>
    <col min="1030" max="1030" width="64.85546875" customWidth="1"/>
    <col min="1282" max="1285" width="3.140625" customWidth="1"/>
    <col min="1286" max="1286" width="64.85546875" customWidth="1"/>
    <col min="1538" max="1541" width="3.140625" customWidth="1"/>
    <col min="1542" max="1542" width="64.85546875" customWidth="1"/>
    <col min="1794" max="1797" width="3.140625" customWidth="1"/>
    <col min="1798" max="1798" width="64.85546875" customWidth="1"/>
    <col min="2050" max="2053" width="3.140625" customWidth="1"/>
    <col min="2054" max="2054" width="64.85546875" customWidth="1"/>
    <col min="2306" max="2309" width="3.140625" customWidth="1"/>
    <col min="2310" max="2310" width="64.85546875" customWidth="1"/>
    <col min="2562" max="2565" width="3.140625" customWidth="1"/>
    <col min="2566" max="2566" width="64.85546875" customWidth="1"/>
    <col min="2818" max="2821" width="3.140625" customWidth="1"/>
    <col min="2822" max="2822" width="64.85546875" customWidth="1"/>
    <col min="3074" max="3077" width="3.140625" customWidth="1"/>
    <col min="3078" max="3078" width="64.85546875" customWidth="1"/>
    <col min="3330" max="3333" width="3.140625" customWidth="1"/>
    <col min="3334" max="3334" width="64.85546875" customWidth="1"/>
    <col min="3586" max="3589" width="3.140625" customWidth="1"/>
    <col min="3590" max="3590" width="64.85546875" customWidth="1"/>
    <col min="3842" max="3845" width="3.140625" customWidth="1"/>
    <col min="3846" max="3846" width="64.85546875" customWidth="1"/>
    <col min="4098" max="4101" width="3.140625" customWidth="1"/>
    <col min="4102" max="4102" width="64.85546875" customWidth="1"/>
    <col min="4354" max="4357" width="3.140625" customWidth="1"/>
    <col min="4358" max="4358" width="64.85546875" customWidth="1"/>
    <col min="4610" max="4613" width="3.140625" customWidth="1"/>
    <col min="4614" max="4614" width="64.85546875" customWidth="1"/>
    <col min="4866" max="4869" width="3.140625" customWidth="1"/>
    <col min="4870" max="4870" width="64.85546875" customWidth="1"/>
    <col min="5122" max="5125" width="3.140625" customWidth="1"/>
    <col min="5126" max="5126" width="64.85546875" customWidth="1"/>
    <col min="5378" max="5381" width="3.140625" customWidth="1"/>
    <col min="5382" max="5382" width="64.85546875" customWidth="1"/>
    <col min="5634" max="5637" width="3.140625" customWidth="1"/>
    <col min="5638" max="5638" width="64.85546875" customWidth="1"/>
    <col min="5890" max="5893" width="3.140625" customWidth="1"/>
    <col min="5894" max="5894" width="64.85546875" customWidth="1"/>
    <col min="6146" max="6149" width="3.140625" customWidth="1"/>
    <col min="6150" max="6150" width="64.85546875" customWidth="1"/>
    <col min="6402" max="6405" width="3.140625" customWidth="1"/>
    <col min="6406" max="6406" width="64.85546875" customWidth="1"/>
    <col min="6658" max="6661" width="3.140625" customWidth="1"/>
    <col min="6662" max="6662" width="64.85546875" customWidth="1"/>
    <col min="6914" max="6917" width="3.140625" customWidth="1"/>
    <col min="6918" max="6918" width="64.85546875" customWidth="1"/>
    <col min="7170" max="7173" width="3.140625" customWidth="1"/>
    <col min="7174" max="7174" width="64.85546875" customWidth="1"/>
    <col min="7426" max="7429" width="3.140625" customWidth="1"/>
    <col min="7430" max="7430" width="64.85546875" customWidth="1"/>
    <col min="7682" max="7685" width="3.140625" customWidth="1"/>
    <col min="7686" max="7686" width="64.85546875" customWidth="1"/>
    <col min="7938" max="7941" width="3.140625" customWidth="1"/>
    <col min="7942" max="7942" width="64.85546875" customWidth="1"/>
    <col min="8194" max="8197" width="3.140625" customWidth="1"/>
    <col min="8198" max="8198" width="64.85546875" customWidth="1"/>
    <col min="8450" max="8453" width="3.140625" customWidth="1"/>
    <col min="8454" max="8454" width="64.85546875" customWidth="1"/>
    <col min="8706" max="8709" width="3.140625" customWidth="1"/>
    <col min="8710" max="8710" width="64.85546875" customWidth="1"/>
    <col min="8962" max="8965" width="3.140625" customWidth="1"/>
    <col min="8966" max="8966" width="64.85546875" customWidth="1"/>
    <col min="9218" max="9221" width="3.140625" customWidth="1"/>
    <col min="9222" max="9222" width="64.85546875" customWidth="1"/>
    <col min="9474" max="9477" width="3.140625" customWidth="1"/>
    <col min="9478" max="9478" width="64.85546875" customWidth="1"/>
    <col min="9730" max="9733" width="3.140625" customWidth="1"/>
    <col min="9734" max="9734" width="64.85546875" customWidth="1"/>
    <col min="9986" max="9989" width="3.140625" customWidth="1"/>
    <col min="9990" max="9990" width="64.85546875" customWidth="1"/>
    <col min="10242" max="10245" width="3.140625" customWidth="1"/>
    <col min="10246" max="10246" width="64.85546875" customWidth="1"/>
    <col min="10498" max="10501" width="3.140625" customWidth="1"/>
    <col min="10502" max="10502" width="64.85546875" customWidth="1"/>
    <col min="10754" max="10757" width="3.140625" customWidth="1"/>
    <col min="10758" max="10758" width="64.85546875" customWidth="1"/>
    <col min="11010" max="11013" width="3.140625" customWidth="1"/>
    <col min="11014" max="11014" width="64.85546875" customWidth="1"/>
    <col min="11266" max="11269" width="3.140625" customWidth="1"/>
    <col min="11270" max="11270" width="64.85546875" customWidth="1"/>
    <col min="11522" max="11525" width="3.140625" customWidth="1"/>
    <col min="11526" max="11526" width="64.85546875" customWidth="1"/>
    <col min="11778" max="11781" width="3.140625" customWidth="1"/>
    <col min="11782" max="11782" width="64.85546875" customWidth="1"/>
    <col min="12034" max="12037" width="3.140625" customWidth="1"/>
    <col min="12038" max="12038" width="64.85546875" customWidth="1"/>
    <col min="12290" max="12293" width="3.140625" customWidth="1"/>
    <col min="12294" max="12294" width="64.85546875" customWidth="1"/>
    <col min="12546" max="12549" width="3.140625" customWidth="1"/>
    <col min="12550" max="12550" width="64.85546875" customWidth="1"/>
    <col min="12802" max="12805" width="3.140625" customWidth="1"/>
    <col min="12806" max="12806" width="64.85546875" customWidth="1"/>
    <col min="13058" max="13061" width="3.140625" customWidth="1"/>
    <col min="13062" max="13062" width="64.85546875" customWidth="1"/>
    <col min="13314" max="13317" width="3.140625" customWidth="1"/>
    <col min="13318" max="13318" width="64.85546875" customWidth="1"/>
    <col min="13570" max="13573" width="3.140625" customWidth="1"/>
    <col min="13574" max="13574" width="64.85546875" customWidth="1"/>
    <col min="13826" max="13829" width="3.140625" customWidth="1"/>
    <col min="13830" max="13830" width="64.85546875" customWidth="1"/>
    <col min="14082" max="14085" width="3.140625" customWidth="1"/>
    <col min="14086" max="14086" width="64.85546875" customWidth="1"/>
    <col min="14338" max="14341" width="3.140625" customWidth="1"/>
    <col min="14342" max="14342" width="64.85546875" customWidth="1"/>
    <col min="14594" max="14597" width="3.140625" customWidth="1"/>
    <col min="14598" max="14598" width="64.85546875" customWidth="1"/>
    <col min="14850" max="14853" width="3.140625" customWidth="1"/>
    <col min="14854" max="14854" width="64.85546875" customWidth="1"/>
    <col min="15106" max="15109" width="3.140625" customWidth="1"/>
    <col min="15110" max="15110" width="64.85546875" customWidth="1"/>
    <col min="15362" max="15365" width="3.140625" customWidth="1"/>
    <col min="15366" max="15366" width="64.85546875" customWidth="1"/>
    <col min="15618" max="15621" width="3.140625" customWidth="1"/>
    <col min="15622" max="15622" width="64.85546875" customWidth="1"/>
    <col min="15874" max="15877" width="3.140625" customWidth="1"/>
    <col min="15878" max="15878" width="64.85546875" customWidth="1"/>
    <col min="16130" max="16133" width="3.140625" customWidth="1"/>
    <col min="16134" max="16134" width="64.85546875" customWidth="1"/>
  </cols>
  <sheetData>
    <row r="1" spans="1:10" s="1" customFormat="1" ht="25.5">
      <c r="E1" s="2" t="s">
        <v>0</v>
      </c>
      <c r="F1" s="60"/>
      <c r="G1" s="60"/>
    </row>
    <row r="2" spans="1:10" s="1" customFormat="1" ht="15.75">
      <c r="E2" s="3" t="s">
        <v>1</v>
      </c>
      <c r="F2" s="60"/>
      <c r="G2" s="60"/>
    </row>
    <row r="3" spans="1:10" s="1" customFormat="1" ht="15.75">
      <c r="E3" s="3" t="s">
        <v>2</v>
      </c>
      <c r="F3" s="60"/>
      <c r="G3" s="60"/>
    </row>
    <row r="4" spans="1:10" s="1" customFormat="1" ht="15.75">
      <c r="E4" s="3" t="s">
        <v>111</v>
      </c>
      <c r="F4" s="60"/>
      <c r="G4" s="60"/>
    </row>
    <row r="5" spans="1:10" s="1" customFormat="1">
      <c r="F5" s="60"/>
      <c r="G5" s="60"/>
    </row>
    <row r="6" spans="1:10" ht="28.5">
      <c r="A6" s="4" t="s">
        <v>3</v>
      </c>
      <c r="B6" s="4" t="s">
        <v>4</v>
      </c>
      <c r="C6" s="4" t="s">
        <v>5</v>
      </c>
      <c r="D6" s="4" t="s">
        <v>6</v>
      </c>
      <c r="E6" s="5" t="s">
        <v>7</v>
      </c>
      <c r="F6" s="115" t="s">
        <v>8</v>
      </c>
      <c r="G6" s="116"/>
      <c r="H6" s="5" t="s">
        <v>9</v>
      </c>
      <c r="I6" s="5" t="s">
        <v>10</v>
      </c>
      <c r="J6" s="7" t="s">
        <v>11</v>
      </c>
    </row>
    <row r="7" spans="1:10" s="69" customFormat="1" ht="15">
      <c r="A7" s="117" t="s">
        <v>86</v>
      </c>
      <c r="B7" s="118"/>
      <c r="C7" s="118"/>
      <c r="D7" s="119"/>
      <c r="E7" s="64" t="s">
        <v>87</v>
      </c>
      <c r="F7" s="65"/>
      <c r="G7" s="66">
        <f>G8+G25</f>
        <v>40</v>
      </c>
      <c r="H7" s="67"/>
      <c r="I7" s="68"/>
      <c r="J7" s="67"/>
    </row>
    <row r="8" spans="1:10" s="69" customFormat="1" ht="15">
      <c r="A8" s="70"/>
      <c r="B8" s="70">
        <v>1</v>
      </c>
      <c r="C8" s="70"/>
      <c r="D8" s="70"/>
      <c r="E8" s="71" t="s">
        <v>28</v>
      </c>
      <c r="F8" s="72"/>
      <c r="G8" s="72">
        <f>SUMIFS($F$9:$F$23,$C$9:$C$23,"&gt;0")</f>
        <v>34</v>
      </c>
      <c r="H8" s="73"/>
      <c r="I8" s="70"/>
      <c r="J8" s="74"/>
    </row>
    <row r="9" spans="1:10" s="69" customFormat="1" ht="30">
      <c r="A9" s="68"/>
      <c r="B9" s="68"/>
      <c r="C9" s="68">
        <v>1</v>
      </c>
      <c r="D9" s="68"/>
      <c r="E9" s="75" t="s">
        <v>121</v>
      </c>
      <c r="F9" s="76">
        <v>6</v>
      </c>
      <c r="G9" s="76"/>
      <c r="H9" s="67"/>
      <c r="I9" s="68"/>
      <c r="J9" s="67"/>
    </row>
    <row r="10" spans="1:10" s="69" customFormat="1" ht="15">
      <c r="A10" s="68"/>
      <c r="B10" s="68"/>
      <c r="C10" s="67"/>
      <c r="D10" s="68">
        <v>1</v>
      </c>
      <c r="E10" s="75" t="s">
        <v>122</v>
      </c>
      <c r="F10" s="77">
        <v>3</v>
      </c>
      <c r="G10" s="77"/>
      <c r="H10" s="67"/>
      <c r="I10" s="68"/>
      <c r="J10" s="67"/>
    </row>
    <row r="11" spans="1:10" s="69" customFormat="1" ht="15">
      <c r="A11" s="68"/>
      <c r="B11" s="68"/>
      <c r="C11" s="67"/>
      <c r="D11" s="68">
        <v>2</v>
      </c>
      <c r="E11" s="75" t="s">
        <v>29</v>
      </c>
      <c r="F11" s="77">
        <v>3</v>
      </c>
      <c r="G11" s="77"/>
      <c r="H11" s="67"/>
      <c r="I11" s="68"/>
      <c r="J11" s="67"/>
    </row>
    <row r="12" spans="1:10" s="69" customFormat="1" ht="15">
      <c r="A12" s="68"/>
      <c r="B12" s="68"/>
      <c r="C12" s="68">
        <v>2</v>
      </c>
      <c r="D12" s="68"/>
      <c r="E12" s="75" t="s">
        <v>30</v>
      </c>
      <c r="F12" s="76">
        <v>3</v>
      </c>
      <c r="G12" s="76"/>
      <c r="H12" s="67"/>
      <c r="I12" s="68"/>
      <c r="J12" s="67"/>
    </row>
    <row r="13" spans="1:10" s="69" customFormat="1" ht="15">
      <c r="A13" s="68"/>
      <c r="B13" s="68"/>
      <c r="C13" s="68">
        <v>3</v>
      </c>
      <c r="D13" s="68"/>
      <c r="E13" s="75" t="s">
        <v>31</v>
      </c>
      <c r="F13" s="76">
        <v>3</v>
      </c>
      <c r="G13" s="76"/>
      <c r="H13" s="67"/>
      <c r="I13" s="68"/>
      <c r="J13" s="67"/>
    </row>
    <row r="14" spans="1:10" s="69" customFormat="1" ht="15">
      <c r="A14" s="68"/>
      <c r="B14" s="68"/>
      <c r="C14" s="68">
        <v>4</v>
      </c>
      <c r="D14" s="68"/>
      <c r="E14" s="75" t="s">
        <v>32</v>
      </c>
      <c r="F14" s="76">
        <v>3</v>
      </c>
      <c r="G14" s="76"/>
      <c r="H14" s="67"/>
      <c r="I14" s="68"/>
      <c r="J14" s="67"/>
    </row>
    <row r="15" spans="1:10" s="69" customFormat="1" ht="15">
      <c r="A15" s="68"/>
      <c r="B15" s="68"/>
      <c r="C15" s="68">
        <v>5</v>
      </c>
      <c r="D15" s="68"/>
      <c r="E15" s="75" t="s">
        <v>33</v>
      </c>
      <c r="F15" s="76">
        <v>3</v>
      </c>
      <c r="G15" s="76"/>
      <c r="H15" s="67"/>
      <c r="I15" s="68"/>
      <c r="J15" s="67"/>
    </row>
    <row r="16" spans="1:10" s="69" customFormat="1" ht="15">
      <c r="A16" s="68"/>
      <c r="B16" s="68"/>
      <c r="C16" s="68">
        <v>6</v>
      </c>
      <c r="D16" s="68"/>
      <c r="E16" s="75" t="s">
        <v>34</v>
      </c>
      <c r="F16" s="76">
        <v>3</v>
      </c>
      <c r="G16" s="76"/>
      <c r="H16" s="67"/>
      <c r="I16" s="68"/>
      <c r="J16" s="67"/>
    </row>
    <row r="17" spans="1:10" s="69" customFormat="1" ht="30">
      <c r="A17" s="68"/>
      <c r="B17" s="68"/>
      <c r="C17" s="68">
        <v>7</v>
      </c>
      <c r="D17" s="68"/>
      <c r="E17" s="78" t="s">
        <v>35</v>
      </c>
      <c r="F17" s="79">
        <f>F18+F19</f>
        <v>5</v>
      </c>
      <c r="G17" s="79"/>
      <c r="H17" s="67"/>
      <c r="I17" s="68"/>
      <c r="J17" s="67"/>
    </row>
    <row r="18" spans="1:10" s="69" customFormat="1" ht="30">
      <c r="A18" s="68"/>
      <c r="B18" s="68"/>
      <c r="C18" s="68"/>
      <c r="D18" s="68">
        <v>1</v>
      </c>
      <c r="E18" s="80" t="s">
        <v>36</v>
      </c>
      <c r="F18" s="77">
        <v>3</v>
      </c>
      <c r="G18" s="77"/>
      <c r="H18" s="67"/>
      <c r="I18" s="68"/>
      <c r="J18" s="67"/>
    </row>
    <row r="19" spans="1:10" s="69" customFormat="1" ht="15">
      <c r="A19" s="68"/>
      <c r="B19" s="68"/>
      <c r="C19" s="68"/>
      <c r="D19" s="68">
        <v>2</v>
      </c>
      <c r="E19" s="81" t="s">
        <v>37</v>
      </c>
      <c r="F19" s="77">
        <v>2</v>
      </c>
      <c r="G19" s="77"/>
      <c r="H19" s="67"/>
      <c r="I19" s="68"/>
      <c r="J19" s="67"/>
    </row>
    <row r="20" spans="1:10" s="69" customFormat="1" ht="15">
      <c r="A20" s="68"/>
      <c r="B20" s="68"/>
      <c r="C20" s="68">
        <v>8</v>
      </c>
      <c r="D20" s="68"/>
      <c r="E20" s="75" t="s">
        <v>38</v>
      </c>
      <c r="F20" s="76">
        <v>4</v>
      </c>
      <c r="G20" s="76"/>
      <c r="H20" s="67"/>
      <c r="I20" s="68"/>
      <c r="J20" s="67"/>
    </row>
    <row r="21" spans="1:10" s="69" customFormat="1" ht="15">
      <c r="A21" s="68"/>
      <c r="B21" s="68"/>
      <c r="C21" s="68">
        <v>9</v>
      </c>
      <c r="D21" s="68"/>
      <c r="E21" s="75" t="s">
        <v>39</v>
      </c>
      <c r="F21" s="76">
        <f>F22+F23</f>
        <v>4</v>
      </c>
      <c r="G21" s="76"/>
      <c r="H21" s="67"/>
      <c r="I21" s="68"/>
      <c r="J21" s="67"/>
    </row>
    <row r="22" spans="1:10" s="69" customFormat="1" ht="15">
      <c r="A22" s="68"/>
      <c r="B22" s="68"/>
      <c r="C22" s="68"/>
      <c r="D22" s="68">
        <v>1</v>
      </c>
      <c r="E22" s="75" t="s">
        <v>40</v>
      </c>
      <c r="F22" s="77">
        <v>2</v>
      </c>
      <c r="G22" s="77"/>
      <c r="H22" s="67"/>
      <c r="I22" s="68"/>
      <c r="J22" s="67"/>
    </row>
    <row r="23" spans="1:10" s="69" customFormat="1" ht="15">
      <c r="A23" s="68"/>
      <c r="B23" s="68"/>
      <c r="C23" s="68"/>
      <c r="D23" s="68">
        <v>2</v>
      </c>
      <c r="E23" s="75" t="s">
        <v>41</v>
      </c>
      <c r="F23" s="77">
        <v>2</v>
      </c>
      <c r="G23" s="77"/>
      <c r="H23" s="67"/>
      <c r="I23" s="68"/>
      <c r="J23" s="67"/>
    </row>
    <row r="24" spans="1:10" s="69" customFormat="1" ht="15">
      <c r="A24" s="68"/>
      <c r="B24" s="68"/>
      <c r="C24" s="68"/>
      <c r="D24" s="68">
        <v>2</v>
      </c>
      <c r="E24" s="75" t="s">
        <v>41</v>
      </c>
      <c r="F24" s="77">
        <v>2</v>
      </c>
      <c r="G24" s="77"/>
      <c r="H24" s="67"/>
      <c r="I24" s="68"/>
      <c r="J24" s="67"/>
    </row>
    <row r="25" spans="1:10" s="69" customFormat="1" ht="15">
      <c r="A25" s="70"/>
      <c r="B25" s="70">
        <v>2</v>
      </c>
      <c r="C25" s="70"/>
      <c r="D25" s="70"/>
      <c r="E25" s="82" t="s">
        <v>42</v>
      </c>
      <c r="F25" s="72"/>
      <c r="G25" s="72">
        <f>SUM(F26:F27)</f>
        <v>6</v>
      </c>
      <c r="H25" s="74"/>
      <c r="I25" s="70"/>
      <c r="J25" s="74"/>
    </row>
    <row r="26" spans="1:10" s="69" customFormat="1" ht="15">
      <c r="A26" s="68"/>
      <c r="B26" s="68"/>
      <c r="C26" s="68">
        <v>1</v>
      </c>
      <c r="D26" s="68"/>
      <c r="E26" s="83" t="s">
        <v>118</v>
      </c>
      <c r="F26" s="76">
        <v>3</v>
      </c>
      <c r="G26" s="76"/>
      <c r="H26" s="67"/>
      <c r="I26" s="68"/>
      <c r="J26" s="67"/>
    </row>
    <row r="27" spans="1:10" s="69" customFormat="1" ht="30">
      <c r="A27" s="68"/>
      <c r="B27" s="68"/>
      <c r="C27" s="68">
        <v>2</v>
      </c>
      <c r="D27" s="68"/>
      <c r="E27" s="83" t="s">
        <v>44</v>
      </c>
      <c r="F27" s="76">
        <v>3</v>
      </c>
      <c r="G27" s="76"/>
      <c r="H27" s="67"/>
      <c r="I27" s="68"/>
      <c r="J27" s="67"/>
    </row>
    <row r="28" spans="1:10" s="69" customFormat="1" ht="14.25">
      <c r="A28" s="120" t="s">
        <v>88</v>
      </c>
      <c r="B28" s="121"/>
      <c r="C28" s="121"/>
      <c r="D28" s="122"/>
      <c r="E28" s="84" t="s">
        <v>89</v>
      </c>
      <c r="F28" s="85"/>
      <c r="G28" s="85">
        <f>SUM(G29:G64)</f>
        <v>30</v>
      </c>
      <c r="H28" s="86"/>
      <c r="I28" s="87"/>
      <c r="J28" s="88"/>
    </row>
    <row r="29" spans="1:10" s="69" customFormat="1" ht="15">
      <c r="A29" s="89"/>
      <c r="B29" s="89">
        <v>1</v>
      </c>
      <c r="C29" s="90"/>
      <c r="D29" s="90"/>
      <c r="E29" s="91" t="s">
        <v>90</v>
      </c>
      <c r="F29" s="72"/>
      <c r="G29" s="72">
        <f>SUM(F30:F35)</f>
        <v>10</v>
      </c>
      <c r="H29" s="92"/>
      <c r="I29" s="92"/>
      <c r="J29" s="92"/>
    </row>
    <row r="30" spans="1:10" s="69" customFormat="1" ht="14.25">
      <c r="A30" s="93"/>
      <c r="B30" s="93"/>
      <c r="C30" s="93">
        <v>1</v>
      </c>
      <c r="D30" s="93"/>
      <c r="E30" s="94" t="s">
        <v>107</v>
      </c>
      <c r="F30" s="95">
        <v>2</v>
      </c>
      <c r="G30" s="95"/>
      <c r="H30" s="92"/>
      <c r="I30" s="92"/>
      <c r="J30" s="92"/>
    </row>
    <row r="31" spans="1:10" s="69" customFormat="1" ht="14.25">
      <c r="A31" s="93"/>
      <c r="B31" s="93"/>
      <c r="C31" s="93">
        <v>2</v>
      </c>
      <c r="D31" s="93"/>
      <c r="E31" s="94" t="s">
        <v>45</v>
      </c>
      <c r="F31" s="95">
        <v>1</v>
      </c>
      <c r="G31" s="95"/>
      <c r="H31" s="92"/>
      <c r="I31" s="92"/>
      <c r="J31" s="92"/>
    </row>
    <row r="32" spans="1:10" s="69" customFormat="1" ht="42.75">
      <c r="A32" s="93"/>
      <c r="B32" s="93"/>
      <c r="C32" s="93">
        <v>3</v>
      </c>
      <c r="D32" s="93"/>
      <c r="E32" s="94" t="s">
        <v>46</v>
      </c>
      <c r="F32" s="95">
        <v>0.5</v>
      </c>
      <c r="G32" s="95"/>
      <c r="H32" s="92"/>
      <c r="I32" s="92"/>
      <c r="J32" s="92"/>
    </row>
    <row r="33" spans="1:10" s="69" customFormat="1" ht="42.75">
      <c r="A33" s="93"/>
      <c r="B33" s="93"/>
      <c r="C33" s="93">
        <v>4</v>
      </c>
      <c r="D33" s="93"/>
      <c r="E33" s="94" t="s">
        <v>47</v>
      </c>
      <c r="F33" s="95">
        <v>0.5</v>
      </c>
      <c r="G33" s="95"/>
      <c r="H33" s="92"/>
      <c r="I33" s="92"/>
      <c r="J33" s="92"/>
    </row>
    <row r="34" spans="1:10" s="69" customFormat="1" ht="14.25">
      <c r="A34" s="93"/>
      <c r="B34" s="93"/>
      <c r="C34" s="93">
        <v>5</v>
      </c>
      <c r="D34" s="93"/>
      <c r="E34" s="94" t="s">
        <v>48</v>
      </c>
      <c r="F34" s="95">
        <v>1</v>
      </c>
      <c r="G34" s="95"/>
      <c r="H34" s="92"/>
      <c r="I34" s="92"/>
      <c r="J34" s="92"/>
    </row>
    <row r="35" spans="1:10" s="69" customFormat="1" ht="14.25">
      <c r="A35" s="87"/>
      <c r="B35" s="87"/>
      <c r="C35" s="93">
        <v>6</v>
      </c>
      <c r="D35" s="87"/>
      <c r="E35" s="96" t="s">
        <v>24</v>
      </c>
      <c r="F35" s="95">
        <f>F36+F37</f>
        <v>5</v>
      </c>
      <c r="G35" s="95"/>
      <c r="H35" s="92"/>
      <c r="I35" s="92"/>
      <c r="J35" s="92"/>
    </row>
    <row r="36" spans="1:10" s="69" customFormat="1" ht="15">
      <c r="A36" s="68"/>
      <c r="B36" s="68"/>
      <c r="C36" s="68"/>
      <c r="D36" s="68">
        <v>1</v>
      </c>
      <c r="E36" s="75" t="s">
        <v>25</v>
      </c>
      <c r="F36" s="76">
        <v>2.5</v>
      </c>
      <c r="G36" s="76"/>
      <c r="H36" s="92"/>
      <c r="I36" s="92"/>
      <c r="J36" s="92"/>
    </row>
    <row r="37" spans="1:10" s="69" customFormat="1" ht="30">
      <c r="A37" s="68"/>
      <c r="B37" s="68"/>
      <c r="C37" s="68"/>
      <c r="D37" s="68">
        <v>2</v>
      </c>
      <c r="E37" s="75" t="s">
        <v>26</v>
      </c>
      <c r="F37" s="76">
        <v>2.5</v>
      </c>
      <c r="G37" s="76"/>
      <c r="H37" s="92"/>
      <c r="I37" s="92"/>
      <c r="J37" s="92"/>
    </row>
    <row r="38" spans="1:10" s="69" customFormat="1" ht="14.25">
      <c r="A38" s="87"/>
      <c r="B38" s="87">
        <v>2</v>
      </c>
      <c r="C38" s="87"/>
      <c r="D38" s="87"/>
      <c r="E38" s="96" t="s">
        <v>49</v>
      </c>
      <c r="F38" s="95"/>
      <c r="G38" s="95">
        <f>SUM(F39,F42:F43)</f>
        <v>11</v>
      </c>
      <c r="H38" s="88"/>
      <c r="I38" s="87"/>
      <c r="J38" s="88"/>
    </row>
    <row r="39" spans="1:10" s="69" customFormat="1" ht="14.25">
      <c r="A39" s="87"/>
      <c r="B39" s="87"/>
      <c r="C39" s="87">
        <v>1</v>
      </c>
      <c r="D39" s="87"/>
      <c r="E39" s="96" t="s">
        <v>50</v>
      </c>
      <c r="F39" s="95">
        <f>F40+F41</f>
        <v>4</v>
      </c>
      <c r="G39" s="95"/>
      <c r="H39" s="88"/>
      <c r="I39" s="87"/>
      <c r="J39" s="88"/>
    </row>
    <row r="40" spans="1:10" s="69" customFormat="1" ht="30">
      <c r="A40" s="68"/>
      <c r="B40" s="68"/>
      <c r="C40" s="68"/>
      <c r="D40" s="68">
        <v>1</v>
      </c>
      <c r="E40" s="75" t="s">
        <v>51</v>
      </c>
      <c r="F40" s="76">
        <v>2</v>
      </c>
      <c r="G40" s="76"/>
      <c r="H40" s="67"/>
      <c r="I40" s="68"/>
      <c r="J40" s="67"/>
    </row>
    <row r="41" spans="1:10" s="69" customFormat="1" ht="15">
      <c r="A41" s="68"/>
      <c r="B41" s="68"/>
      <c r="C41" s="68"/>
      <c r="D41" s="68">
        <v>2</v>
      </c>
      <c r="E41" s="75" t="s">
        <v>52</v>
      </c>
      <c r="F41" s="76">
        <v>2</v>
      </c>
      <c r="G41" s="76"/>
      <c r="H41" s="67"/>
      <c r="I41" s="68"/>
      <c r="J41" s="67"/>
    </row>
    <row r="42" spans="1:10" s="69" customFormat="1" ht="14.25">
      <c r="A42" s="87"/>
      <c r="B42" s="87"/>
      <c r="C42" s="87">
        <v>2</v>
      </c>
      <c r="D42" s="87"/>
      <c r="E42" s="96" t="s">
        <v>53</v>
      </c>
      <c r="F42" s="95">
        <v>2</v>
      </c>
      <c r="G42" s="95"/>
      <c r="H42" s="88"/>
      <c r="I42" s="87"/>
      <c r="J42" s="88"/>
    </row>
    <row r="43" spans="1:10" s="69" customFormat="1" ht="14.25">
      <c r="A43" s="87"/>
      <c r="B43" s="87"/>
      <c r="C43" s="87">
        <v>3</v>
      </c>
      <c r="D43" s="87"/>
      <c r="E43" s="96" t="s">
        <v>54</v>
      </c>
      <c r="F43" s="95">
        <f>F44+F45</f>
        <v>5</v>
      </c>
      <c r="G43" s="95"/>
      <c r="H43" s="88"/>
      <c r="I43" s="87"/>
      <c r="J43" s="88"/>
    </row>
    <row r="44" spans="1:10" s="69" customFormat="1" ht="30">
      <c r="A44" s="68"/>
      <c r="B44" s="68"/>
      <c r="C44" s="68"/>
      <c r="D44" s="68">
        <v>1</v>
      </c>
      <c r="E44" s="75" t="s">
        <v>55</v>
      </c>
      <c r="F44" s="76">
        <v>2.5</v>
      </c>
      <c r="G44" s="76"/>
      <c r="H44" s="67"/>
      <c r="I44" s="68"/>
      <c r="J44" s="67"/>
    </row>
    <row r="45" spans="1:10" s="69" customFormat="1" ht="30">
      <c r="A45" s="68"/>
      <c r="B45" s="68"/>
      <c r="C45" s="68"/>
      <c r="D45" s="68">
        <v>2</v>
      </c>
      <c r="E45" s="75" t="s">
        <v>56</v>
      </c>
      <c r="F45" s="76">
        <v>2.5</v>
      </c>
      <c r="G45" s="76"/>
      <c r="H45" s="67"/>
      <c r="I45" s="68"/>
      <c r="J45" s="67"/>
    </row>
    <row r="46" spans="1:10" s="69" customFormat="1" ht="14.25">
      <c r="A46" s="87"/>
      <c r="B46" s="87">
        <v>3</v>
      </c>
      <c r="C46" s="87"/>
      <c r="D46" s="87"/>
      <c r="E46" s="96" t="s">
        <v>57</v>
      </c>
      <c r="F46" s="95"/>
      <c r="G46" s="95">
        <f>F47+F54+F58+F62</f>
        <v>9</v>
      </c>
      <c r="H46" s="88"/>
      <c r="I46" s="87"/>
      <c r="J46" s="88"/>
    </row>
    <row r="47" spans="1:10" s="69" customFormat="1" ht="14.25">
      <c r="A47" s="87"/>
      <c r="B47" s="87"/>
      <c r="C47" s="87">
        <v>1</v>
      </c>
      <c r="D47" s="87"/>
      <c r="E47" s="96" t="s">
        <v>58</v>
      </c>
      <c r="F47" s="95">
        <f>SUM(F48:F53)</f>
        <v>4</v>
      </c>
      <c r="G47" s="95"/>
      <c r="H47" s="88"/>
      <c r="I47" s="87"/>
      <c r="J47" s="88"/>
    </row>
    <row r="48" spans="1:10" s="69" customFormat="1" ht="15">
      <c r="A48" s="68"/>
      <c r="B48" s="68"/>
      <c r="C48" s="68"/>
      <c r="D48" s="68">
        <v>1</v>
      </c>
      <c r="E48" s="75" t="s">
        <v>59</v>
      </c>
      <c r="F48" s="76">
        <v>1.5</v>
      </c>
      <c r="G48" s="76"/>
      <c r="H48" s="67"/>
      <c r="I48" s="68"/>
      <c r="J48" s="67"/>
    </row>
    <row r="49" spans="1:10" s="69" customFormat="1" ht="15">
      <c r="A49" s="68"/>
      <c r="B49" s="68"/>
      <c r="C49" s="68"/>
      <c r="D49" s="68">
        <v>2</v>
      </c>
      <c r="E49" s="75" t="s">
        <v>60</v>
      </c>
      <c r="F49" s="76">
        <v>0.5</v>
      </c>
      <c r="G49" s="76"/>
      <c r="H49" s="67"/>
      <c r="I49" s="68"/>
      <c r="J49" s="67"/>
    </row>
    <row r="50" spans="1:10" s="69" customFormat="1" ht="30">
      <c r="A50" s="68"/>
      <c r="B50" s="68"/>
      <c r="C50" s="68"/>
      <c r="D50" s="68">
        <v>3</v>
      </c>
      <c r="E50" s="75" t="s">
        <v>61</v>
      </c>
      <c r="F50" s="76">
        <v>0.5</v>
      </c>
      <c r="G50" s="76"/>
      <c r="H50" s="67"/>
      <c r="I50" s="68"/>
      <c r="J50" s="67"/>
    </row>
    <row r="51" spans="1:10" s="69" customFormat="1" ht="30">
      <c r="A51" s="68"/>
      <c r="B51" s="68"/>
      <c r="C51" s="68"/>
      <c r="D51" s="68">
        <v>4</v>
      </c>
      <c r="E51" s="75" t="s">
        <v>62</v>
      </c>
      <c r="F51" s="76">
        <v>0.5</v>
      </c>
      <c r="G51" s="76"/>
      <c r="H51" s="67"/>
      <c r="I51" s="68"/>
      <c r="J51" s="67"/>
    </row>
    <row r="52" spans="1:10" s="69" customFormat="1" ht="15">
      <c r="A52" s="68"/>
      <c r="B52" s="68"/>
      <c r="C52" s="68"/>
      <c r="D52" s="68">
        <v>5</v>
      </c>
      <c r="E52" s="75" t="s">
        <v>63</v>
      </c>
      <c r="F52" s="76">
        <v>0.5</v>
      </c>
      <c r="G52" s="76"/>
      <c r="H52" s="67"/>
      <c r="I52" s="68"/>
      <c r="J52" s="67"/>
    </row>
    <row r="53" spans="1:10" s="69" customFormat="1" ht="15">
      <c r="A53" s="68"/>
      <c r="B53" s="68"/>
      <c r="C53" s="68"/>
      <c r="D53" s="68">
        <v>6</v>
      </c>
      <c r="E53" s="75" t="s">
        <v>64</v>
      </c>
      <c r="F53" s="76">
        <v>0.5</v>
      </c>
      <c r="G53" s="76"/>
      <c r="H53" s="67"/>
      <c r="I53" s="68"/>
      <c r="J53" s="67"/>
    </row>
    <row r="54" spans="1:10" s="69" customFormat="1" ht="14.25">
      <c r="A54" s="87"/>
      <c r="B54" s="87"/>
      <c r="C54" s="87">
        <v>2</v>
      </c>
      <c r="D54" s="87"/>
      <c r="E54" s="96" t="s">
        <v>65</v>
      </c>
      <c r="F54" s="95">
        <f>SUM(F55:F57)</f>
        <v>2</v>
      </c>
      <c r="G54" s="95"/>
      <c r="H54" s="88"/>
      <c r="I54" s="87"/>
      <c r="J54" s="88"/>
    </row>
    <row r="55" spans="1:10" s="69" customFormat="1" ht="15">
      <c r="A55" s="68"/>
      <c r="B55" s="68"/>
      <c r="C55" s="68"/>
      <c r="D55" s="68">
        <v>1</v>
      </c>
      <c r="E55" s="75" t="s">
        <v>66</v>
      </c>
      <c r="F55" s="76">
        <v>0.5</v>
      </c>
      <c r="G55" s="76"/>
      <c r="H55" s="67"/>
      <c r="I55" s="68"/>
      <c r="J55" s="67"/>
    </row>
    <row r="56" spans="1:10" s="69" customFormat="1" ht="30">
      <c r="A56" s="68"/>
      <c r="B56" s="68"/>
      <c r="C56" s="68"/>
      <c r="D56" s="68">
        <v>2</v>
      </c>
      <c r="E56" s="75" t="s">
        <v>67</v>
      </c>
      <c r="F56" s="76">
        <v>1</v>
      </c>
      <c r="G56" s="76"/>
      <c r="H56" s="67"/>
      <c r="I56" s="68"/>
      <c r="J56" s="67"/>
    </row>
    <row r="57" spans="1:10" s="69" customFormat="1" ht="30">
      <c r="A57" s="68"/>
      <c r="B57" s="68"/>
      <c r="C57" s="68"/>
      <c r="D57" s="68">
        <v>3</v>
      </c>
      <c r="E57" s="75" t="s">
        <v>68</v>
      </c>
      <c r="F57" s="76">
        <v>0.5</v>
      </c>
      <c r="G57" s="76"/>
      <c r="H57" s="67"/>
      <c r="I57" s="68"/>
      <c r="J57" s="67"/>
    </row>
    <row r="58" spans="1:10" s="69" customFormat="1" ht="14.25">
      <c r="A58" s="87"/>
      <c r="B58" s="87"/>
      <c r="C58" s="87">
        <v>3</v>
      </c>
      <c r="D58" s="87"/>
      <c r="E58" s="96" t="s">
        <v>69</v>
      </c>
      <c r="F58" s="95">
        <f>SUM(F59:F61)</f>
        <v>2</v>
      </c>
      <c r="G58" s="95"/>
      <c r="H58" s="88"/>
      <c r="I58" s="87"/>
      <c r="J58" s="88"/>
    </row>
    <row r="59" spans="1:10" s="69" customFormat="1" ht="15">
      <c r="A59" s="68"/>
      <c r="B59" s="68"/>
      <c r="C59" s="68"/>
      <c r="D59" s="68">
        <v>1</v>
      </c>
      <c r="E59" s="75" t="s">
        <v>70</v>
      </c>
      <c r="F59" s="76">
        <v>0.5</v>
      </c>
      <c r="G59" s="76"/>
      <c r="H59" s="67"/>
      <c r="I59" s="68"/>
      <c r="J59" s="67"/>
    </row>
    <row r="60" spans="1:10" s="69" customFormat="1" ht="15">
      <c r="A60" s="68"/>
      <c r="B60" s="68"/>
      <c r="C60" s="68"/>
      <c r="D60" s="68">
        <v>2</v>
      </c>
      <c r="E60" s="75" t="s">
        <v>71</v>
      </c>
      <c r="F60" s="76">
        <v>1</v>
      </c>
      <c r="G60" s="76"/>
      <c r="H60" s="67"/>
      <c r="I60" s="68"/>
      <c r="J60" s="67"/>
    </row>
    <row r="61" spans="1:10" s="69" customFormat="1" ht="30">
      <c r="A61" s="68"/>
      <c r="B61" s="68"/>
      <c r="C61" s="68"/>
      <c r="D61" s="68">
        <v>3</v>
      </c>
      <c r="E61" s="75" t="s">
        <v>72</v>
      </c>
      <c r="F61" s="76">
        <v>0.5</v>
      </c>
      <c r="G61" s="76"/>
      <c r="H61" s="67"/>
      <c r="I61" s="68"/>
      <c r="J61" s="67"/>
    </row>
    <row r="62" spans="1:10" s="69" customFormat="1" ht="14.25">
      <c r="A62" s="87"/>
      <c r="B62" s="87"/>
      <c r="C62" s="87">
        <v>4</v>
      </c>
      <c r="D62" s="87"/>
      <c r="E62" s="96" t="s">
        <v>73</v>
      </c>
      <c r="F62" s="95">
        <f>F63+F64</f>
        <v>1</v>
      </c>
      <c r="G62" s="95"/>
      <c r="H62" s="88"/>
      <c r="I62" s="87"/>
      <c r="J62" s="88"/>
    </row>
    <row r="63" spans="1:10" s="69" customFormat="1" ht="30">
      <c r="A63" s="68"/>
      <c r="B63" s="68"/>
      <c r="C63" s="68"/>
      <c r="D63" s="68">
        <v>1</v>
      </c>
      <c r="E63" s="75" t="s">
        <v>74</v>
      </c>
      <c r="F63" s="76">
        <v>0.5</v>
      </c>
      <c r="G63" s="76"/>
      <c r="H63" s="67"/>
      <c r="I63" s="68"/>
      <c r="J63" s="67"/>
    </row>
    <row r="64" spans="1:10" s="69" customFormat="1" ht="30">
      <c r="A64" s="68"/>
      <c r="B64" s="68"/>
      <c r="C64" s="68"/>
      <c r="D64" s="68">
        <v>2</v>
      </c>
      <c r="E64" s="75" t="s">
        <v>75</v>
      </c>
      <c r="F64" s="76">
        <v>0.5</v>
      </c>
      <c r="G64" s="76"/>
      <c r="H64" s="67"/>
      <c r="I64" s="68"/>
      <c r="J64" s="67"/>
    </row>
    <row r="65" spans="1:10" s="69" customFormat="1" ht="15">
      <c r="A65" s="120" t="s">
        <v>103</v>
      </c>
      <c r="B65" s="121"/>
      <c r="C65" s="121"/>
      <c r="D65" s="122"/>
      <c r="E65" s="64" t="s">
        <v>104</v>
      </c>
      <c r="F65" s="66"/>
      <c r="G65" s="66">
        <f>SUM(G66:G86)</f>
        <v>20</v>
      </c>
      <c r="H65" s="97"/>
      <c r="I65" s="92"/>
      <c r="J65" s="92"/>
    </row>
    <row r="66" spans="1:10" s="69" customFormat="1" ht="14.25">
      <c r="A66" s="87"/>
      <c r="B66" s="87">
        <v>1</v>
      </c>
      <c r="C66" s="87"/>
      <c r="D66" s="87"/>
      <c r="E66" s="96" t="s">
        <v>12</v>
      </c>
      <c r="F66" s="98"/>
      <c r="G66" s="98">
        <f>SUM(F66:F71)</f>
        <v>13.5</v>
      </c>
      <c r="H66" s="92"/>
      <c r="I66" s="92"/>
      <c r="J66" s="92"/>
    </row>
    <row r="67" spans="1:10" s="69" customFormat="1" ht="30">
      <c r="A67" s="68"/>
      <c r="B67" s="68"/>
      <c r="C67" s="68">
        <v>1</v>
      </c>
      <c r="D67" s="68"/>
      <c r="E67" s="75" t="s">
        <v>13</v>
      </c>
      <c r="F67" s="99">
        <v>2</v>
      </c>
      <c r="G67" s="99"/>
      <c r="H67" s="92"/>
      <c r="I67" s="92"/>
      <c r="J67" s="92"/>
    </row>
    <row r="68" spans="1:10" s="69" customFormat="1" ht="30">
      <c r="A68" s="68"/>
      <c r="B68" s="68"/>
      <c r="C68" s="68">
        <v>2</v>
      </c>
      <c r="D68" s="68"/>
      <c r="E68" s="75" t="s">
        <v>14</v>
      </c>
      <c r="F68" s="99">
        <v>2</v>
      </c>
      <c r="G68" s="99"/>
      <c r="H68" s="92"/>
      <c r="I68" s="92"/>
      <c r="J68" s="92"/>
    </row>
    <row r="69" spans="1:10" s="69" customFormat="1" ht="15">
      <c r="A69" s="68"/>
      <c r="B69" s="68"/>
      <c r="C69" s="68">
        <v>3</v>
      </c>
      <c r="D69" s="68"/>
      <c r="E69" s="75" t="s">
        <v>119</v>
      </c>
      <c r="F69" s="99">
        <v>2</v>
      </c>
      <c r="G69" s="99"/>
      <c r="H69" s="92"/>
      <c r="I69" s="92"/>
      <c r="J69" s="92"/>
    </row>
    <row r="70" spans="1:10" s="69" customFormat="1" ht="15">
      <c r="A70" s="68"/>
      <c r="B70" s="68"/>
      <c r="C70" s="68">
        <v>4</v>
      </c>
      <c r="D70" s="68"/>
      <c r="E70" s="75" t="s">
        <v>16</v>
      </c>
      <c r="F70" s="76">
        <v>3.5</v>
      </c>
      <c r="G70" s="76"/>
      <c r="H70" s="92"/>
      <c r="I70" s="92"/>
      <c r="J70" s="92"/>
    </row>
    <row r="71" spans="1:10" s="69" customFormat="1" ht="15">
      <c r="A71" s="68"/>
      <c r="B71" s="68"/>
      <c r="C71" s="68">
        <v>5</v>
      </c>
      <c r="D71" s="68"/>
      <c r="E71" s="75" t="s">
        <v>17</v>
      </c>
      <c r="F71" s="76">
        <v>4</v>
      </c>
      <c r="G71" s="76"/>
      <c r="H71" s="92"/>
      <c r="I71" s="92"/>
      <c r="J71" s="92"/>
    </row>
    <row r="72" spans="1:10" s="69" customFormat="1" ht="15">
      <c r="A72" s="68"/>
      <c r="B72" s="68"/>
      <c r="C72" s="68"/>
      <c r="D72" s="68">
        <v>1</v>
      </c>
      <c r="E72" s="75" t="s">
        <v>18</v>
      </c>
      <c r="F72" s="77">
        <v>1.5</v>
      </c>
      <c r="G72" s="77"/>
      <c r="H72" s="92"/>
      <c r="I72" s="92"/>
      <c r="J72" s="92"/>
    </row>
    <row r="73" spans="1:10" s="69" customFormat="1" ht="15">
      <c r="A73" s="68"/>
      <c r="B73" s="68"/>
      <c r="C73" s="68"/>
      <c r="D73" s="68">
        <v>2</v>
      </c>
      <c r="E73" s="75" t="s">
        <v>117</v>
      </c>
      <c r="F73" s="77">
        <v>2</v>
      </c>
      <c r="G73" s="77"/>
      <c r="H73" s="92"/>
      <c r="I73" s="92"/>
      <c r="J73" s="92"/>
    </row>
    <row r="74" spans="1:10" s="69" customFormat="1" ht="15">
      <c r="A74" s="68"/>
      <c r="B74" s="87">
        <v>2</v>
      </c>
      <c r="C74" s="87"/>
      <c r="D74" s="87"/>
      <c r="E74" s="100" t="s">
        <v>91</v>
      </c>
      <c r="F74" s="72"/>
      <c r="G74" s="72">
        <f>SUM(F75:F80)</f>
        <v>3.5</v>
      </c>
      <c r="H74" s="92"/>
      <c r="I74" s="92"/>
      <c r="J74" s="92"/>
    </row>
    <row r="75" spans="1:10" s="69" customFormat="1" ht="15">
      <c r="A75" s="68"/>
      <c r="B75" s="68"/>
      <c r="C75" s="68">
        <v>1</v>
      </c>
      <c r="D75" s="68"/>
      <c r="E75" s="75" t="s">
        <v>92</v>
      </c>
      <c r="F75" s="76">
        <v>0.25</v>
      </c>
      <c r="G75" s="76"/>
      <c r="H75" s="92"/>
      <c r="I75" s="92"/>
      <c r="J75" s="92"/>
    </row>
    <row r="76" spans="1:10" s="69" customFormat="1" ht="15">
      <c r="A76" s="68"/>
      <c r="B76" s="68"/>
      <c r="C76" s="68">
        <v>2</v>
      </c>
      <c r="D76" s="68"/>
      <c r="E76" s="75" t="s">
        <v>112</v>
      </c>
      <c r="F76" s="76">
        <v>0.25</v>
      </c>
      <c r="G76" s="76"/>
      <c r="H76" s="92"/>
      <c r="I76" s="92"/>
      <c r="J76" s="92"/>
    </row>
    <row r="77" spans="1:10" s="69" customFormat="1" ht="15">
      <c r="A77" s="68"/>
      <c r="B77" s="68"/>
      <c r="C77" s="68">
        <v>3</v>
      </c>
      <c r="D77" s="68"/>
      <c r="E77" s="75" t="s">
        <v>93</v>
      </c>
      <c r="F77" s="76">
        <v>0.5</v>
      </c>
      <c r="G77" s="76"/>
      <c r="H77" s="92"/>
      <c r="I77" s="92"/>
      <c r="J77" s="92"/>
    </row>
    <row r="78" spans="1:10" s="69" customFormat="1" ht="15">
      <c r="A78" s="68"/>
      <c r="B78" s="68"/>
      <c r="C78" s="68">
        <v>4</v>
      </c>
      <c r="D78" s="68"/>
      <c r="E78" s="75" t="s">
        <v>94</v>
      </c>
      <c r="F78" s="76">
        <v>0.5</v>
      </c>
      <c r="G78" s="76"/>
      <c r="H78" s="92"/>
      <c r="I78" s="92"/>
      <c r="J78" s="92"/>
    </row>
    <row r="79" spans="1:10" s="69" customFormat="1" ht="15">
      <c r="A79" s="68"/>
      <c r="B79" s="68"/>
      <c r="C79" s="68">
        <v>5</v>
      </c>
      <c r="D79" s="68"/>
      <c r="E79" s="75" t="s">
        <v>95</v>
      </c>
      <c r="F79" s="76">
        <v>0.5</v>
      </c>
      <c r="G79" s="76"/>
      <c r="H79" s="92"/>
      <c r="I79" s="92"/>
      <c r="J79" s="92"/>
    </row>
    <row r="80" spans="1:10" s="69" customFormat="1" ht="30">
      <c r="A80" s="68"/>
      <c r="B80" s="68"/>
      <c r="C80" s="68">
        <v>6</v>
      </c>
      <c r="D80" s="68"/>
      <c r="E80" s="75" t="s">
        <v>15</v>
      </c>
      <c r="F80" s="99">
        <v>1.5</v>
      </c>
      <c r="G80" s="99"/>
      <c r="H80" s="92"/>
      <c r="I80" s="92"/>
      <c r="J80" s="92"/>
    </row>
    <row r="81" spans="1:10" s="69" customFormat="1" ht="15">
      <c r="A81" s="68"/>
      <c r="B81" s="87">
        <v>3</v>
      </c>
      <c r="C81" s="87"/>
      <c r="D81" s="87"/>
      <c r="E81" s="100" t="s">
        <v>96</v>
      </c>
      <c r="F81" s="72"/>
      <c r="G81" s="72">
        <f>SUM(F82:F84)</f>
        <v>2</v>
      </c>
      <c r="H81" s="92"/>
      <c r="I81" s="92"/>
      <c r="J81" s="92"/>
    </row>
    <row r="82" spans="1:10" s="69" customFormat="1" ht="15">
      <c r="A82" s="68"/>
      <c r="B82" s="68"/>
      <c r="C82" s="68"/>
      <c r="D82" s="68"/>
      <c r="E82" s="75" t="s">
        <v>97</v>
      </c>
      <c r="F82" s="76">
        <v>0.5</v>
      </c>
      <c r="G82" s="76"/>
      <c r="H82" s="92"/>
      <c r="I82" s="92"/>
      <c r="J82" s="92"/>
    </row>
    <row r="83" spans="1:10" s="69" customFormat="1" ht="15">
      <c r="A83" s="68"/>
      <c r="B83" s="68"/>
      <c r="C83" s="68"/>
      <c r="D83" s="68"/>
      <c r="E83" s="75" t="s">
        <v>98</v>
      </c>
      <c r="F83" s="76">
        <v>0.5</v>
      </c>
      <c r="G83" s="76"/>
      <c r="H83" s="92"/>
      <c r="I83" s="92"/>
      <c r="J83" s="92"/>
    </row>
    <row r="84" spans="1:10" s="69" customFormat="1" ht="15">
      <c r="A84" s="68"/>
      <c r="B84" s="68"/>
      <c r="C84" s="68"/>
      <c r="D84" s="68"/>
      <c r="E84" s="75" t="s">
        <v>99</v>
      </c>
      <c r="F84" s="76">
        <v>1</v>
      </c>
      <c r="G84" s="76"/>
      <c r="H84" s="92"/>
      <c r="I84" s="92"/>
      <c r="J84" s="92"/>
    </row>
    <row r="85" spans="1:10" s="69" customFormat="1" ht="14.25">
      <c r="A85" s="87"/>
      <c r="B85" s="87">
        <v>4</v>
      </c>
      <c r="C85" s="87"/>
      <c r="D85" s="87"/>
      <c r="E85" s="96" t="s">
        <v>76</v>
      </c>
      <c r="F85" s="95"/>
      <c r="G85" s="95">
        <v>1</v>
      </c>
      <c r="H85" s="88"/>
      <c r="I85" s="87"/>
      <c r="J85" s="88"/>
    </row>
    <row r="86" spans="1:10" s="69" customFormat="1" ht="15">
      <c r="A86" s="68"/>
      <c r="B86" s="68"/>
      <c r="C86" s="68">
        <v>1</v>
      </c>
      <c r="D86" s="68"/>
      <c r="E86" s="75" t="s">
        <v>77</v>
      </c>
      <c r="F86" s="76">
        <v>1</v>
      </c>
      <c r="G86" s="76"/>
      <c r="H86" s="67"/>
      <c r="I86" s="68"/>
      <c r="J86" s="67"/>
    </row>
    <row r="87" spans="1:10" s="69" customFormat="1" ht="15">
      <c r="A87" s="120" t="s">
        <v>109</v>
      </c>
      <c r="B87" s="121"/>
      <c r="C87" s="121"/>
      <c r="D87" s="122"/>
      <c r="E87" s="64" t="s">
        <v>110</v>
      </c>
      <c r="F87" s="66"/>
      <c r="G87" s="101">
        <f>SUM(G88:G95)</f>
        <v>10</v>
      </c>
      <c r="H87" s="102"/>
      <c r="I87" s="103"/>
      <c r="J87" s="104"/>
    </row>
    <row r="88" spans="1:10" s="69" customFormat="1" ht="14.25">
      <c r="A88" s="87"/>
      <c r="B88" s="87">
        <v>1</v>
      </c>
      <c r="C88" s="87"/>
      <c r="D88" s="87"/>
      <c r="E88" s="96" t="s">
        <v>19</v>
      </c>
      <c r="F88" s="95"/>
      <c r="G88" s="95">
        <f>SUM(F89:F92)</f>
        <v>6</v>
      </c>
      <c r="H88" s="92"/>
      <c r="I88" s="92"/>
      <c r="J88" s="92"/>
    </row>
    <row r="89" spans="1:10" s="69" customFormat="1" ht="30">
      <c r="A89" s="68"/>
      <c r="B89" s="68"/>
      <c r="C89" s="68">
        <v>1</v>
      </c>
      <c r="D89" s="68"/>
      <c r="E89" s="75" t="s">
        <v>20</v>
      </c>
      <c r="F89" s="76">
        <v>1</v>
      </c>
      <c r="G89" s="76"/>
      <c r="H89" s="92"/>
      <c r="I89" s="92"/>
      <c r="J89" s="92"/>
    </row>
    <row r="90" spans="1:10" s="69" customFormat="1" ht="15">
      <c r="A90" s="68"/>
      <c r="B90" s="68"/>
      <c r="C90" s="68">
        <v>2</v>
      </c>
      <c r="D90" s="68"/>
      <c r="E90" s="75" t="s">
        <v>21</v>
      </c>
      <c r="F90" s="76">
        <v>1</v>
      </c>
      <c r="G90" s="76"/>
      <c r="H90" s="92"/>
      <c r="I90" s="92"/>
      <c r="J90" s="92"/>
    </row>
    <row r="91" spans="1:10" s="69" customFormat="1" ht="15">
      <c r="A91" s="68"/>
      <c r="B91" s="68"/>
      <c r="C91" s="68">
        <v>3</v>
      </c>
      <c r="D91" s="68"/>
      <c r="E91" s="75" t="s">
        <v>100</v>
      </c>
      <c r="F91" s="76">
        <v>2</v>
      </c>
      <c r="G91" s="76"/>
      <c r="H91" s="92"/>
      <c r="I91" s="92"/>
      <c r="J91" s="92"/>
    </row>
    <row r="92" spans="1:10" s="69" customFormat="1" ht="15">
      <c r="A92" s="68"/>
      <c r="B92" s="68"/>
      <c r="C92" s="68">
        <v>4</v>
      </c>
      <c r="D92" s="68"/>
      <c r="E92" s="75" t="s">
        <v>101</v>
      </c>
      <c r="F92" s="76">
        <v>2</v>
      </c>
      <c r="G92" s="76"/>
      <c r="H92" s="92"/>
      <c r="I92" s="92"/>
      <c r="J92" s="92"/>
    </row>
    <row r="93" spans="1:10" s="69" customFormat="1" ht="14.25">
      <c r="A93" s="87"/>
      <c r="B93" s="87">
        <v>2</v>
      </c>
      <c r="C93" s="87"/>
      <c r="D93" s="87"/>
      <c r="E93" s="96" t="s">
        <v>22</v>
      </c>
      <c r="F93" s="95"/>
      <c r="G93" s="95">
        <f>SUM(F94:F95)</f>
        <v>4</v>
      </c>
      <c r="H93" s="92"/>
      <c r="I93" s="92"/>
      <c r="J93" s="92"/>
    </row>
    <row r="94" spans="1:10" s="69" customFormat="1" ht="15">
      <c r="A94" s="68"/>
      <c r="B94" s="68"/>
      <c r="C94" s="68">
        <v>1</v>
      </c>
      <c r="D94" s="68"/>
      <c r="E94" s="75" t="s">
        <v>102</v>
      </c>
      <c r="F94" s="76">
        <v>2</v>
      </c>
      <c r="G94" s="76"/>
      <c r="H94" s="92"/>
      <c r="I94" s="92"/>
      <c r="J94" s="92"/>
    </row>
    <row r="95" spans="1:10" s="69" customFormat="1" ht="15">
      <c r="A95" s="68"/>
      <c r="B95" s="68"/>
      <c r="C95" s="68">
        <v>2</v>
      </c>
      <c r="D95" s="68"/>
      <c r="E95" s="75" t="s">
        <v>23</v>
      </c>
      <c r="F95" s="76">
        <v>2</v>
      </c>
      <c r="G95" s="76"/>
      <c r="H95" s="92"/>
      <c r="I95" s="92"/>
      <c r="J95" s="92"/>
    </row>
    <row r="96" spans="1:10" ht="15">
      <c r="A96" s="105" t="s">
        <v>78</v>
      </c>
      <c r="B96" s="105"/>
      <c r="C96" s="105"/>
      <c r="D96" s="105"/>
      <c r="E96" s="105"/>
      <c r="F96" s="61"/>
      <c r="G96" s="61">
        <f>G87+G65+G28+G7</f>
        <v>100</v>
      </c>
      <c r="H96" s="44">
        <f>SUM(H7:H95)</f>
        <v>0</v>
      </c>
      <c r="I96" s="45"/>
      <c r="J96" s="44"/>
    </row>
    <row r="97" spans="1:7" s="1" customFormat="1" ht="33" customHeight="1">
      <c r="A97" s="46"/>
      <c r="E97" s="47" t="s">
        <v>79</v>
      </c>
      <c r="F97" s="60"/>
      <c r="G97" s="60"/>
    </row>
    <row r="98" spans="1:7" s="1" customFormat="1" ht="15.75">
      <c r="A98" s="46" t="s">
        <v>80</v>
      </c>
      <c r="F98" s="60"/>
      <c r="G98" s="60"/>
    </row>
    <row r="99" spans="1:7" s="1" customFormat="1" ht="15.75">
      <c r="A99" s="46"/>
      <c r="F99" s="60"/>
      <c r="G99" s="60"/>
    </row>
    <row r="100" spans="1:7" s="1" customFormat="1" ht="15.75">
      <c r="A100" s="46" t="s">
        <v>81</v>
      </c>
      <c r="F100" s="60"/>
      <c r="G100" s="60"/>
    </row>
    <row r="101" spans="1:7" s="1" customFormat="1" ht="15.75">
      <c r="A101" s="46"/>
      <c r="F101" s="60"/>
      <c r="G101" s="60"/>
    </row>
    <row r="102" spans="1:7" s="1" customFormat="1" ht="15.75">
      <c r="A102" s="46" t="s">
        <v>82</v>
      </c>
      <c r="F102" s="60"/>
      <c r="G102" s="60"/>
    </row>
    <row r="103" spans="1:7" s="1" customFormat="1" ht="15.75">
      <c r="A103" s="46"/>
      <c r="F103" s="60"/>
      <c r="G103" s="60"/>
    </row>
    <row r="104" spans="1:7" s="1" customFormat="1" ht="15.75">
      <c r="A104" s="46" t="s">
        <v>83</v>
      </c>
      <c r="F104" s="60" t="s">
        <v>84</v>
      </c>
      <c r="G104" s="60"/>
    </row>
    <row r="105" spans="1:7" s="1" customFormat="1">
      <c r="A105" s="1" t="s">
        <v>85</v>
      </c>
      <c r="F105" s="60" t="s">
        <v>85</v>
      </c>
      <c r="G105" s="60"/>
    </row>
    <row r="106" spans="1:7" s="1" customFormat="1">
      <c r="F106" s="60"/>
      <c r="G106" s="60"/>
    </row>
    <row r="107" spans="1:7" s="1" customFormat="1">
      <c r="F107" s="60"/>
      <c r="G107" s="60"/>
    </row>
    <row r="108" spans="1:7" s="1" customFormat="1">
      <c r="A108" s="48"/>
      <c r="F108" s="62"/>
      <c r="G108" s="62"/>
    </row>
    <row r="109" spans="1:7" s="1" customFormat="1">
      <c r="F109" s="60"/>
      <c r="G109" s="60"/>
    </row>
  </sheetData>
  <mergeCells count="6">
    <mergeCell ref="A96:E96"/>
    <mergeCell ref="F6:G6"/>
    <mergeCell ref="A7:D7"/>
    <mergeCell ref="A28:D28"/>
    <mergeCell ref="A65:D65"/>
    <mergeCell ref="A87:D87"/>
  </mergeCells>
  <pageMargins left="0.32" right="0.24" top="0.52" bottom="0.49"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77DE-5CC9-472B-A25C-7F0A77DCF539}">
  <dimension ref="A1:I108"/>
  <sheetViews>
    <sheetView workbookViewId="0">
      <selection activeCell="E10" sqref="E10:E12"/>
    </sheetView>
  </sheetViews>
  <sheetFormatPr defaultRowHeight="12.75"/>
  <cols>
    <col min="1" max="4" width="3.140625" customWidth="1"/>
    <col min="5" max="5" width="64.85546875" customWidth="1"/>
    <col min="257" max="260" width="3.140625" customWidth="1"/>
    <col min="261" max="261" width="64.85546875" customWidth="1"/>
    <col min="513" max="516" width="3.140625" customWidth="1"/>
    <col min="517" max="517" width="64.85546875" customWidth="1"/>
    <col min="769" max="772" width="3.140625" customWidth="1"/>
    <col min="773" max="773" width="64.85546875" customWidth="1"/>
    <col min="1025" max="1028" width="3.140625" customWidth="1"/>
    <col min="1029" max="1029" width="64.85546875" customWidth="1"/>
    <col min="1281" max="1284" width="3.140625" customWidth="1"/>
    <col min="1285" max="1285" width="64.85546875" customWidth="1"/>
    <col min="1537" max="1540" width="3.140625" customWidth="1"/>
    <col min="1541" max="1541" width="64.85546875" customWidth="1"/>
    <col min="1793" max="1796" width="3.140625" customWidth="1"/>
    <col min="1797" max="1797" width="64.85546875" customWidth="1"/>
    <col min="2049" max="2052" width="3.140625" customWidth="1"/>
    <col min="2053" max="2053" width="64.85546875" customWidth="1"/>
    <col min="2305" max="2308" width="3.140625" customWidth="1"/>
    <col min="2309" max="2309" width="64.85546875" customWidth="1"/>
    <col min="2561" max="2564" width="3.140625" customWidth="1"/>
    <col min="2565" max="2565" width="64.85546875" customWidth="1"/>
    <col min="2817" max="2820" width="3.140625" customWidth="1"/>
    <col min="2821" max="2821" width="64.85546875" customWidth="1"/>
    <col min="3073" max="3076" width="3.140625" customWidth="1"/>
    <col min="3077" max="3077" width="64.85546875" customWidth="1"/>
    <col min="3329" max="3332" width="3.140625" customWidth="1"/>
    <col min="3333" max="3333" width="64.85546875" customWidth="1"/>
    <col min="3585" max="3588" width="3.140625" customWidth="1"/>
    <col min="3589" max="3589" width="64.85546875" customWidth="1"/>
    <col min="3841" max="3844" width="3.140625" customWidth="1"/>
    <col min="3845" max="3845" width="64.85546875" customWidth="1"/>
    <col min="4097" max="4100" width="3.140625" customWidth="1"/>
    <col min="4101" max="4101" width="64.85546875" customWidth="1"/>
    <col min="4353" max="4356" width="3.140625" customWidth="1"/>
    <col min="4357" max="4357" width="64.85546875" customWidth="1"/>
    <col min="4609" max="4612" width="3.140625" customWidth="1"/>
    <col min="4613" max="4613" width="64.85546875" customWidth="1"/>
    <col min="4865" max="4868" width="3.140625" customWidth="1"/>
    <col min="4869" max="4869" width="64.85546875" customWidth="1"/>
    <col min="5121" max="5124" width="3.140625" customWidth="1"/>
    <col min="5125" max="5125" width="64.85546875" customWidth="1"/>
    <col min="5377" max="5380" width="3.140625" customWidth="1"/>
    <col min="5381" max="5381" width="64.85546875" customWidth="1"/>
    <col min="5633" max="5636" width="3.140625" customWidth="1"/>
    <col min="5637" max="5637" width="64.85546875" customWidth="1"/>
    <col min="5889" max="5892" width="3.140625" customWidth="1"/>
    <col min="5893" max="5893" width="64.85546875" customWidth="1"/>
    <col min="6145" max="6148" width="3.140625" customWidth="1"/>
    <col min="6149" max="6149" width="64.85546875" customWidth="1"/>
    <col min="6401" max="6404" width="3.140625" customWidth="1"/>
    <col min="6405" max="6405" width="64.85546875" customWidth="1"/>
    <col min="6657" max="6660" width="3.140625" customWidth="1"/>
    <col min="6661" max="6661" width="64.85546875" customWidth="1"/>
    <col min="6913" max="6916" width="3.140625" customWidth="1"/>
    <col min="6917" max="6917" width="64.85546875" customWidth="1"/>
    <col min="7169" max="7172" width="3.140625" customWidth="1"/>
    <col min="7173" max="7173" width="64.85546875" customWidth="1"/>
    <col min="7425" max="7428" width="3.140625" customWidth="1"/>
    <col min="7429" max="7429" width="64.85546875" customWidth="1"/>
    <col min="7681" max="7684" width="3.140625" customWidth="1"/>
    <col min="7685" max="7685" width="64.85546875" customWidth="1"/>
    <col min="7937" max="7940" width="3.140625" customWidth="1"/>
    <col min="7941" max="7941" width="64.85546875" customWidth="1"/>
    <col min="8193" max="8196" width="3.140625" customWidth="1"/>
    <col min="8197" max="8197" width="64.85546875" customWidth="1"/>
    <col min="8449" max="8452" width="3.140625" customWidth="1"/>
    <col min="8453" max="8453" width="64.85546875" customWidth="1"/>
    <col min="8705" max="8708" width="3.140625" customWidth="1"/>
    <col min="8709" max="8709" width="64.85546875" customWidth="1"/>
    <col min="8961" max="8964" width="3.140625" customWidth="1"/>
    <col min="8965" max="8965" width="64.85546875" customWidth="1"/>
    <col min="9217" max="9220" width="3.140625" customWidth="1"/>
    <col min="9221" max="9221" width="64.85546875" customWidth="1"/>
    <col min="9473" max="9476" width="3.140625" customWidth="1"/>
    <col min="9477" max="9477" width="64.85546875" customWidth="1"/>
    <col min="9729" max="9732" width="3.140625" customWidth="1"/>
    <col min="9733" max="9733" width="64.85546875" customWidth="1"/>
    <col min="9985" max="9988" width="3.140625" customWidth="1"/>
    <col min="9989" max="9989" width="64.85546875" customWidth="1"/>
    <col min="10241" max="10244" width="3.140625" customWidth="1"/>
    <col min="10245" max="10245" width="64.85546875" customWidth="1"/>
    <col min="10497" max="10500" width="3.140625" customWidth="1"/>
    <col min="10501" max="10501" width="64.85546875" customWidth="1"/>
    <col min="10753" max="10756" width="3.140625" customWidth="1"/>
    <col min="10757" max="10757" width="64.85546875" customWidth="1"/>
    <col min="11009" max="11012" width="3.140625" customWidth="1"/>
    <col min="11013" max="11013" width="64.85546875" customWidth="1"/>
    <col min="11265" max="11268" width="3.140625" customWidth="1"/>
    <col min="11269" max="11269" width="64.85546875" customWidth="1"/>
    <col min="11521" max="11524" width="3.140625" customWidth="1"/>
    <col min="11525" max="11525" width="64.85546875" customWidth="1"/>
    <col min="11777" max="11780" width="3.140625" customWidth="1"/>
    <col min="11781" max="11781" width="64.85546875" customWidth="1"/>
    <col min="12033" max="12036" width="3.140625" customWidth="1"/>
    <col min="12037" max="12037" width="64.85546875" customWidth="1"/>
    <col min="12289" max="12292" width="3.140625" customWidth="1"/>
    <col min="12293" max="12293" width="64.85546875" customWidth="1"/>
    <col min="12545" max="12548" width="3.140625" customWidth="1"/>
    <col min="12549" max="12549" width="64.85546875" customWidth="1"/>
    <col min="12801" max="12804" width="3.140625" customWidth="1"/>
    <col min="12805" max="12805" width="64.85546875" customWidth="1"/>
    <col min="13057" max="13060" width="3.140625" customWidth="1"/>
    <col min="13061" max="13061" width="64.85546875" customWidth="1"/>
    <col min="13313" max="13316" width="3.140625" customWidth="1"/>
    <col min="13317" max="13317" width="64.85546875" customWidth="1"/>
    <col min="13569" max="13572" width="3.140625" customWidth="1"/>
    <col min="13573" max="13573" width="64.85546875" customWidth="1"/>
    <col min="13825" max="13828" width="3.140625" customWidth="1"/>
    <col min="13829" max="13829" width="64.85546875" customWidth="1"/>
    <col min="14081" max="14084" width="3.140625" customWidth="1"/>
    <col min="14085" max="14085" width="64.85546875" customWidth="1"/>
    <col min="14337" max="14340" width="3.140625" customWidth="1"/>
    <col min="14341" max="14341" width="64.85546875" customWidth="1"/>
    <col min="14593" max="14596" width="3.140625" customWidth="1"/>
    <col min="14597" max="14597" width="64.85546875" customWidth="1"/>
    <col min="14849" max="14852" width="3.140625" customWidth="1"/>
    <col min="14853" max="14853" width="64.85546875" customWidth="1"/>
    <col min="15105" max="15108" width="3.140625" customWidth="1"/>
    <col min="15109" max="15109" width="64.85546875" customWidth="1"/>
    <col min="15361" max="15364" width="3.140625" customWidth="1"/>
    <col min="15365" max="15365" width="64.85546875" customWidth="1"/>
    <col min="15617" max="15620" width="3.140625" customWidth="1"/>
    <col min="15621" max="15621" width="64.85546875" customWidth="1"/>
    <col min="15873" max="15876" width="3.140625" customWidth="1"/>
    <col min="15877" max="15877" width="64.85546875" customWidth="1"/>
    <col min="16129" max="16132" width="3.140625" customWidth="1"/>
    <col min="16133" max="16133" width="64.85546875" customWidth="1"/>
  </cols>
  <sheetData>
    <row r="1" spans="1:9" s="1" customFormat="1" ht="25.5">
      <c r="E1" s="2" t="s">
        <v>0</v>
      </c>
    </row>
    <row r="2" spans="1:9" s="1" customFormat="1" ht="15.75">
      <c r="E2" s="3" t="s">
        <v>1</v>
      </c>
    </row>
    <row r="3" spans="1:9" s="1" customFormat="1" ht="15.75">
      <c r="E3" s="3" t="s">
        <v>113</v>
      </c>
    </row>
    <row r="4" spans="1:9" s="1" customFormat="1" ht="15.75">
      <c r="E4" s="3" t="s">
        <v>111</v>
      </c>
    </row>
    <row r="5" spans="1:9" s="1" customFormat="1"/>
    <row r="6" spans="1:9" ht="28.5">
      <c r="A6" s="4" t="s">
        <v>3</v>
      </c>
      <c r="B6" s="4" t="s">
        <v>4</v>
      </c>
      <c r="C6" s="4" t="s">
        <v>5</v>
      </c>
      <c r="D6" s="4" t="s">
        <v>6</v>
      </c>
      <c r="E6" s="5" t="s">
        <v>7</v>
      </c>
      <c r="F6" s="6" t="s">
        <v>8</v>
      </c>
      <c r="G6" s="5" t="s">
        <v>9</v>
      </c>
      <c r="H6" s="5" t="s">
        <v>10</v>
      </c>
      <c r="I6" s="7" t="s">
        <v>11</v>
      </c>
    </row>
    <row r="7" spans="1:9" ht="15">
      <c r="A7" s="106" t="s">
        <v>86</v>
      </c>
      <c r="B7" s="107"/>
      <c r="C7" s="107"/>
      <c r="D7" s="108"/>
      <c r="E7" s="49" t="s">
        <v>87</v>
      </c>
      <c r="F7" s="25"/>
      <c r="G7" s="19"/>
      <c r="H7" s="16"/>
      <c r="I7" s="19"/>
    </row>
    <row r="8" spans="1:9" ht="18.75">
      <c r="A8" s="8">
        <v>1</v>
      </c>
      <c r="B8" s="8"/>
      <c r="C8" s="8"/>
      <c r="D8" s="8"/>
      <c r="E8" s="9" t="s">
        <v>27</v>
      </c>
      <c r="F8" s="10"/>
      <c r="G8" s="11"/>
      <c r="H8" s="8"/>
      <c r="I8" s="11"/>
    </row>
    <row r="9" spans="1:9" ht="15.75">
      <c r="A9" s="12"/>
      <c r="B9" s="12">
        <v>2</v>
      </c>
      <c r="C9" s="12"/>
      <c r="D9" s="12"/>
      <c r="E9" s="27" t="s">
        <v>28</v>
      </c>
      <c r="F9" s="28">
        <f>F10+F13+F14+F15+F16+F17+F18+F21+F22+F25</f>
        <v>40</v>
      </c>
      <c r="G9" s="52">
        <f>F9</f>
        <v>40</v>
      </c>
      <c r="H9" s="12"/>
      <c r="I9" s="15"/>
    </row>
    <row r="10" spans="1:9" ht="30">
      <c r="A10" s="16"/>
      <c r="B10" s="16"/>
      <c r="C10" s="16">
        <v>3</v>
      </c>
      <c r="D10" s="16"/>
      <c r="E10" s="17" t="s">
        <v>120</v>
      </c>
      <c r="F10" s="21">
        <v>6</v>
      </c>
      <c r="G10" s="19"/>
      <c r="H10" s="16"/>
      <c r="I10" s="19"/>
    </row>
    <row r="11" spans="1:9" ht="15">
      <c r="A11" s="16"/>
      <c r="B11" s="16"/>
      <c r="C11" s="19"/>
      <c r="D11" s="16">
        <v>4</v>
      </c>
      <c r="E11" s="17" t="s">
        <v>106</v>
      </c>
      <c r="F11" s="29">
        <v>3</v>
      </c>
      <c r="G11" s="19"/>
      <c r="H11" s="16"/>
      <c r="I11" s="19"/>
    </row>
    <row r="12" spans="1:9" ht="15">
      <c r="A12" s="16"/>
      <c r="B12" s="16"/>
      <c r="C12" s="19"/>
      <c r="D12" s="16">
        <v>4</v>
      </c>
      <c r="E12" s="17" t="s">
        <v>105</v>
      </c>
      <c r="F12" s="29">
        <v>3</v>
      </c>
      <c r="G12" s="19"/>
      <c r="H12" s="16"/>
      <c r="I12" s="19"/>
    </row>
    <row r="13" spans="1:9" ht="15">
      <c r="A13" s="16"/>
      <c r="B13" s="16"/>
      <c r="C13" s="16">
        <v>3</v>
      </c>
      <c r="D13" s="16"/>
      <c r="E13" s="17" t="s">
        <v>30</v>
      </c>
      <c r="F13" s="21">
        <v>3</v>
      </c>
      <c r="G13" s="19"/>
      <c r="H13" s="16"/>
      <c r="I13" s="19"/>
    </row>
    <row r="14" spans="1:9" ht="30">
      <c r="A14" s="16"/>
      <c r="B14" s="16"/>
      <c r="C14" s="16">
        <v>3</v>
      </c>
      <c r="D14" s="16"/>
      <c r="E14" s="17" t="s">
        <v>31</v>
      </c>
      <c r="F14" s="21">
        <v>3</v>
      </c>
      <c r="G14" s="19"/>
      <c r="H14" s="16"/>
      <c r="I14" s="19"/>
    </row>
    <row r="15" spans="1:9" ht="15">
      <c r="A15" s="16"/>
      <c r="B15" s="16"/>
      <c r="C15" s="16">
        <v>3</v>
      </c>
      <c r="D15" s="16"/>
      <c r="E15" s="17" t="s">
        <v>32</v>
      </c>
      <c r="F15" s="21">
        <v>3</v>
      </c>
      <c r="G15" s="19"/>
      <c r="H15" s="16"/>
      <c r="I15" s="19"/>
    </row>
    <row r="16" spans="1:9" ht="15">
      <c r="A16" s="16"/>
      <c r="B16" s="16"/>
      <c r="C16" s="16">
        <v>3</v>
      </c>
      <c r="D16" s="16"/>
      <c r="E16" s="17" t="s">
        <v>33</v>
      </c>
      <c r="F16" s="21">
        <v>3</v>
      </c>
      <c r="G16" s="19"/>
      <c r="H16" s="16"/>
      <c r="I16" s="19"/>
    </row>
    <row r="17" spans="1:9" ht="15">
      <c r="A17" s="16"/>
      <c r="B17" s="16"/>
      <c r="C17" s="16">
        <v>3</v>
      </c>
      <c r="D17" s="16"/>
      <c r="E17" s="17" t="s">
        <v>34</v>
      </c>
      <c r="F17" s="21">
        <v>3</v>
      </c>
      <c r="G17" s="19"/>
      <c r="H17" s="16"/>
      <c r="I17" s="19"/>
    </row>
    <row r="18" spans="1:9" ht="30">
      <c r="A18" s="16"/>
      <c r="B18" s="16"/>
      <c r="C18" s="16">
        <v>3</v>
      </c>
      <c r="D18" s="16"/>
      <c r="E18" s="30" t="s">
        <v>35</v>
      </c>
      <c r="F18" s="31">
        <f>F19+F20</f>
        <v>5</v>
      </c>
      <c r="G18" s="19"/>
      <c r="H18" s="16"/>
      <c r="I18" s="19"/>
    </row>
    <row r="19" spans="1:9" ht="30">
      <c r="A19" s="16"/>
      <c r="B19" s="16"/>
      <c r="C19" s="16"/>
      <c r="D19" s="16">
        <v>4</v>
      </c>
      <c r="E19" s="32" t="s">
        <v>36</v>
      </c>
      <c r="F19" s="29">
        <v>3</v>
      </c>
      <c r="G19" s="19"/>
      <c r="H19" s="16"/>
      <c r="I19" s="19"/>
    </row>
    <row r="20" spans="1:9" ht="15">
      <c r="A20" s="16"/>
      <c r="B20" s="16"/>
      <c r="C20" s="16"/>
      <c r="D20" s="16">
        <v>4</v>
      </c>
      <c r="E20" s="33" t="s">
        <v>37</v>
      </c>
      <c r="F20" s="29">
        <v>2</v>
      </c>
      <c r="G20" s="19"/>
      <c r="H20" s="16"/>
      <c r="I20" s="19"/>
    </row>
    <row r="21" spans="1:9" ht="15">
      <c r="A21" s="16"/>
      <c r="B21" s="16"/>
      <c r="C21" s="16">
        <v>3</v>
      </c>
      <c r="D21" s="16"/>
      <c r="E21" s="17" t="s">
        <v>38</v>
      </c>
      <c r="F21" s="21">
        <v>4</v>
      </c>
      <c r="G21" s="19"/>
      <c r="H21" s="16"/>
      <c r="I21" s="19"/>
    </row>
    <row r="22" spans="1:9" ht="30">
      <c r="A22" s="16"/>
      <c r="B22" s="16"/>
      <c r="C22" s="16">
        <v>3</v>
      </c>
      <c r="D22" s="16"/>
      <c r="E22" s="17" t="s">
        <v>39</v>
      </c>
      <c r="F22" s="21">
        <f>F23+F24</f>
        <v>4</v>
      </c>
      <c r="G22" s="19"/>
      <c r="H22" s="16"/>
      <c r="I22" s="19"/>
    </row>
    <row r="23" spans="1:9" ht="15">
      <c r="A23" s="16"/>
      <c r="B23" s="16"/>
      <c r="C23" s="16"/>
      <c r="D23" s="16">
        <v>4</v>
      </c>
      <c r="E23" s="17" t="s">
        <v>40</v>
      </c>
      <c r="F23" s="29">
        <v>2</v>
      </c>
      <c r="G23" s="19"/>
      <c r="H23" s="16"/>
      <c r="I23" s="19"/>
    </row>
    <row r="24" spans="1:9" ht="15">
      <c r="A24" s="16"/>
      <c r="B24" s="16"/>
      <c r="C24" s="16"/>
      <c r="D24" s="16">
        <v>4</v>
      </c>
      <c r="E24" s="17" t="s">
        <v>41</v>
      </c>
      <c r="F24" s="29">
        <v>2</v>
      </c>
      <c r="G24" s="19"/>
      <c r="H24" s="16"/>
      <c r="I24" s="19"/>
    </row>
    <row r="25" spans="1:9" ht="15.75">
      <c r="A25" s="12"/>
      <c r="B25" s="12">
        <v>2</v>
      </c>
      <c r="C25" s="12"/>
      <c r="D25" s="12"/>
      <c r="E25" s="13" t="s">
        <v>42</v>
      </c>
      <c r="F25" s="28">
        <f>F26+F27</f>
        <v>6</v>
      </c>
      <c r="G25" s="15"/>
      <c r="H25" s="12"/>
      <c r="I25" s="15"/>
    </row>
    <row r="26" spans="1:9" ht="30">
      <c r="A26" s="16"/>
      <c r="B26" s="16"/>
      <c r="C26" s="16">
        <v>3</v>
      </c>
      <c r="D26" s="16"/>
      <c r="E26" s="34" t="s">
        <v>43</v>
      </c>
      <c r="F26" s="21">
        <v>3</v>
      </c>
      <c r="G26" s="19"/>
      <c r="H26" s="16"/>
      <c r="I26" s="19"/>
    </row>
    <row r="27" spans="1:9" ht="30">
      <c r="A27" s="16"/>
      <c r="B27" s="16"/>
      <c r="C27" s="16">
        <v>3</v>
      </c>
      <c r="D27" s="16"/>
      <c r="E27" s="34" t="s">
        <v>44</v>
      </c>
      <c r="F27" s="21">
        <v>3</v>
      </c>
      <c r="G27" s="19"/>
      <c r="H27" s="16"/>
      <c r="I27" s="19"/>
    </row>
    <row r="28" spans="1:9" ht="15.75">
      <c r="A28" s="109" t="s">
        <v>88</v>
      </c>
      <c r="B28" s="110"/>
      <c r="C28" s="110"/>
      <c r="D28" s="111"/>
      <c r="E28" s="13" t="s">
        <v>89</v>
      </c>
      <c r="F28" s="28"/>
      <c r="G28" s="53">
        <f>F29+F38+F46</f>
        <v>30</v>
      </c>
      <c r="H28" s="12"/>
      <c r="I28" s="15"/>
    </row>
    <row r="29" spans="1:9" ht="18.75">
      <c r="A29" s="35">
        <v>1</v>
      </c>
      <c r="B29" s="35"/>
      <c r="C29" s="36"/>
      <c r="D29" s="36"/>
      <c r="E29" s="37" t="s">
        <v>90</v>
      </c>
      <c r="F29" s="50">
        <f>+F30+F31+F32+F33+F34+F35</f>
        <v>10</v>
      </c>
      <c r="G29" s="38"/>
      <c r="H29" s="38"/>
      <c r="I29" s="38"/>
    </row>
    <row r="30" spans="1:9" ht="15.75">
      <c r="A30" s="39"/>
      <c r="B30" s="39">
        <v>2</v>
      </c>
      <c r="C30" s="39"/>
      <c r="D30" s="39"/>
      <c r="E30" s="40" t="s">
        <v>107</v>
      </c>
      <c r="F30" s="41">
        <v>2</v>
      </c>
      <c r="G30" s="42"/>
      <c r="H30" s="42"/>
      <c r="I30" s="42"/>
    </row>
    <row r="31" spans="1:9" ht="15.75">
      <c r="A31" s="39"/>
      <c r="B31" s="39">
        <v>2</v>
      </c>
      <c r="C31" s="39"/>
      <c r="D31" s="39"/>
      <c r="E31" s="40" t="s">
        <v>45</v>
      </c>
      <c r="F31" s="41">
        <v>1</v>
      </c>
      <c r="G31" s="42"/>
      <c r="H31" s="42"/>
      <c r="I31" s="42"/>
    </row>
    <row r="32" spans="1:9" ht="47.25">
      <c r="A32" s="39"/>
      <c r="B32" s="39">
        <v>2</v>
      </c>
      <c r="C32" s="39"/>
      <c r="D32" s="39"/>
      <c r="E32" s="40" t="s">
        <v>46</v>
      </c>
      <c r="F32" s="41">
        <v>0.5</v>
      </c>
      <c r="G32" s="42"/>
      <c r="H32" s="42"/>
      <c r="I32" s="42"/>
    </row>
    <row r="33" spans="1:9" ht="47.25">
      <c r="A33" s="39"/>
      <c r="B33" s="39">
        <v>2</v>
      </c>
      <c r="C33" s="39"/>
      <c r="D33" s="39"/>
      <c r="E33" s="40" t="s">
        <v>47</v>
      </c>
      <c r="F33" s="41">
        <v>0.5</v>
      </c>
      <c r="G33" s="42"/>
      <c r="H33" s="42"/>
      <c r="I33" s="42"/>
    </row>
    <row r="34" spans="1:9" ht="15.75">
      <c r="A34" s="39"/>
      <c r="B34" s="39">
        <v>2</v>
      </c>
      <c r="C34" s="39"/>
      <c r="D34" s="39"/>
      <c r="E34" s="40" t="s">
        <v>48</v>
      </c>
      <c r="F34" s="41">
        <v>1</v>
      </c>
      <c r="G34" s="42"/>
      <c r="H34" s="42"/>
      <c r="I34" s="42"/>
    </row>
    <row r="35" spans="1:9" ht="15.75">
      <c r="A35" s="12"/>
      <c r="B35" s="12">
        <v>2</v>
      </c>
      <c r="C35" s="12"/>
      <c r="D35" s="12"/>
      <c r="E35" s="13" t="s">
        <v>24</v>
      </c>
      <c r="F35" s="26">
        <f>F36+F37</f>
        <v>5</v>
      </c>
      <c r="G35" s="42"/>
      <c r="H35" s="42"/>
      <c r="I35" s="42"/>
    </row>
    <row r="36" spans="1:9" ht="15.75">
      <c r="A36" s="16"/>
      <c r="B36" s="16"/>
      <c r="C36" s="16">
        <v>3</v>
      </c>
      <c r="D36" s="16"/>
      <c r="E36" s="17" t="s">
        <v>25</v>
      </c>
      <c r="F36" s="25">
        <v>2.5</v>
      </c>
      <c r="G36" s="42"/>
      <c r="H36" s="42"/>
      <c r="I36" s="42"/>
    </row>
    <row r="37" spans="1:9" ht="30">
      <c r="A37" s="16"/>
      <c r="B37" s="16"/>
      <c r="C37" s="16">
        <v>3</v>
      </c>
      <c r="D37" s="16"/>
      <c r="E37" s="17" t="s">
        <v>26</v>
      </c>
      <c r="F37" s="25">
        <v>2.5</v>
      </c>
      <c r="G37" s="42"/>
      <c r="H37" s="42"/>
      <c r="I37" s="42"/>
    </row>
    <row r="38" spans="1:9" ht="18.75">
      <c r="A38" s="8">
        <v>1</v>
      </c>
      <c r="B38" s="8"/>
      <c r="C38" s="8"/>
      <c r="D38" s="8"/>
      <c r="E38" s="9" t="s">
        <v>49</v>
      </c>
      <c r="F38" s="10">
        <f>F39+F42+F43</f>
        <v>11</v>
      </c>
      <c r="G38" s="11"/>
      <c r="H38" s="8"/>
      <c r="I38" s="11"/>
    </row>
    <row r="39" spans="1:9" ht="15.75">
      <c r="A39" s="12"/>
      <c r="B39" s="12">
        <v>2</v>
      </c>
      <c r="C39" s="12"/>
      <c r="D39" s="12"/>
      <c r="E39" s="13" t="s">
        <v>50</v>
      </c>
      <c r="F39" s="28">
        <f>F40+F41</f>
        <v>4</v>
      </c>
      <c r="G39" s="15"/>
      <c r="H39" s="12"/>
      <c r="I39" s="15"/>
    </row>
    <row r="40" spans="1:9" ht="30">
      <c r="A40" s="16"/>
      <c r="B40" s="16"/>
      <c r="C40" s="16">
        <v>3</v>
      </c>
      <c r="D40" s="16"/>
      <c r="E40" s="17" t="s">
        <v>51</v>
      </c>
      <c r="F40" s="21">
        <v>2</v>
      </c>
      <c r="G40" s="19"/>
      <c r="H40" s="16"/>
      <c r="I40" s="19"/>
    </row>
    <row r="41" spans="1:9" ht="15">
      <c r="A41" s="16"/>
      <c r="B41" s="16"/>
      <c r="C41" s="16">
        <v>3</v>
      </c>
      <c r="D41" s="16"/>
      <c r="E41" s="17" t="s">
        <v>52</v>
      </c>
      <c r="F41" s="21">
        <v>2</v>
      </c>
      <c r="G41" s="19"/>
      <c r="H41" s="16"/>
      <c r="I41" s="19"/>
    </row>
    <row r="42" spans="1:9" ht="15.75">
      <c r="A42" s="12"/>
      <c r="B42" s="12">
        <v>2</v>
      </c>
      <c r="C42" s="12"/>
      <c r="D42" s="12"/>
      <c r="E42" s="13" t="s">
        <v>53</v>
      </c>
      <c r="F42" s="28">
        <v>2</v>
      </c>
      <c r="G42" s="15"/>
      <c r="H42" s="12"/>
      <c r="I42" s="15"/>
    </row>
    <row r="43" spans="1:9" ht="15.75">
      <c r="A43" s="12"/>
      <c r="B43" s="12">
        <v>2</v>
      </c>
      <c r="C43" s="12"/>
      <c r="D43" s="12"/>
      <c r="E43" s="13" t="s">
        <v>54</v>
      </c>
      <c r="F43" s="28">
        <f>F44+F45</f>
        <v>5</v>
      </c>
      <c r="G43" s="15"/>
      <c r="H43" s="12"/>
      <c r="I43" s="15"/>
    </row>
    <row r="44" spans="1:9" ht="30">
      <c r="A44" s="16"/>
      <c r="B44" s="16"/>
      <c r="C44" s="16">
        <v>3</v>
      </c>
      <c r="D44" s="16"/>
      <c r="E44" s="17" t="s">
        <v>55</v>
      </c>
      <c r="F44" s="21">
        <v>2.5</v>
      </c>
      <c r="G44" s="19"/>
      <c r="H44" s="16"/>
      <c r="I44" s="19"/>
    </row>
    <row r="45" spans="1:9" ht="30">
      <c r="A45" s="16"/>
      <c r="B45" s="16"/>
      <c r="C45" s="16">
        <v>3</v>
      </c>
      <c r="D45" s="16"/>
      <c r="E45" s="17" t="s">
        <v>56</v>
      </c>
      <c r="F45" s="21">
        <v>2.5</v>
      </c>
      <c r="G45" s="19"/>
      <c r="H45" s="16"/>
      <c r="I45" s="19"/>
    </row>
    <row r="46" spans="1:9" ht="18.75">
      <c r="A46" s="8"/>
      <c r="B46" s="8"/>
      <c r="C46" s="8"/>
      <c r="D46" s="8"/>
      <c r="E46" s="9" t="s">
        <v>57</v>
      </c>
      <c r="F46" s="10">
        <f>F47+F54+F58+F62</f>
        <v>9</v>
      </c>
      <c r="G46" s="11"/>
      <c r="H46" s="8"/>
      <c r="I46" s="11"/>
    </row>
    <row r="47" spans="1:9" ht="15.75">
      <c r="A47" s="12"/>
      <c r="B47" s="12">
        <v>2</v>
      </c>
      <c r="C47" s="12"/>
      <c r="D47" s="12"/>
      <c r="E47" s="13" t="s">
        <v>58</v>
      </c>
      <c r="F47" s="28">
        <f>SUM(F48:F53)</f>
        <v>4</v>
      </c>
      <c r="G47" s="15"/>
      <c r="H47" s="12"/>
      <c r="I47" s="15"/>
    </row>
    <row r="48" spans="1:9" ht="15">
      <c r="A48" s="16"/>
      <c r="B48" s="16"/>
      <c r="C48" s="16">
        <v>3</v>
      </c>
      <c r="D48" s="16"/>
      <c r="E48" s="17" t="s">
        <v>59</v>
      </c>
      <c r="F48" s="21">
        <v>1.5</v>
      </c>
      <c r="G48" s="19"/>
      <c r="H48" s="16"/>
      <c r="I48" s="19"/>
    </row>
    <row r="49" spans="1:9" ht="15">
      <c r="A49" s="16"/>
      <c r="B49" s="16"/>
      <c r="C49" s="16">
        <v>3</v>
      </c>
      <c r="D49" s="16"/>
      <c r="E49" s="17" t="s">
        <v>60</v>
      </c>
      <c r="F49" s="21">
        <v>0.5</v>
      </c>
      <c r="G49" s="19"/>
      <c r="H49" s="16"/>
      <c r="I49" s="19"/>
    </row>
    <row r="50" spans="1:9" ht="30">
      <c r="A50" s="16"/>
      <c r="B50" s="16"/>
      <c r="C50" s="16">
        <v>3</v>
      </c>
      <c r="D50" s="16"/>
      <c r="E50" s="17" t="s">
        <v>61</v>
      </c>
      <c r="F50" s="21">
        <v>0.5</v>
      </c>
      <c r="G50" s="19"/>
      <c r="H50" s="16"/>
      <c r="I50" s="19"/>
    </row>
    <row r="51" spans="1:9" ht="30">
      <c r="A51" s="16"/>
      <c r="B51" s="16"/>
      <c r="C51" s="16">
        <v>3</v>
      </c>
      <c r="D51" s="16"/>
      <c r="E51" s="17" t="s">
        <v>62</v>
      </c>
      <c r="F51" s="21">
        <v>0.5</v>
      </c>
      <c r="G51" s="19"/>
      <c r="H51" s="16"/>
      <c r="I51" s="19"/>
    </row>
    <row r="52" spans="1:9" ht="15">
      <c r="A52" s="16"/>
      <c r="B52" s="16"/>
      <c r="C52" s="16">
        <v>3</v>
      </c>
      <c r="D52" s="16"/>
      <c r="E52" s="17" t="s">
        <v>63</v>
      </c>
      <c r="F52" s="21">
        <v>0.5</v>
      </c>
      <c r="G52" s="19"/>
      <c r="H52" s="16"/>
      <c r="I52" s="19"/>
    </row>
    <row r="53" spans="1:9" ht="15">
      <c r="A53" s="16"/>
      <c r="B53" s="16"/>
      <c r="C53" s="16">
        <v>3</v>
      </c>
      <c r="D53" s="16"/>
      <c r="E53" s="17" t="s">
        <v>64</v>
      </c>
      <c r="F53" s="21">
        <v>0.5</v>
      </c>
      <c r="G53" s="19"/>
      <c r="H53" s="16"/>
      <c r="I53" s="19"/>
    </row>
    <row r="54" spans="1:9" ht="15.75">
      <c r="A54" s="12"/>
      <c r="B54" s="12">
        <v>2</v>
      </c>
      <c r="C54" s="12"/>
      <c r="D54" s="12"/>
      <c r="E54" s="13" t="s">
        <v>65</v>
      </c>
      <c r="F54" s="28">
        <f>SUM(F55:F57)</f>
        <v>2</v>
      </c>
      <c r="G54" s="15"/>
      <c r="H54" s="12"/>
      <c r="I54" s="15"/>
    </row>
    <row r="55" spans="1:9" ht="15">
      <c r="A55" s="16"/>
      <c r="B55" s="16"/>
      <c r="C55" s="16">
        <v>3</v>
      </c>
      <c r="D55" s="16"/>
      <c r="E55" s="17" t="s">
        <v>66</v>
      </c>
      <c r="F55" s="21">
        <v>0.5</v>
      </c>
      <c r="G55" s="19"/>
      <c r="H55" s="16"/>
      <c r="I55" s="19"/>
    </row>
    <row r="56" spans="1:9" ht="30">
      <c r="A56" s="16"/>
      <c r="B56" s="16"/>
      <c r="C56" s="16">
        <v>3</v>
      </c>
      <c r="D56" s="16"/>
      <c r="E56" s="17" t="s">
        <v>67</v>
      </c>
      <c r="F56" s="21">
        <v>1</v>
      </c>
      <c r="G56" s="19"/>
      <c r="H56" s="16"/>
      <c r="I56" s="19"/>
    </row>
    <row r="57" spans="1:9" ht="30">
      <c r="A57" s="16"/>
      <c r="B57" s="16"/>
      <c r="C57" s="16">
        <v>3</v>
      </c>
      <c r="D57" s="16"/>
      <c r="E57" s="17" t="s">
        <v>68</v>
      </c>
      <c r="F57" s="21">
        <v>0.5</v>
      </c>
      <c r="G57" s="19"/>
      <c r="H57" s="16"/>
      <c r="I57" s="19"/>
    </row>
    <row r="58" spans="1:9" ht="15.75">
      <c r="A58" s="12"/>
      <c r="B58" s="12">
        <v>2</v>
      </c>
      <c r="C58" s="12"/>
      <c r="D58" s="12"/>
      <c r="E58" s="13" t="s">
        <v>69</v>
      </c>
      <c r="F58" s="28">
        <f>SUM(F59:F61)</f>
        <v>2</v>
      </c>
      <c r="G58" s="15"/>
      <c r="H58" s="12"/>
      <c r="I58" s="15"/>
    </row>
    <row r="59" spans="1:9" ht="15">
      <c r="A59" s="16"/>
      <c r="B59" s="16"/>
      <c r="C59" s="16">
        <v>3</v>
      </c>
      <c r="D59" s="16"/>
      <c r="E59" s="17" t="s">
        <v>70</v>
      </c>
      <c r="F59" s="21">
        <v>0.5</v>
      </c>
      <c r="G59" s="19"/>
      <c r="H59" s="16"/>
      <c r="I59" s="19"/>
    </row>
    <row r="60" spans="1:9" ht="30">
      <c r="A60" s="16"/>
      <c r="B60" s="16"/>
      <c r="C60" s="16">
        <v>3</v>
      </c>
      <c r="D60" s="16"/>
      <c r="E60" s="17" t="s">
        <v>71</v>
      </c>
      <c r="F60" s="21">
        <v>1</v>
      </c>
      <c r="G60" s="19"/>
      <c r="H60" s="16"/>
      <c r="I60" s="19"/>
    </row>
    <row r="61" spans="1:9" ht="30">
      <c r="A61" s="16"/>
      <c r="B61" s="16"/>
      <c r="C61" s="16">
        <v>3</v>
      </c>
      <c r="D61" s="16"/>
      <c r="E61" s="17" t="s">
        <v>72</v>
      </c>
      <c r="F61" s="21">
        <v>0.5</v>
      </c>
      <c r="G61" s="19"/>
      <c r="H61" s="16"/>
      <c r="I61" s="19"/>
    </row>
    <row r="62" spans="1:9" ht="15.75">
      <c r="A62" s="12"/>
      <c r="B62" s="12">
        <v>2</v>
      </c>
      <c r="C62" s="12"/>
      <c r="D62" s="12"/>
      <c r="E62" s="13" t="s">
        <v>73</v>
      </c>
      <c r="F62" s="28">
        <f>F63+F64</f>
        <v>1</v>
      </c>
      <c r="G62" s="15"/>
      <c r="H62" s="12"/>
      <c r="I62" s="15"/>
    </row>
    <row r="63" spans="1:9" ht="30">
      <c r="A63" s="16"/>
      <c r="B63" s="16"/>
      <c r="C63" s="16">
        <v>3</v>
      </c>
      <c r="D63" s="16"/>
      <c r="E63" s="17" t="s">
        <v>74</v>
      </c>
      <c r="F63" s="21">
        <v>0.5</v>
      </c>
      <c r="G63" s="19"/>
      <c r="H63" s="16"/>
      <c r="I63" s="19"/>
    </row>
    <row r="64" spans="1:9" ht="30">
      <c r="A64" s="16"/>
      <c r="B64" s="16"/>
      <c r="C64" s="16">
        <v>3</v>
      </c>
      <c r="D64" s="16"/>
      <c r="E64" s="17" t="s">
        <v>75</v>
      </c>
      <c r="F64" s="21">
        <v>0.5</v>
      </c>
      <c r="G64" s="19"/>
      <c r="H64" s="16"/>
      <c r="I64" s="19"/>
    </row>
    <row r="65" spans="1:9" ht="28.5">
      <c r="A65" s="112" t="s">
        <v>103</v>
      </c>
      <c r="B65" s="113"/>
      <c r="C65" s="113"/>
      <c r="D65" s="114"/>
      <c r="E65" s="49" t="s">
        <v>104</v>
      </c>
      <c r="F65" s="56"/>
      <c r="G65" s="57">
        <f>F66+F74+F80+F84</f>
        <v>20</v>
      </c>
      <c r="H65" s="42"/>
      <c r="I65" s="42"/>
    </row>
    <row r="66" spans="1:9" ht="15.75">
      <c r="A66" s="12"/>
      <c r="B66" s="12">
        <v>2</v>
      </c>
      <c r="C66" s="12"/>
      <c r="D66" s="12"/>
      <c r="E66" s="13" t="s">
        <v>12</v>
      </c>
      <c r="F66" s="14">
        <f>F67+F68+F69+F70+F71</f>
        <v>13.5</v>
      </c>
      <c r="G66" s="42"/>
      <c r="H66" s="42"/>
      <c r="I66" s="42"/>
    </row>
    <row r="67" spans="1:9" ht="30">
      <c r="A67" s="16"/>
      <c r="B67" s="16"/>
      <c r="C67" s="16">
        <v>3</v>
      </c>
      <c r="D67" s="16"/>
      <c r="E67" s="17" t="s">
        <v>13</v>
      </c>
      <c r="F67" s="18">
        <v>2</v>
      </c>
      <c r="G67" s="42"/>
      <c r="H67" s="42"/>
      <c r="I67" s="42"/>
    </row>
    <row r="68" spans="1:9" ht="30">
      <c r="A68" s="16"/>
      <c r="B68" s="16"/>
      <c r="C68" s="16">
        <v>3</v>
      </c>
      <c r="D68" s="16"/>
      <c r="E68" s="17" t="s">
        <v>14</v>
      </c>
      <c r="F68" s="20">
        <v>2</v>
      </c>
      <c r="G68" s="42"/>
      <c r="H68" s="42"/>
      <c r="I68" s="42"/>
    </row>
    <row r="69" spans="1:9" ht="15.75">
      <c r="A69" s="16"/>
      <c r="B69" s="16"/>
      <c r="C69" s="16">
        <v>3</v>
      </c>
      <c r="D69" s="16"/>
      <c r="E69" s="17" t="s">
        <v>119</v>
      </c>
      <c r="F69" s="20">
        <v>2</v>
      </c>
      <c r="G69" s="42"/>
      <c r="H69" s="42"/>
      <c r="I69" s="42"/>
    </row>
    <row r="70" spans="1:9" ht="15.75">
      <c r="A70" s="16"/>
      <c r="B70" s="16"/>
      <c r="C70" s="16">
        <v>3</v>
      </c>
      <c r="D70" s="16"/>
      <c r="E70" s="17" t="s">
        <v>16</v>
      </c>
      <c r="F70" s="21">
        <v>3.5</v>
      </c>
      <c r="G70" s="42"/>
      <c r="H70" s="42"/>
      <c r="I70" s="42"/>
    </row>
    <row r="71" spans="1:9" ht="15.75">
      <c r="A71" s="16"/>
      <c r="B71" s="16"/>
      <c r="C71" s="16">
        <v>3</v>
      </c>
      <c r="D71" s="16"/>
      <c r="E71" s="17" t="s">
        <v>17</v>
      </c>
      <c r="F71" s="22">
        <v>4</v>
      </c>
      <c r="G71" s="42"/>
      <c r="H71" s="42"/>
      <c r="I71" s="42"/>
    </row>
    <row r="72" spans="1:9" ht="15.75">
      <c r="A72" s="16"/>
      <c r="B72" s="16"/>
      <c r="C72" s="16"/>
      <c r="D72" s="16">
        <v>4</v>
      </c>
      <c r="E72" s="17" t="s">
        <v>18</v>
      </c>
      <c r="F72" s="23">
        <v>1.5</v>
      </c>
      <c r="G72" s="42"/>
      <c r="H72" s="42"/>
      <c r="I72" s="42"/>
    </row>
    <row r="73" spans="1:9" ht="15.75">
      <c r="A73" s="16"/>
      <c r="B73" s="16"/>
      <c r="C73" s="16"/>
      <c r="D73" s="16">
        <v>4</v>
      </c>
      <c r="E73" s="17" t="s">
        <v>108</v>
      </c>
      <c r="F73" s="23">
        <v>2</v>
      </c>
      <c r="G73" s="42"/>
      <c r="H73" s="42"/>
      <c r="I73" s="42"/>
    </row>
    <row r="74" spans="1:9" ht="15.75">
      <c r="A74" s="16"/>
      <c r="B74" s="51">
        <v>2</v>
      </c>
      <c r="C74" s="51"/>
      <c r="D74" s="51"/>
      <c r="E74" s="49" t="s">
        <v>91</v>
      </c>
      <c r="F74" s="56">
        <f>SUM(F75:F79)</f>
        <v>3.5</v>
      </c>
      <c r="G74" s="42"/>
      <c r="H74" s="42"/>
      <c r="I74" s="42"/>
    </row>
    <row r="75" spans="1:9" ht="15.75">
      <c r="A75" s="16"/>
      <c r="B75" s="16"/>
      <c r="C75" s="16">
        <v>3</v>
      </c>
      <c r="D75" s="16"/>
      <c r="E75" s="17" t="s">
        <v>92</v>
      </c>
      <c r="F75" s="25">
        <v>0.5</v>
      </c>
      <c r="G75" s="42"/>
      <c r="H75" s="42"/>
      <c r="I75" s="42"/>
    </row>
    <row r="76" spans="1:9" ht="15.75">
      <c r="A76" s="16"/>
      <c r="B76" s="16"/>
      <c r="C76" s="16"/>
      <c r="D76" s="16"/>
      <c r="E76" s="17" t="s">
        <v>93</v>
      </c>
      <c r="F76" s="25">
        <v>0.5</v>
      </c>
      <c r="G76" s="42"/>
      <c r="H76" s="42"/>
      <c r="I76" s="42"/>
    </row>
    <row r="77" spans="1:9" ht="15.75">
      <c r="A77" s="16"/>
      <c r="B77" s="16"/>
      <c r="C77" s="16"/>
      <c r="D77" s="16"/>
      <c r="E77" s="17" t="s">
        <v>94</v>
      </c>
      <c r="F77" s="25">
        <v>0.5</v>
      </c>
      <c r="G77" s="42"/>
      <c r="H77" s="42"/>
      <c r="I77" s="42"/>
    </row>
    <row r="78" spans="1:9" ht="15.75">
      <c r="A78" s="16"/>
      <c r="B78" s="16"/>
      <c r="C78" s="16"/>
      <c r="D78" s="16"/>
      <c r="E78" s="17" t="s">
        <v>95</v>
      </c>
      <c r="F78" s="25">
        <v>0.5</v>
      </c>
      <c r="G78" s="42"/>
      <c r="H78" s="42"/>
      <c r="I78" s="42"/>
    </row>
    <row r="79" spans="1:9" ht="30">
      <c r="A79" s="16"/>
      <c r="B79" s="16"/>
      <c r="C79" s="16">
        <v>3</v>
      </c>
      <c r="D79" s="16"/>
      <c r="E79" s="17" t="s">
        <v>15</v>
      </c>
      <c r="F79" s="18">
        <v>1.5</v>
      </c>
      <c r="G79" s="42"/>
      <c r="H79" s="42"/>
      <c r="I79" s="42"/>
    </row>
    <row r="80" spans="1:9" ht="15.75">
      <c r="A80" s="16"/>
      <c r="B80" s="51">
        <v>3</v>
      </c>
      <c r="C80" s="51"/>
      <c r="D80" s="51"/>
      <c r="E80" s="49" t="s">
        <v>96</v>
      </c>
      <c r="F80" s="56">
        <f>SUM(F81:F83)</f>
        <v>2</v>
      </c>
      <c r="G80" s="42"/>
      <c r="H80" s="42"/>
      <c r="I80" s="42"/>
    </row>
    <row r="81" spans="1:9" ht="15.75">
      <c r="A81" s="16"/>
      <c r="B81" s="16"/>
      <c r="C81" s="16"/>
      <c r="D81" s="16"/>
      <c r="E81" s="17" t="s">
        <v>97</v>
      </c>
      <c r="F81" s="25">
        <v>0.5</v>
      </c>
      <c r="G81" s="42"/>
      <c r="H81" s="42"/>
      <c r="I81" s="42"/>
    </row>
    <row r="82" spans="1:9" ht="30">
      <c r="A82" s="16"/>
      <c r="B82" s="16"/>
      <c r="C82" s="16"/>
      <c r="D82" s="16"/>
      <c r="E82" s="17" t="s">
        <v>98</v>
      </c>
      <c r="F82" s="25">
        <v>0.5</v>
      </c>
      <c r="G82" s="42"/>
      <c r="H82" s="42"/>
      <c r="I82" s="42"/>
    </row>
    <row r="83" spans="1:9" ht="15.75">
      <c r="A83" s="16"/>
      <c r="B83" s="16"/>
      <c r="C83" s="16"/>
      <c r="D83" s="16"/>
      <c r="E83" s="17" t="s">
        <v>99</v>
      </c>
      <c r="F83" s="25">
        <v>1</v>
      </c>
      <c r="G83" s="42"/>
      <c r="H83" s="42"/>
      <c r="I83" s="42"/>
    </row>
    <row r="84" spans="1:9" ht="15.75">
      <c r="A84" s="12"/>
      <c r="B84" s="12">
        <v>2</v>
      </c>
      <c r="C84" s="12"/>
      <c r="D84" s="12"/>
      <c r="E84" s="13" t="s">
        <v>76</v>
      </c>
      <c r="F84" s="28">
        <f>F85</f>
        <v>1</v>
      </c>
      <c r="G84" s="15"/>
      <c r="H84" s="12"/>
      <c r="I84" s="15"/>
    </row>
    <row r="85" spans="1:9" ht="15">
      <c r="A85" s="16"/>
      <c r="B85" s="16"/>
      <c r="C85" s="16">
        <v>3</v>
      </c>
      <c r="D85" s="16"/>
      <c r="E85" s="17" t="s">
        <v>77</v>
      </c>
      <c r="F85" s="21">
        <v>1</v>
      </c>
      <c r="G85" s="19"/>
      <c r="H85" s="16"/>
      <c r="I85" s="19"/>
    </row>
    <row r="86" spans="1:9" ht="15">
      <c r="A86" s="112" t="s">
        <v>109</v>
      </c>
      <c r="B86" s="113"/>
      <c r="C86" s="113"/>
      <c r="D86" s="114"/>
      <c r="E86" s="49" t="s">
        <v>110</v>
      </c>
      <c r="F86" s="56"/>
      <c r="G86" s="58">
        <f>F87+F92</f>
        <v>10</v>
      </c>
      <c r="H86" s="54"/>
      <c r="I86" s="55"/>
    </row>
    <row r="87" spans="1:9" ht="15.75">
      <c r="A87" s="12"/>
      <c r="B87" s="12">
        <v>2</v>
      </c>
      <c r="C87" s="12"/>
      <c r="D87" s="12"/>
      <c r="E87" s="13" t="s">
        <v>19</v>
      </c>
      <c r="F87" s="24">
        <f>SUM(F88:F91)</f>
        <v>6</v>
      </c>
      <c r="G87" s="42"/>
      <c r="H87" s="42"/>
      <c r="I87" s="42"/>
    </row>
    <row r="88" spans="1:9" ht="30">
      <c r="A88" s="16"/>
      <c r="B88" s="16"/>
      <c r="C88" s="16">
        <v>3</v>
      </c>
      <c r="D88" s="16"/>
      <c r="E88" s="17" t="s">
        <v>20</v>
      </c>
      <c r="F88" s="25">
        <v>1</v>
      </c>
      <c r="G88" s="42"/>
      <c r="H88" s="42"/>
      <c r="I88" s="42"/>
    </row>
    <row r="89" spans="1:9" ht="30">
      <c r="A89" s="16"/>
      <c r="B89" s="16"/>
      <c r="C89" s="16">
        <v>3</v>
      </c>
      <c r="D89" s="16"/>
      <c r="E89" s="17" t="s">
        <v>21</v>
      </c>
      <c r="F89" s="25">
        <v>1</v>
      </c>
      <c r="G89" s="42"/>
      <c r="H89" s="42"/>
      <c r="I89" s="42"/>
    </row>
    <row r="90" spans="1:9" ht="15.75">
      <c r="A90" s="16"/>
      <c r="B90" s="16"/>
      <c r="C90" s="16">
        <v>3</v>
      </c>
      <c r="D90" s="16"/>
      <c r="E90" s="17" t="s">
        <v>100</v>
      </c>
      <c r="F90" s="25">
        <v>2</v>
      </c>
      <c r="G90" s="42"/>
      <c r="H90" s="42"/>
      <c r="I90" s="42"/>
    </row>
    <row r="91" spans="1:9" ht="15.75">
      <c r="A91" s="16"/>
      <c r="B91" s="16"/>
      <c r="C91" s="16">
        <v>3</v>
      </c>
      <c r="D91" s="16"/>
      <c r="E91" s="17" t="s">
        <v>101</v>
      </c>
      <c r="F91" s="25">
        <v>2</v>
      </c>
      <c r="G91" s="42"/>
      <c r="H91" s="42"/>
      <c r="I91" s="42"/>
    </row>
    <row r="92" spans="1:9" ht="15.75">
      <c r="A92" s="12"/>
      <c r="B92" s="12">
        <v>2</v>
      </c>
      <c r="C92" s="12"/>
      <c r="D92" s="12"/>
      <c r="E92" s="13" t="s">
        <v>22</v>
      </c>
      <c r="F92" s="24">
        <f>F93+F94</f>
        <v>4</v>
      </c>
      <c r="G92" s="42"/>
      <c r="H92" s="42"/>
      <c r="I92" s="42"/>
    </row>
    <row r="93" spans="1:9" ht="15.75">
      <c r="A93" s="16"/>
      <c r="B93" s="16"/>
      <c r="C93" s="16">
        <v>3</v>
      </c>
      <c r="D93" s="16"/>
      <c r="E93" s="17" t="s">
        <v>102</v>
      </c>
      <c r="F93" s="25">
        <v>2</v>
      </c>
      <c r="G93" s="42"/>
      <c r="H93" s="42"/>
      <c r="I93" s="42"/>
    </row>
    <row r="94" spans="1:9" ht="30">
      <c r="A94" s="16"/>
      <c r="B94" s="16"/>
      <c r="C94" s="16">
        <v>3</v>
      </c>
      <c r="D94" s="16"/>
      <c r="E94" s="17" t="s">
        <v>23</v>
      </c>
      <c r="F94" s="25">
        <v>2</v>
      </c>
      <c r="G94" s="42"/>
      <c r="H94" s="42"/>
      <c r="I94" s="42"/>
    </row>
    <row r="95" spans="1:9" ht="15">
      <c r="A95" s="105" t="s">
        <v>78</v>
      </c>
      <c r="B95" s="105"/>
      <c r="C95" s="105"/>
      <c r="D95" s="105"/>
      <c r="E95" s="105"/>
      <c r="F95" s="43" t="e">
        <f>#REF!+F8+F29+#REF!+#REF!</f>
        <v>#REF!</v>
      </c>
      <c r="G95" s="44">
        <f>SUM(G7:G94)</f>
        <v>100</v>
      </c>
      <c r="H95" s="45"/>
      <c r="I95" s="44"/>
    </row>
    <row r="96" spans="1:9" s="1" customFormat="1" ht="33" customHeight="1">
      <c r="A96" s="46"/>
      <c r="E96" s="47" t="s">
        <v>79</v>
      </c>
    </row>
    <row r="97" spans="1:6" s="1" customFormat="1" ht="15.75">
      <c r="A97" s="46" t="s">
        <v>80</v>
      </c>
    </row>
    <row r="98" spans="1:6" s="1" customFormat="1" ht="15.75">
      <c r="A98" s="46"/>
    </row>
    <row r="99" spans="1:6" s="1" customFormat="1" ht="15.75">
      <c r="A99" s="46" t="s">
        <v>81</v>
      </c>
    </row>
    <row r="100" spans="1:6" s="1" customFormat="1" ht="15.75">
      <c r="A100" s="46"/>
    </row>
    <row r="101" spans="1:6" s="1" customFormat="1" ht="15.75">
      <c r="A101" s="46" t="s">
        <v>82</v>
      </c>
    </row>
    <row r="102" spans="1:6" s="1" customFormat="1" ht="15.75">
      <c r="A102" s="46"/>
    </row>
    <row r="103" spans="1:6" s="1" customFormat="1" ht="15.75">
      <c r="A103" s="46" t="s">
        <v>83</v>
      </c>
      <c r="F103" s="1" t="s">
        <v>84</v>
      </c>
    </row>
    <row r="104" spans="1:6" s="1" customFormat="1">
      <c r="A104" s="1" t="s">
        <v>85</v>
      </c>
      <c r="F104" s="1" t="s">
        <v>85</v>
      </c>
    </row>
    <row r="105" spans="1:6" s="1" customFormat="1"/>
    <row r="106" spans="1:6" s="1" customFormat="1"/>
    <row r="107" spans="1:6" s="1" customFormat="1">
      <c r="A107" s="48"/>
      <c r="F107" s="48"/>
    </row>
    <row r="108" spans="1:6" s="1" customFormat="1"/>
  </sheetData>
  <mergeCells count="5">
    <mergeCell ref="A7:D7"/>
    <mergeCell ref="A28:D28"/>
    <mergeCell ref="A65:D65"/>
    <mergeCell ref="A86:D86"/>
    <mergeCell ref="A95:E95"/>
  </mergeCells>
  <pageMargins left="0.32" right="0.24" top="0.52" bottom="0.4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78D8-B58F-4072-B8BE-8E05D50D3370}">
  <dimension ref="A1:I105"/>
  <sheetViews>
    <sheetView workbookViewId="0">
      <selection activeCell="E10" sqref="E10:E12"/>
    </sheetView>
  </sheetViews>
  <sheetFormatPr defaultRowHeight="12.75"/>
  <cols>
    <col min="1" max="4" width="3.140625" customWidth="1"/>
    <col min="5" max="5" width="64.85546875" customWidth="1"/>
    <col min="257" max="260" width="3.140625" customWidth="1"/>
    <col min="261" max="261" width="64.85546875" customWidth="1"/>
    <col min="513" max="516" width="3.140625" customWidth="1"/>
    <col min="517" max="517" width="64.85546875" customWidth="1"/>
    <col min="769" max="772" width="3.140625" customWidth="1"/>
    <col min="773" max="773" width="64.85546875" customWidth="1"/>
    <col min="1025" max="1028" width="3.140625" customWidth="1"/>
    <col min="1029" max="1029" width="64.85546875" customWidth="1"/>
    <col min="1281" max="1284" width="3.140625" customWidth="1"/>
    <col min="1285" max="1285" width="64.85546875" customWidth="1"/>
    <col min="1537" max="1540" width="3.140625" customWidth="1"/>
    <col min="1541" max="1541" width="64.85546875" customWidth="1"/>
    <col min="1793" max="1796" width="3.140625" customWidth="1"/>
    <col min="1797" max="1797" width="64.85546875" customWidth="1"/>
    <col min="2049" max="2052" width="3.140625" customWidth="1"/>
    <col min="2053" max="2053" width="64.85546875" customWidth="1"/>
    <col min="2305" max="2308" width="3.140625" customWidth="1"/>
    <col min="2309" max="2309" width="64.85546875" customWidth="1"/>
    <col min="2561" max="2564" width="3.140625" customWidth="1"/>
    <col min="2565" max="2565" width="64.85546875" customWidth="1"/>
    <col min="2817" max="2820" width="3.140625" customWidth="1"/>
    <col min="2821" max="2821" width="64.85546875" customWidth="1"/>
    <col min="3073" max="3076" width="3.140625" customWidth="1"/>
    <col min="3077" max="3077" width="64.85546875" customWidth="1"/>
    <col min="3329" max="3332" width="3.140625" customWidth="1"/>
    <col min="3333" max="3333" width="64.85546875" customWidth="1"/>
    <col min="3585" max="3588" width="3.140625" customWidth="1"/>
    <col min="3589" max="3589" width="64.85546875" customWidth="1"/>
    <col min="3841" max="3844" width="3.140625" customWidth="1"/>
    <col min="3845" max="3845" width="64.85546875" customWidth="1"/>
    <col min="4097" max="4100" width="3.140625" customWidth="1"/>
    <col min="4101" max="4101" width="64.85546875" customWidth="1"/>
    <col min="4353" max="4356" width="3.140625" customWidth="1"/>
    <col min="4357" max="4357" width="64.85546875" customWidth="1"/>
    <col min="4609" max="4612" width="3.140625" customWidth="1"/>
    <col min="4613" max="4613" width="64.85546875" customWidth="1"/>
    <col min="4865" max="4868" width="3.140625" customWidth="1"/>
    <col min="4869" max="4869" width="64.85546875" customWidth="1"/>
    <col min="5121" max="5124" width="3.140625" customWidth="1"/>
    <col min="5125" max="5125" width="64.85546875" customWidth="1"/>
    <col min="5377" max="5380" width="3.140625" customWidth="1"/>
    <col min="5381" max="5381" width="64.85546875" customWidth="1"/>
    <col min="5633" max="5636" width="3.140625" customWidth="1"/>
    <col min="5637" max="5637" width="64.85546875" customWidth="1"/>
    <col min="5889" max="5892" width="3.140625" customWidth="1"/>
    <col min="5893" max="5893" width="64.85546875" customWidth="1"/>
    <col min="6145" max="6148" width="3.140625" customWidth="1"/>
    <col min="6149" max="6149" width="64.85546875" customWidth="1"/>
    <col min="6401" max="6404" width="3.140625" customWidth="1"/>
    <col min="6405" max="6405" width="64.85546875" customWidth="1"/>
    <col min="6657" max="6660" width="3.140625" customWidth="1"/>
    <col min="6661" max="6661" width="64.85546875" customWidth="1"/>
    <col min="6913" max="6916" width="3.140625" customWidth="1"/>
    <col min="6917" max="6917" width="64.85546875" customWidth="1"/>
    <col min="7169" max="7172" width="3.140625" customWidth="1"/>
    <col min="7173" max="7173" width="64.85546875" customWidth="1"/>
    <col min="7425" max="7428" width="3.140625" customWidth="1"/>
    <col min="7429" max="7429" width="64.85546875" customWidth="1"/>
    <col min="7681" max="7684" width="3.140625" customWidth="1"/>
    <col min="7685" max="7685" width="64.85546875" customWidth="1"/>
    <col min="7937" max="7940" width="3.140625" customWidth="1"/>
    <col min="7941" max="7941" width="64.85546875" customWidth="1"/>
    <col min="8193" max="8196" width="3.140625" customWidth="1"/>
    <col min="8197" max="8197" width="64.85546875" customWidth="1"/>
    <col min="8449" max="8452" width="3.140625" customWidth="1"/>
    <col min="8453" max="8453" width="64.85546875" customWidth="1"/>
    <col min="8705" max="8708" width="3.140625" customWidth="1"/>
    <col min="8709" max="8709" width="64.85546875" customWidth="1"/>
    <col min="8961" max="8964" width="3.140625" customWidth="1"/>
    <col min="8965" max="8965" width="64.85546875" customWidth="1"/>
    <col min="9217" max="9220" width="3.140625" customWidth="1"/>
    <col min="9221" max="9221" width="64.85546875" customWidth="1"/>
    <col min="9473" max="9476" width="3.140625" customWidth="1"/>
    <col min="9477" max="9477" width="64.85546875" customWidth="1"/>
    <col min="9729" max="9732" width="3.140625" customWidth="1"/>
    <col min="9733" max="9733" width="64.85546875" customWidth="1"/>
    <col min="9985" max="9988" width="3.140625" customWidth="1"/>
    <col min="9989" max="9989" width="64.85546875" customWidth="1"/>
    <col min="10241" max="10244" width="3.140625" customWidth="1"/>
    <col min="10245" max="10245" width="64.85546875" customWidth="1"/>
    <col min="10497" max="10500" width="3.140625" customWidth="1"/>
    <col min="10501" max="10501" width="64.85546875" customWidth="1"/>
    <col min="10753" max="10756" width="3.140625" customWidth="1"/>
    <col min="10757" max="10757" width="64.85546875" customWidth="1"/>
    <col min="11009" max="11012" width="3.140625" customWidth="1"/>
    <col min="11013" max="11013" width="64.85546875" customWidth="1"/>
    <col min="11265" max="11268" width="3.140625" customWidth="1"/>
    <col min="11269" max="11269" width="64.85546875" customWidth="1"/>
    <col min="11521" max="11524" width="3.140625" customWidth="1"/>
    <col min="11525" max="11525" width="64.85546875" customWidth="1"/>
    <col min="11777" max="11780" width="3.140625" customWidth="1"/>
    <col min="11781" max="11781" width="64.85546875" customWidth="1"/>
    <col min="12033" max="12036" width="3.140625" customWidth="1"/>
    <col min="12037" max="12037" width="64.85546875" customWidth="1"/>
    <col min="12289" max="12292" width="3.140625" customWidth="1"/>
    <col min="12293" max="12293" width="64.85546875" customWidth="1"/>
    <col min="12545" max="12548" width="3.140625" customWidth="1"/>
    <col min="12549" max="12549" width="64.85546875" customWidth="1"/>
    <col min="12801" max="12804" width="3.140625" customWidth="1"/>
    <col min="12805" max="12805" width="64.85546875" customWidth="1"/>
    <col min="13057" max="13060" width="3.140625" customWidth="1"/>
    <col min="13061" max="13061" width="64.85546875" customWidth="1"/>
    <col min="13313" max="13316" width="3.140625" customWidth="1"/>
    <col min="13317" max="13317" width="64.85546875" customWidth="1"/>
    <col min="13569" max="13572" width="3.140625" customWidth="1"/>
    <col min="13573" max="13573" width="64.85546875" customWidth="1"/>
    <col min="13825" max="13828" width="3.140625" customWidth="1"/>
    <col min="13829" max="13829" width="64.85546875" customWidth="1"/>
    <col min="14081" max="14084" width="3.140625" customWidth="1"/>
    <col min="14085" max="14085" width="64.85546875" customWidth="1"/>
    <col min="14337" max="14340" width="3.140625" customWidth="1"/>
    <col min="14341" max="14341" width="64.85546875" customWidth="1"/>
    <col min="14593" max="14596" width="3.140625" customWidth="1"/>
    <col min="14597" max="14597" width="64.85546875" customWidth="1"/>
    <col min="14849" max="14852" width="3.140625" customWidth="1"/>
    <col min="14853" max="14853" width="64.85546875" customWidth="1"/>
    <col min="15105" max="15108" width="3.140625" customWidth="1"/>
    <col min="15109" max="15109" width="64.85546875" customWidth="1"/>
    <col min="15361" max="15364" width="3.140625" customWidth="1"/>
    <col min="15365" max="15365" width="64.85546875" customWidth="1"/>
    <col min="15617" max="15620" width="3.140625" customWidth="1"/>
    <col min="15621" max="15621" width="64.85546875" customWidth="1"/>
    <col min="15873" max="15876" width="3.140625" customWidth="1"/>
    <col min="15877" max="15877" width="64.85546875" customWidth="1"/>
    <col min="16129" max="16132" width="3.140625" customWidth="1"/>
    <col min="16133" max="16133" width="64.85546875" customWidth="1"/>
  </cols>
  <sheetData>
    <row r="1" spans="1:9" s="1" customFormat="1" ht="25.5">
      <c r="E1" s="2" t="s">
        <v>0</v>
      </c>
    </row>
    <row r="2" spans="1:9" s="1" customFormat="1" ht="15.75">
      <c r="E2" s="3" t="s">
        <v>1</v>
      </c>
    </row>
    <row r="3" spans="1:9" s="1" customFormat="1" ht="15.75">
      <c r="E3" s="3" t="s">
        <v>2</v>
      </c>
    </row>
    <row r="4" spans="1:9" s="1" customFormat="1" ht="15.75">
      <c r="E4" s="3" t="s">
        <v>111</v>
      </c>
    </row>
    <row r="5" spans="1:9" s="1" customFormat="1"/>
    <row r="6" spans="1:9" ht="28.5">
      <c r="A6" s="4" t="s">
        <v>3</v>
      </c>
      <c r="B6" s="4" t="s">
        <v>4</v>
      </c>
      <c r="C6" s="4" t="s">
        <v>5</v>
      </c>
      <c r="D6" s="4" t="s">
        <v>6</v>
      </c>
      <c r="E6" s="5" t="s">
        <v>7</v>
      </c>
      <c r="F6" s="6" t="s">
        <v>8</v>
      </c>
      <c r="G6" s="5" t="s">
        <v>9</v>
      </c>
      <c r="H6" s="5" t="s">
        <v>10</v>
      </c>
      <c r="I6" s="7" t="s">
        <v>11</v>
      </c>
    </row>
    <row r="7" spans="1:9" ht="15">
      <c r="A7" s="106" t="s">
        <v>86</v>
      </c>
      <c r="B7" s="107"/>
      <c r="C7" s="107"/>
      <c r="D7" s="108"/>
      <c r="E7" s="49" t="s">
        <v>87</v>
      </c>
      <c r="F7" s="25"/>
      <c r="G7" s="19"/>
      <c r="H7" s="16"/>
      <c r="I7" s="19"/>
    </row>
    <row r="8" spans="1:9" ht="18.75">
      <c r="A8" s="8">
        <v>1</v>
      </c>
      <c r="B8" s="8"/>
      <c r="C8" s="8"/>
      <c r="D8" s="8"/>
      <c r="E8" s="9" t="s">
        <v>27</v>
      </c>
      <c r="F8" s="10"/>
      <c r="G8" s="11"/>
      <c r="H8" s="8"/>
      <c r="I8" s="11"/>
    </row>
    <row r="9" spans="1:9" ht="15.75">
      <c r="A9" s="12"/>
      <c r="B9" s="12">
        <v>2</v>
      </c>
      <c r="C9" s="12"/>
      <c r="D9" s="12"/>
      <c r="E9" s="27" t="s">
        <v>28</v>
      </c>
      <c r="F9" s="28">
        <f>F10+F13+F14+F15+F16+F17+F20+F21+F24</f>
        <v>40</v>
      </c>
      <c r="G9" s="52">
        <f>F9</f>
        <v>40</v>
      </c>
      <c r="H9" s="12"/>
      <c r="I9" s="15"/>
    </row>
    <row r="10" spans="1:9" ht="30">
      <c r="A10" s="16"/>
      <c r="B10" s="16"/>
      <c r="C10" s="16">
        <v>3</v>
      </c>
      <c r="D10" s="16"/>
      <c r="E10" s="17" t="s">
        <v>120</v>
      </c>
      <c r="F10" s="21">
        <f>SUM(F11:F12)</f>
        <v>8</v>
      </c>
      <c r="G10" s="19"/>
      <c r="H10" s="16"/>
      <c r="I10" s="19"/>
    </row>
    <row r="11" spans="1:9" ht="15">
      <c r="A11" s="16"/>
      <c r="B11" s="16"/>
      <c r="C11" s="19"/>
      <c r="D11" s="16">
        <v>4</v>
      </c>
      <c r="E11" s="17" t="s">
        <v>106</v>
      </c>
      <c r="F11" s="29">
        <v>4</v>
      </c>
      <c r="G11" s="19"/>
      <c r="H11" s="16"/>
      <c r="I11" s="19"/>
    </row>
    <row r="12" spans="1:9" ht="15">
      <c r="A12" s="16"/>
      <c r="B12" s="16"/>
      <c r="C12" s="19"/>
      <c r="D12" s="16">
        <v>4</v>
      </c>
      <c r="E12" s="17" t="s">
        <v>105</v>
      </c>
      <c r="F12" s="29">
        <v>4</v>
      </c>
      <c r="G12" s="19"/>
      <c r="H12" s="16"/>
      <c r="I12" s="19"/>
    </row>
    <row r="13" spans="1:9" ht="15">
      <c r="A13" s="16"/>
      <c r="B13" s="16"/>
      <c r="C13" s="16">
        <v>3</v>
      </c>
      <c r="D13" s="16"/>
      <c r="E13" s="17" t="s">
        <v>114</v>
      </c>
      <c r="F13" s="21">
        <v>3</v>
      </c>
      <c r="G13" s="19"/>
      <c r="H13" s="16"/>
      <c r="I13" s="19"/>
    </row>
    <row r="14" spans="1:9" ht="15">
      <c r="A14" s="16"/>
      <c r="B14" s="16"/>
      <c r="C14" s="16">
        <v>3</v>
      </c>
      <c r="D14" s="16"/>
      <c r="E14" s="17" t="s">
        <v>32</v>
      </c>
      <c r="F14" s="21">
        <v>4</v>
      </c>
      <c r="G14" s="19"/>
      <c r="H14" s="16"/>
      <c r="I14" s="19"/>
    </row>
    <row r="15" spans="1:9" ht="15">
      <c r="A15" s="16"/>
      <c r="B15" s="16"/>
      <c r="C15" s="16">
        <v>3</v>
      </c>
      <c r="D15" s="16"/>
      <c r="E15" s="17" t="s">
        <v>33</v>
      </c>
      <c r="F15" s="21">
        <v>3</v>
      </c>
      <c r="G15" s="19"/>
      <c r="H15" s="16"/>
      <c r="I15" s="19"/>
    </row>
    <row r="16" spans="1:9" ht="15">
      <c r="A16" s="16"/>
      <c r="B16" s="16"/>
      <c r="C16" s="16">
        <v>3</v>
      </c>
      <c r="D16" s="16"/>
      <c r="E16" s="17" t="s">
        <v>34</v>
      </c>
      <c r="F16" s="21">
        <v>3</v>
      </c>
      <c r="G16" s="19"/>
      <c r="H16" s="16"/>
      <c r="I16" s="19"/>
    </row>
    <row r="17" spans="1:9" ht="30">
      <c r="A17" s="16"/>
      <c r="B17" s="16"/>
      <c r="C17" s="16">
        <v>3</v>
      </c>
      <c r="D17" s="16"/>
      <c r="E17" s="30" t="s">
        <v>35</v>
      </c>
      <c r="F17" s="31">
        <f>F18+F19</f>
        <v>5</v>
      </c>
      <c r="G17" s="19"/>
      <c r="H17" s="16"/>
      <c r="I17" s="19"/>
    </row>
    <row r="18" spans="1:9" ht="30">
      <c r="A18" s="16"/>
      <c r="B18" s="16"/>
      <c r="C18" s="16"/>
      <c r="D18" s="16">
        <v>4</v>
      </c>
      <c r="E18" s="32" t="s">
        <v>36</v>
      </c>
      <c r="F18" s="29">
        <v>3</v>
      </c>
      <c r="G18" s="19"/>
      <c r="H18" s="16"/>
      <c r="I18" s="19"/>
    </row>
    <row r="19" spans="1:9" ht="15">
      <c r="A19" s="16"/>
      <c r="B19" s="16"/>
      <c r="C19" s="16"/>
      <c r="D19" s="16">
        <v>4</v>
      </c>
      <c r="E19" s="33" t="s">
        <v>37</v>
      </c>
      <c r="F19" s="29">
        <v>2</v>
      </c>
      <c r="G19" s="19"/>
      <c r="H19" s="16"/>
      <c r="I19" s="19"/>
    </row>
    <row r="20" spans="1:9" ht="15">
      <c r="A20" s="16"/>
      <c r="B20" s="16"/>
      <c r="C20" s="16">
        <v>3</v>
      </c>
      <c r="D20" s="16"/>
      <c r="E20" s="17" t="s">
        <v>38</v>
      </c>
      <c r="F20" s="21">
        <v>4</v>
      </c>
      <c r="G20" s="19"/>
      <c r="H20" s="16"/>
      <c r="I20" s="19"/>
    </row>
    <row r="21" spans="1:9" ht="30">
      <c r="A21" s="16"/>
      <c r="B21" s="16"/>
      <c r="C21" s="16">
        <v>3</v>
      </c>
      <c r="D21" s="16"/>
      <c r="E21" s="17" t="s">
        <v>39</v>
      </c>
      <c r="F21" s="21">
        <f>F22+F23</f>
        <v>4</v>
      </c>
      <c r="G21" s="19"/>
      <c r="H21" s="16"/>
      <c r="I21" s="19"/>
    </row>
    <row r="22" spans="1:9" ht="15">
      <c r="A22" s="16"/>
      <c r="B22" s="16"/>
      <c r="C22" s="16"/>
      <c r="D22" s="16">
        <v>4</v>
      </c>
      <c r="E22" s="17" t="s">
        <v>40</v>
      </c>
      <c r="F22" s="29">
        <v>2</v>
      </c>
      <c r="G22" s="19"/>
      <c r="H22" s="16"/>
      <c r="I22" s="19"/>
    </row>
    <row r="23" spans="1:9" ht="15">
      <c r="A23" s="16"/>
      <c r="B23" s="16"/>
      <c r="C23" s="16"/>
      <c r="D23" s="16">
        <v>4</v>
      </c>
      <c r="E23" s="17" t="s">
        <v>41</v>
      </c>
      <c r="F23" s="29">
        <v>2</v>
      </c>
      <c r="G23" s="19"/>
      <c r="H23" s="16"/>
      <c r="I23" s="19"/>
    </row>
    <row r="24" spans="1:9" ht="15.75">
      <c r="A24" s="12"/>
      <c r="B24" s="12">
        <v>2</v>
      </c>
      <c r="C24" s="12"/>
      <c r="D24" s="12"/>
      <c r="E24" s="13" t="s">
        <v>42</v>
      </c>
      <c r="F24" s="28">
        <f>F25+F26</f>
        <v>6</v>
      </c>
      <c r="G24" s="15"/>
      <c r="H24" s="12"/>
      <c r="I24" s="15"/>
    </row>
    <row r="25" spans="1:9" ht="30">
      <c r="A25" s="16"/>
      <c r="B25" s="16"/>
      <c r="C25" s="16">
        <v>3</v>
      </c>
      <c r="D25" s="16"/>
      <c r="E25" s="34" t="s">
        <v>43</v>
      </c>
      <c r="F25" s="21">
        <v>3</v>
      </c>
      <c r="G25" s="19"/>
      <c r="H25" s="16"/>
      <c r="I25" s="19"/>
    </row>
    <row r="26" spans="1:9" ht="30">
      <c r="A26" s="16"/>
      <c r="B26" s="16"/>
      <c r="C26" s="16">
        <v>3</v>
      </c>
      <c r="D26" s="16"/>
      <c r="E26" s="34" t="s">
        <v>44</v>
      </c>
      <c r="F26" s="21">
        <v>3</v>
      </c>
      <c r="G26" s="19"/>
      <c r="H26" s="16"/>
      <c r="I26" s="19"/>
    </row>
    <row r="27" spans="1:9" ht="15.75">
      <c r="A27" s="109" t="s">
        <v>88</v>
      </c>
      <c r="B27" s="110"/>
      <c r="C27" s="110"/>
      <c r="D27" s="111"/>
      <c r="E27" s="13" t="s">
        <v>89</v>
      </c>
      <c r="F27" s="28"/>
      <c r="G27" s="53">
        <f>F28+F37+F45</f>
        <v>30</v>
      </c>
      <c r="H27" s="12"/>
      <c r="I27" s="15"/>
    </row>
    <row r="28" spans="1:9" ht="18.75">
      <c r="A28" s="35">
        <v>1</v>
      </c>
      <c r="B28" s="35"/>
      <c r="C28" s="36"/>
      <c r="D28" s="36"/>
      <c r="E28" s="37" t="s">
        <v>90</v>
      </c>
      <c r="F28" s="50">
        <f>+F29+F30+F31+F32+F33+F34</f>
        <v>10</v>
      </c>
      <c r="G28" s="38"/>
      <c r="H28" s="38"/>
      <c r="I28" s="38"/>
    </row>
    <row r="29" spans="1:9" ht="15.75">
      <c r="A29" s="39"/>
      <c r="B29" s="39">
        <v>2</v>
      </c>
      <c r="C29" s="39"/>
      <c r="D29" s="39"/>
      <c r="E29" s="40" t="s">
        <v>107</v>
      </c>
      <c r="F29" s="41">
        <v>2</v>
      </c>
      <c r="G29" s="42"/>
      <c r="H29" s="42"/>
      <c r="I29" s="42"/>
    </row>
    <row r="30" spans="1:9" ht="15.75">
      <c r="A30" s="39"/>
      <c r="B30" s="39">
        <v>2</v>
      </c>
      <c r="C30" s="39"/>
      <c r="D30" s="39"/>
      <c r="E30" s="40" t="s">
        <v>45</v>
      </c>
      <c r="F30" s="41">
        <v>1</v>
      </c>
      <c r="G30" s="42"/>
      <c r="H30" s="42"/>
      <c r="I30" s="42"/>
    </row>
    <row r="31" spans="1:9" ht="47.25">
      <c r="A31" s="39"/>
      <c r="B31" s="39">
        <v>2</v>
      </c>
      <c r="C31" s="39"/>
      <c r="D31" s="39"/>
      <c r="E31" s="40" t="s">
        <v>46</v>
      </c>
      <c r="F31" s="41">
        <v>0.5</v>
      </c>
      <c r="G31" s="42"/>
      <c r="H31" s="42"/>
      <c r="I31" s="42"/>
    </row>
    <row r="32" spans="1:9" ht="47.25">
      <c r="A32" s="39"/>
      <c r="B32" s="39">
        <v>2</v>
      </c>
      <c r="C32" s="39"/>
      <c r="D32" s="39"/>
      <c r="E32" s="40" t="s">
        <v>47</v>
      </c>
      <c r="F32" s="41">
        <v>0.5</v>
      </c>
      <c r="G32" s="42"/>
      <c r="H32" s="42"/>
      <c r="I32" s="42"/>
    </row>
    <row r="33" spans="1:9" ht="15.75">
      <c r="A33" s="39"/>
      <c r="B33" s="39">
        <v>2</v>
      </c>
      <c r="C33" s="39"/>
      <c r="D33" s="39"/>
      <c r="E33" s="40" t="s">
        <v>48</v>
      </c>
      <c r="F33" s="41">
        <v>1</v>
      </c>
      <c r="G33" s="42"/>
      <c r="H33" s="42"/>
      <c r="I33" s="42"/>
    </row>
    <row r="34" spans="1:9" ht="15.75">
      <c r="A34" s="12"/>
      <c r="B34" s="12">
        <v>2</v>
      </c>
      <c r="C34" s="12"/>
      <c r="D34" s="12"/>
      <c r="E34" s="13" t="s">
        <v>24</v>
      </c>
      <c r="F34" s="26">
        <f>F35+F36</f>
        <v>5</v>
      </c>
      <c r="G34" s="42"/>
      <c r="H34" s="42"/>
      <c r="I34" s="42"/>
    </row>
    <row r="35" spans="1:9" ht="15.75">
      <c r="A35" s="16"/>
      <c r="B35" s="16"/>
      <c r="C35" s="16">
        <v>3</v>
      </c>
      <c r="D35" s="16"/>
      <c r="E35" s="17" t="s">
        <v>25</v>
      </c>
      <c r="F35" s="25">
        <v>2.5</v>
      </c>
      <c r="G35" s="42"/>
      <c r="H35" s="42"/>
      <c r="I35" s="42"/>
    </row>
    <row r="36" spans="1:9" ht="30">
      <c r="A36" s="16"/>
      <c r="B36" s="16"/>
      <c r="C36" s="16">
        <v>3</v>
      </c>
      <c r="D36" s="16"/>
      <c r="E36" s="17" t="s">
        <v>26</v>
      </c>
      <c r="F36" s="25">
        <v>2.5</v>
      </c>
      <c r="G36" s="42"/>
      <c r="H36" s="42"/>
      <c r="I36" s="42"/>
    </row>
    <row r="37" spans="1:9" ht="18.75">
      <c r="A37" s="8">
        <v>1</v>
      </c>
      <c r="B37" s="8"/>
      <c r="C37" s="8"/>
      <c r="D37" s="8"/>
      <c r="E37" s="9" t="s">
        <v>49</v>
      </c>
      <c r="F37" s="10">
        <f>F38+F41+F42</f>
        <v>11</v>
      </c>
      <c r="G37" s="11"/>
      <c r="H37" s="8"/>
      <c r="I37" s="11"/>
    </row>
    <row r="38" spans="1:9" ht="15.75">
      <c r="A38" s="12"/>
      <c r="B38" s="12">
        <v>2</v>
      </c>
      <c r="C38" s="12"/>
      <c r="D38" s="12"/>
      <c r="E38" s="13" t="s">
        <v>50</v>
      </c>
      <c r="F38" s="28">
        <f>F39+F40</f>
        <v>4</v>
      </c>
      <c r="G38" s="15"/>
      <c r="H38" s="12"/>
      <c r="I38" s="15"/>
    </row>
    <row r="39" spans="1:9" ht="30">
      <c r="A39" s="16"/>
      <c r="B39" s="16"/>
      <c r="C39" s="16">
        <v>3</v>
      </c>
      <c r="D39" s="16"/>
      <c r="E39" s="17" t="s">
        <v>51</v>
      </c>
      <c r="F39" s="21">
        <v>2</v>
      </c>
      <c r="G39" s="19"/>
      <c r="H39" s="16"/>
      <c r="I39" s="19"/>
    </row>
    <row r="40" spans="1:9" ht="15">
      <c r="A40" s="16"/>
      <c r="B40" s="16"/>
      <c r="C40" s="16">
        <v>3</v>
      </c>
      <c r="D40" s="16"/>
      <c r="E40" s="17" t="s">
        <v>52</v>
      </c>
      <c r="F40" s="21">
        <v>2</v>
      </c>
      <c r="G40" s="19"/>
      <c r="H40" s="16"/>
      <c r="I40" s="19"/>
    </row>
    <row r="41" spans="1:9" ht="15.75">
      <c r="A41" s="12"/>
      <c r="B41" s="12">
        <v>2</v>
      </c>
      <c r="C41" s="12"/>
      <c r="D41" s="12"/>
      <c r="E41" s="13" t="s">
        <v>53</v>
      </c>
      <c r="F41" s="28">
        <v>2</v>
      </c>
      <c r="G41" s="15"/>
      <c r="H41" s="12"/>
      <c r="I41" s="15"/>
    </row>
    <row r="42" spans="1:9" ht="15.75">
      <c r="A42" s="12"/>
      <c r="B42" s="12">
        <v>2</v>
      </c>
      <c r="C42" s="12"/>
      <c r="D42" s="12"/>
      <c r="E42" s="13" t="s">
        <v>54</v>
      </c>
      <c r="F42" s="28">
        <f>F43+F44</f>
        <v>5</v>
      </c>
      <c r="G42" s="15"/>
      <c r="H42" s="12"/>
      <c r="I42" s="15"/>
    </row>
    <row r="43" spans="1:9" ht="30">
      <c r="A43" s="16"/>
      <c r="B43" s="16"/>
      <c r="C43" s="16">
        <v>3</v>
      </c>
      <c r="D43" s="16"/>
      <c r="E43" s="17" t="s">
        <v>55</v>
      </c>
      <c r="F43" s="21">
        <v>2.5</v>
      </c>
      <c r="G43" s="19"/>
      <c r="H43" s="16"/>
      <c r="I43" s="19"/>
    </row>
    <row r="44" spans="1:9" ht="30">
      <c r="A44" s="16"/>
      <c r="B44" s="16"/>
      <c r="C44" s="16">
        <v>3</v>
      </c>
      <c r="D44" s="16"/>
      <c r="E44" s="17" t="s">
        <v>56</v>
      </c>
      <c r="F44" s="21">
        <v>2.5</v>
      </c>
      <c r="G44" s="19"/>
      <c r="H44" s="16"/>
      <c r="I44" s="19"/>
    </row>
    <row r="45" spans="1:9" ht="18.75">
      <c r="A45" s="8"/>
      <c r="B45" s="8"/>
      <c r="C45" s="8"/>
      <c r="D45" s="8"/>
      <c r="E45" s="9" t="s">
        <v>57</v>
      </c>
      <c r="F45" s="10">
        <f>F46+F53+F57+F61</f>
        <v>9</v>
      </c>
      <c r="G45" s="11"/>
      <c r="H45" s="8"/>
      <c r="I45" s="11"/>
    </row>
    <row r="46" spans="1:9" ht="15.75">
      <c r="A46" s="12"/>
      <c r="B46" s="12">
        <v>2</v>
      </c>
      <c r="C46" s="12"/>
      <c r="D46" s="12"/>
      <c r="E46" s="13" t="s">
        <v>58</v>
      </c>
      <c r="F46" s="28">
        <f>SUM(F47:F52)</f>
        <v>4</v>
      </c>
      <c r="G46" s="15"/>
      <c r="H46" s="12"/>
      <c r="I46" s="15"/>
    </row>
    <row r="47" spans="1:9" ht="15">
      <c r="A47" s="16"/>
      <c r="B47" s="16"/>
      <c r="C47" s="16">
        <v>3</v>
      </c>
      <c r="D47" s="16"/>
      <c r="E47" s="17" t="s">
        <v>59</v>
      </c>
      <c r="F47" s="21">
        <v>1.5</v>
      </c>
      <c r="G47" s="19"/>
      <c r="H47" s="16"/>
      <c r="I47" s="19"/>
    </row>
    <row r="48" spans="1:9" ht="15">
      <c r="A48" s="16"/>
      <c r="B48" s="16"/>
      <c r="C48" s="16">
        <v>3</v>
      </c>
      <c r="D48" s="16"/>
      <c r="E48" s="17" t="s">
        <v>60</v>
      </c>
      <c r="F48" s="21">
        <v>0.5</v>
      </c>
      <c r="G48" s="19"/>
      <c r="H48" s="16"/>
      <c r="I48" s="19"/>
    </row>
    <row r="49" spans="1:9" ht="30">
      <c r="A49" s="16"/>
      <c r="B49" s="16"/>
      <c r="C49" s="16">
        <v>3</v>
      </c>
      <c r="D49" s="16"/>
      <c r="E49" s="17" t="s">
        <v>61</v>
      </c>
      <c r="F49" s="21">
        <v>0.5</v>
      </c>
      <c r="G49" s="19"/>
      <c r="H49" s="16"/>
      <c r="I49" s="19"/>
    </row>
    <row r="50" spans="1:9" ht="30">
      <c r="A50" s="16"/>
      <c r="B50" s="16"/>
      <c r="C50" s="16">
        <v>3</v>
      </c>
      <c r="D50" s="16"/>
      <c r="E50" s="17" t="s">
        <v>62</v>
      </c>
      <c r="F50" s="21">
        <v>0.5</v>
      </c>
      <c r="G50" s="19"/>
      <c r="H50" s="16"/>
      <c r="I50" s="19"/>
    </row>
    <row r="51" spans="1:9" ht="15">
      <c r="A51" s="16"/>
      <c r="B51" s="16"/>
      <c r="C51" s="16">
        <v>3</v>
      </c>
      <c r="D51" s="16"/>
      <c r="E51" s="17" t="s">
        <v>63</v>
      </c>
      <c r="F51" s="21">
        <v>0.5</v>
      </c>
      <c r="G51" s="19"/>
      <c r="H51" s="16"/>
      <c r="I51" s="19"/>
    </row>
    <row r="52" spans="1:9" ht="15">
      <c r="A52" s="16"/>
      <c r="B52" s="16"/>
      <c r="C52" s="16">
        <v>3</v>
      </c>
      <c r="D52" s="16"/>
      <c r="E52" s="17" t="s">
        <v>64</v>
      </c>
      <c r="F52" s="21">
        <v>0.5</v>
      </c>
      <c r="G52" s="19"/>
      <c r="H52" s="16"/>
      <c r="I52" s="19"/>
    </row>
    <row r="53" spans="1:9" ht="15.75">
      <c r="A53" s="12"/>
      <c r="B53" s="12">
        <v>2</v>
      </c>
      <c r="C53" s="12"/>
      <c r="D53" s="12"/>
      <c r="E53" s="13" t="s">
        <v>65</v>
      </c>
      <c r="F53" s="28">
        <f>SUM(F54:F56)</f>
        <v>2</v>
      </c>
      <c r="G53" s="15"/>
      <c r="H53" s="12"/>
      <c r="I53" s="15"/>
    </row>
    <row r="54" spans="1:9" ht="15">
      <c r="A54" s="16"/>
      <c r="B54" s="16"/>
      <c r="C54" s="16">
        <v>3</v>
      </c>
      <c r="D54" s="16"/>
      <c r="E54" s="17" t="s">
        <v>66</v>
      </c>
      <c r="F54" s="21">
        <v>0.5</v>
      </c>
      <c r="G54" s="19"/>
      <c r="H54" s="16"/>
      <c r="I54" s="19"/>
    </row>
    <row r="55" spans="1:9" ht="30">
      <c r="A55" s="16"/>
      <c r="B55" s="16"/>
      <c r="C55" s="16">
        <v>3</v>
      </c>
      <c r="D55" s="16"/>
      <c r="E55" s="17" t="s">
        <v>67</v>
      </c>
      <c r="F55" s="21">
        <v>1</v>
      </c>
      <c r="G55" s="19"/>
      <c r="H55" s="16"/>
      <c r="I55" s="19"/>
    </row>
    <row r="56" spans="1:9" ht="30">
      <c r="A56" s="16"/>
      <c r="B56" s="16"/>
      <c r="C56" s="16">
        <v>3</v>
      </c>
      <c r="D56" s="16"/>
      <c r="E56" s="17" t="s">
        <v>68</v>
      </c>
      <c r="F56" s="21">
        <v>0.5</v>
      </c>
      <c r="G56" s="19"/>
      <c r="H56" s="16"/>
      <c r="I56" s="19"/>
    </row>
    <row r="57" spans="1:9" ht="15.75">
      <c r="A57" s="12"/>
      <c r="B57" s="12">
        <v>2</v>
      </c>
      <c r="C57" s="12"/>
      <c r="D57" s="12"/>
      <c r="E57" s="13" t="s">
        <v>69</v>
      </c>
      <c r="F57" s="28">
        <f>SUM(F58:F60)</f>
        <v>2</v>
      </c>
      <c r="G57" s="15"/>
      <c r="H57" s="12"/>
      <c r="I57" s="15"/>
    </row>
    <row r="58" spans="1:9" ht="15">
      <c r="A58" s="16"/>
      <c r="B58" s="16"/>
      <c r="C58" s="16">
        <v>3</v>
      </c>
      <c r="D58" s="16"/>
      <c r="E58" s="17" t="s">
        <v>70</v>
      </c>
      <c r="F58" s="21">
        <v>0.5</v>
      </c>
      <c r="G58" s="19"/>
      <c r="H58" s="16"/>
      <c r="I58" s="19"/>
    </row>
    <row r="59" spans="1:9" ht="30">
      <c r="A59" s="16"/>
      <c r="B59" s="16"/>
      <c r="C59" s="16">
        <v>3</v>
      </c>
      <c r="D59" s="16"/>
      <c r="E59" s="17" t="s">
        <v>71</v>
      </c>
      <c r="F59" s="21">
        <v>1</v>
      </c>
      <c r="G59" s="19"/>
      <c r="H59" s="16"/>
      <c r="I59" s="19"/>
    </row>
    <row r="60" spans="1:9" ht="30">
      <c r="A60" s="16"/>
      <c r="B60" s="16"/>
      <c r="C60" s="16">
        <v>3</v>
      </c>
      <c r="D60" s="16"/>
      <c r="E60" s="17" t="s">
        <v>72</v>
      </c>
      <c r="F60" s="21">
        <v>0.5</v>
      </c>
      <c r="G60" s="19"/>
      <c r="H60" s="16"/>
      <c r="I60" s="19"/>
    </row>
    <row r="61" spans="1:9" ht="15.75">
      <c r="A61" s="12"/>
      <c r="B61" s="12">
        <v>2</v>
      </c>
      <c r="C61" s="12"/>
      <c r="D61" s="12"/>
      <c r="E61" s="13" t="s">
        <v>73</v>
      </c>
      <c r="F61" s="28">
        <f>F62+F63</f>
        <v>1</v>
      </c>
      <c r="G61" s="15"/>
      <c r="H61" s="12"/>
      <c r="I61" s="15"/>
    </row>
    <row r="62" spans="1:9" ht="30">
      <c r="A62" s="16"/>
      <c r="B62" s="16"/>
      <c r="C62" s="16">
        <v>3</v>
      </c>
      <c r="D62" s="16"/>
      <c r="E62" s="17" t="s">
        <v>74</v>
      </c>
      <c r="F62" s="21">
        <v>0.5</v>
      </c>
      <c r="G62" s="19"/>
      <c r="H62" s="16"/>
      <c r="I62" s="19"/>
    </row>
    <row r="63" spans="1:9" ht="30">
      <c r="A63" s="16"/>
      <c r="B63" s="16"/>
      <c r="C63" s="16">
        <v>3</v>
      </c>
      <c r="D63" s="16"/>
      <c r="E63" s="17" t="s">
        <v>75</v>
      </c>
      <c r="F63" s="21">
        <v>0.5</v>
      </c>
      <c r="G63" s="19"/>
      <c r="H63" s="16"/>
      <c r="I63" s="19"/>
    </row>
    <row r="64" spans="1:9" ht="28.5">
      <c r="A64" s="112" t="s">
        <v>103</v>
      </c>
      <c r="B64" s="113"/>
      <c r="C64" s="113"/>
      <c r="D64" s="114"/>
      <c r="E64" s="49" t="s">
        <v>104</v>
      </c>
      <c r="F64" s="56"/>
      <c r="G64" s="57">
        <f>F65+F73+F77+F81</f>
        <v>20</v>
      </c>
      <c r="H64" s="42"/>
      <c r="I64" s="42"/>
    </row>
    <row r="65" spans="1:9" ht="15.75">
      <c r="A65" s="12"/>
      <c r="B65" s="12">
        <v>2</v>
      </c>
      <c r="C65" s="12"/>
      <c r="D65" s="12"/>
      <c r="E65" s="13" t="s">
        <v>12</v>
      </c>
      <c r="F65" s="14">
        <f>F66+F67+F68+F69+F70</f>
        <v>13</v>
      </c>
      <c r="G65" s="42"/>
      <c r="H65" s="42"/>
      <c r="I65" s="42"/>
    </row>
    <row r="66" spans="1:9" ht="30">
      <c r="A66" s="16"/>
      <c r="B66" s="16"/>
      <c r="C66" s="16">
        <v>3</v>
      </c>
      <c r="D66" s="16"/>
      <c r="E66" s="17" t="s">
        <v>13</v>
      </c>
      <c r="F66" s="18">
        <v>3</v>
      </c>
      <c r="G66" s="42"/>
      <c r="H66" s="42"/>
      <c r="I66" s="42"/>
    </row>
    <row r="67" spans="1:9" ht="30">
      <c r="A67" s="16"/>
      <c r="B67" s="16"/>
      <c r="C67" s="16">
        <v>3</v>
      </c>
      <c r="D67" s="16"/>
      <c r="E67" s="17" t="s">
        <v>14</v>
      </c>
      <c r="F67" s="20">
        <v>3</v>
      </c>
      <c r="G67" s="42"/>
      <c r="H67" s="42"/>
      <c r="I67" s="42"/>
    </row>
    <row r="68" spans="1:9" ht="15.75">
      <c r="A68" s="16"/>
      <c r="B68" s="16"/>
      <c r="C68" s="16">
        <v>3</v>
      </c>
      <c r="D68" s="16"/>
      <c r="E68" s="17" t="s">
        <v>119</v>
      </c>
      <c r="F68" s="20">
        <v>2</v>
      </c>
      <c r="G68" s="42"/>
      <c r="H68" s="42"/>
      <c r="I68" s="42"/>
    </row>
    <row r="69" spans="1:9" ht="15.75">
      <c r="A69" s="16"/>
      <c r="B69" s="16"/>
      <c r="C69" s="16">
        <v>3</v>
      </c>
      <c r="D69" s="16"/>
      <c r="E69" s="17" t="s">
        <v>16</v>
      </c>
      <c r="F69" s="21">
        <v>3</v>
      </c>
      <c r="G69" s="42"/>
      <c r="H69" s="42"/>
      <c r="I69" s="42"/>
    </row>
    <row r="70" spans="1:9" ht="15.75">
      <c r="A70" s="16"/>
      <c r="B70" s="16"/>
      <c r="C70" s="16">
        <v>3</v>
      </c>
      <c r="D70" s="16"/>
      <c r="E70" s="17" t="s">
        <v>115</v>
      </c>
      <c r="F70" s="22">
        <f>SUM(F71:F72)</f>
        <v>2</v>
      </c>
      <c r="G70" s="42"/>
      <c r="H70" s="42"/>
      <c r="I70" s="42"/>
    </row>
    <row r="71" spans="1:9" ht="15.75">
      <c r="A71" s="16"/>
      <c r="B71" s="16"/>
      <c r="C71" s="16"/>
      <c r="D71" s="16">
        <v>4</v>
      </c>
      <c r="E71" s="17" t="s">
        <v>18</v>
      </c>
      <c r="F71" s="23">
        <v>1</v>
      </c>
      <c r="G71" s="42"/>
      <c r="H71" s="42"/>
      <c r="I71" s="42"/>
    </row>
    <row r="72" spans="1:9" ht="15.75">
      <c r="A72" s="16"/>
      <c r="B72" s="16"/>
      <c r="C72" s="16"/>
      <c r="D72" s="16">
        <v>4</v>
      </c>
      <c r="E72" s="17" t="s">
        <v>116</v>
      </c>
      <c r="F72" s="23">
        <v>1</v>
      </c>
      <c r="G72" s="42"/>
      <c r="H72" s="42"/>
      <c r="I72" s="42"/>
    </row>
    <row r="73" spans="1:9" ht="15.75">
      <c r="A73" s="16"/>
      <c r="B73" s="51">
        <v>2</v>
      </c>
      <c r="C73" s="51"/>
      <c r="D73" s="51"/>
      <c r="E73" s="49" t="s">
        <v>91</v>
      </c>
      <c r="F73" s="56">
        <f>SUM(F74:F76)</f>
        <v>4</v>
      </c>
      <c r="G73" s="42"/>
      <c r="H73" s="42"/>
      <c r="I73" s="42"/>
    </row>
    <row r="74" spans="1:9" ht="15.75">
      <c r="A74" s="16"/>
      <c r="B74" s="16"/>
      <c r="C74" s="16"/>
      <c r="D74" s="16"/>
      <c r="E74" s="17" t="s">
        <v>93</v>
      </c>
      <c r="F74" s="25">
        <v>1</v>
      </c>
      <c r="G74" s="42"/>
      <c r="H74" s="42"/>
      <c r="I74" s="42"/>
    </row>
    <row r="75" spans="1:9" ht="15.75">
      <c r="A75" s="16"/>
      <c r="B75" s="16"/>
      <c r="C75" s="16"/>
      <c r="D75" s="16"/>
      <c r="E75" s="17" t="s">
        <v>94</v>
      </c>
      <c r="F75" s="25">
        <v>1</v>
      </c>
      <c r="G75" s="42"/>
      <c r="H75" s="42"/>
      <c r="I75" s="42"/>
    </row>
    <row r="76" spans="1:9" ht="30">
      <c r="A76" s="16"/>
      <c r="B76" s="16"/>
      <c r="C76" s="16">
        <v>3</v>
      </c>
      <c r="D76" s="16"/>
      <c r="E76" s="17" t="s">
        <v>15</v>
      </c>
      <c r="F76" s="18">
        <v>2</v>
      </c>
      <c r="G76" s="42"/>
      <c r="H76" s="42"/>
      <c r="I76" s="42"/>
    </row>
    <row r="77" spans="1:9" ht="15.75">
      <c r="A77" s="16"/>
      <c r="B77" s="51">
        <v>3</v>
      </c>
      <c r="C77" s="51"/>
      <c r="D77" s="51"/>
      <c r="E77" s="49" t="s">
        <v>96</v>
      </c>
      <c r="F77" s="56">
        <f>SUM(F78:F80)</f>
        <v>2</v>
      </c>
      <c r="G77" s="42"/>
      <c r="H77" s="42"/>
      <c r="I77" s="42"/>
    </row>
    <row r="78" spans="1:9" ht="15.75">
      <c r="A78" s="16"/>
      <c r="B78" s="16"/>
      <c r="C78" s="16"/>
      <c r="D78" s="16"/>
      <c r="E78" s="17" t="s">
        <v>97</v>
      </c>
      <c r="F78" s="25">
        <v>0.5</v>
      </c>
      <c r="G78" s="42"/>
      <c r="H78" s="42"/>
      <c r="I78" s="42"/>
    </row>
    <row r="79" spans="1:9" ht="30">
      <c r="A79" s="16"/>
      <c r="B79" s="16"/>
      <c r="C79" s="16"/>
      <c r="D79" s="16"/>
      <c r="E79" s="17" t="s">
        <v>98</v>
      </c>
      <c r="F79" s="25">
        <v>0.5</v>
      </c>
      <c r="G79" s="42"/>
      <c r="H79" s="42"/>
      <c r="I79" s="42"/>
    </row>
    <row r="80" spans="1:9" ht="15.75">
      <c r="A80" s="16"/>
      <c r="B80" s="16"/>
      <c r="C80" s="16"/>
      <c r="D80" s="16"/>
      <c r="E80" s="17" t="s">
        <v>99</v>
      </c>
      <c r="F80" s="25">
        <v>1</v>
      </c>
      <c r="G80" s="42"/>
      <c r="H80" s="42"/>
      <c r="I80" s="42"/>
    </row>
    <row r="81" spans="1:9" ht="15.75">
      <c r="A81" s="12"/>
      <c r="B81" s="12">
        <v>2</v>
      </c>
      <c r="C81" s="12"/>
      <c r="D81" s="12"/>
      <c r="E81" s="13" t="s">
        <v>76</v>
      </c>
      <c r="F81" s="28">
        <f>F82</f>
        <v>1</v>
      </c>
      <c r="G81" s="15"/>
      <c r="H81" s="12"/>
      <c r="I81" s="15"/>
    </row>
    <row r="82" spans="1:9" ht="15">
      <c r="A82" s="16"/>
      <c r="B82" s="16"/>
      <c r="C82" s="16">
        <v>3</v>
      </c>
      <c r="D82" s="16"/>
      <c r="E82" s="17" t="s">
        <v>77</v>
      </c>
      <c r="F82" s="21">
        <v>1</v>
      </c>
      <c r="G82" s="19"/>
      <c r="H82" s="16"/>
      <c r="I82" s="19"/>
    </row>
    <row r="83" spans="1:9" ht="15">
      <c r="A83" s="112" t="s">
        <v>109</v>
      </c>
      <c r="B83" s="113"/>
      <c r="C83" s="113"/>
      <c r="D83" s="114"/>
      <c r="E83" s="49" t="s">
        <v>110</v>
      </c>
      <c r="F83" s="56"/>
      <c r="G83" s="58">
        <f>F84+F89</f>
        <v>10</v>
      </c>
      <c r="H83" s="54"/>
      <c r="I83" s="55"/>
    </row>
    <row r="84" spans="1:9" ht="15.75">
      <c r="A84" s="12"/>
      <c r="B84" s="12">
        <v>2</v>
      </c>
      <c r="C84" s="12"/>
      <c r="D84" s="12"/>
      <c r="E84" s="13" t="s">
        <v>19</v>
      </c>
      <c r="F84" s="24">
        <f>SUM(F85:F88)</f>
        <v>6</v>
      </c>
      <c r="G84" s="42"/>
      <c r="H84" s="42"/>
      <c r="I84" s="42"/>
    </row>
    <row r="85" spans="1:9" ht="30">
      <c r="A85" s="16"/>
      <c r="B85" s="16"/>
      <c r="C85" s="16">
        <v>3</v>
      </c>
      <c r="D85" s="16"/>
      <c r="E85" s="17" t="s">
        <v>20</v>
      </c>
      <c r="F85" s="25">
        <v>1</v>
      </c>
      <c r="G85" s="42"/>
      <c r="H85" s="42"/>
      <c r="I85" s="42"/>
    </row>
    <row r="86" spans="1:9" ht="30">
      <c r="A86" s="16"/>
      <c r="B86" s="16"/>
      <c r="C86" s="16">
        <v>3</v>
      </c>
      <c r="D86" s="16"/>
      <c r="E86" s="17" t="s">
        <v>21</v>
      </c>
      <c r="F86" s="25">
        <v>1</v>
      </c>
      <c r="G86" s="42"/>
      <c r="H86" s="42"/>
      <c r="I86" s="42"/>
    </row>
    <row r="87" spans="1:9" ht="15.75">
      <c r="A87" s="16"/>
      <c r="B87" s="16"/>
      <c r="C87" s="16">
        <v>3</v>
      </c>
      <c r="D87" s="16"/>
      <c r="E87" s="17" t="s">
        <v>100</v>
      </c>
      <c r="F87" s="25">
        <v>2</v>
      </c>
      <c r="G87" s="42"/>
      <c r="H87" s="42"/>
      <c r="I87" s="42"/>
    </row>
    <row r="88" spans="1:9" ht="15.75">
      <c r="A88" s="16"/>
      <c r="B88" s="16"/>
      <c r="C88" s="16">
        <v>3</v>
      </c>
      <c r="D88" s="16"/>
      <c r="E88" s="17" t="s">
        <v>101</v>
      </c>
      <c r="F88" s="25">
        <v>2</v>
      </c>
      <c r="G88" s="42"/>
      <c r="H88" s="42"/>
      <c r="I88" s="42"/>
    </row>
    <row r="89" spans="1:9" ht="15.75">
      <c r="A89" s="12"/>
      <c r="B89" s="12">
        <v>2</v>
      </c>
      <c r="C89" s="12"/>
      <c r="D89" s="12"/>
      <c r="E89" s="13" t="s">
        <v>22</v>
      </c>
      <c r="F89" s="24">
        <f>F90+F91</f>
        <v>4</v>
      </c>
      <c r="G89" s="42"/>
      <c r="H89" s="42"/>
      <c r="I89" s="42"/>
    </row>
    <row r="90" spans="1:9" ht="15.75">
      <c r="A90" s="16"/>
      <c r="B90" s="16"/>
      <c r="C90" s="16">
        <v>3</v>
      </c>
      <c r="D90" s="16"/>
      <c r="E90" s="17" t="s">
        <v>102</v>
      </c>
      <c r="F90" s="25">
        <v>2</v>
      </c>
      <c r="G90" s="42"/>
      <c r="H90" s="42"/>
      <c r="I90" s="42"/>
    </row>
    <row r="91" spans="1:9" ht="30">
      <c r="A91" s="16"/>
      <c r="B91" s="16"/>
      <c r="C91" s="16">
        <v>3</v>
      </c>
      <c r="D91" s="16"/>
      <c r="E91" s="17" t="s">
        <v>23</v>
      </c>
      <c r="F91" s="25">
        <v>2</v>
      </c>
      <c r="G91" s="42"/>
      <c r="H91" s="42"/>
      <c r="I91" s="42"/>
    </row>
    <row r="92" spans="1:9" ht="15">
      <c r="A92" s="105" t="s">
        <v>78</v>
      </c>
      <c r="B92" s="105"/>
      <c r="C92" s="105"/>
      <c r="D92" s="105"/>
      <c r="E92" s="105"/>
      <c r="F92" s="43" t="e">
        <f>#REF!+F8+F28+#REF!+#REF!</f>
        <v>#REF!</v>
      </c>
      <c r="G92" s="59">
        <f>SUM(G7:G91)</f>
        <v>100</v>
      </c>
      <c r="H92" s="45"/>
      <c r="I92" s="44"/>
    </row>
    <row r="93" spans="1:9" s="1" customFormat="1" ht="33" customHeight="1">
      <c r="A93" s="46"/>
      <c r="E93" s="47" t="s">
        <v>79</v>
      </c>
    </row>
    <row r="94" spans="1:9" s="1" customFormat="1" ht="15.75">
      <c r="A94" s="46" t="s">
        <v>80</v>
      </c>
    </row>
    <row r="95" spans="1:9" s="1" customFormat="1" ht="15.75">
      <c r="A95" s="46"/>
    </row>
    <row r="96" spans="1:9" s="1" customFormat="1" ht="15.75">
      <c r="A96" s="46" t="s">
        <v>81</v>
      </c>
    </row>
    <row r="97" spans="1:6" s="1" customFormat="1" ht="15.75">
      <c r="A97" s="46"/>
    </row>
    <row r="98" spans="1:6" s="1" customFormat="1" ht="15.75">
      <c r="A98" s="46" t="s">
        <v>82</v>
      </c>
    </row>
    <row r="99" spans="1:6" s="1" customFormat="1" ht="15.75">
      <c r="A99" s="46"/>
    </row>
    <row r="100" spans="1:6" s="1" customFormat="1" ht="15.75">
      <c r="A100" s="46" t="s">
        <v>83</v>
      </c>
      <c r="F100" s="1" t="s">
        <v>84</v>
      </c>
    </row>
    <row r="101" spans="1:6" s="1" customFormat="1">
      <c r="A101" s="1" t="s">
        <v>85</v>
      </c>
      <c r="F101" s="1" t="s">
        <v>85</v>
      </c>
    </row>
    <row r="102" spans="1:6" s="1" customFormat="1"/>
    <row r="103" spans="1:6" s="1" customFormat="1"/>
    <row r="104" spans="1:6" s="1" customFormat="1">
      <c r="A104" s="48"/>
      <c r="F104" s="48"/>
    </row>
    <row r="105" spans="1:6" s="1" customFormat="1"/>
  </sheetData>
  <mergeCells count="5">
    <mergeCell ref="A7:D7"/>
    <mergeCell ref="A27:D27"/>
    <mergeCell ref="A64:D64"/>
    <mergeCell ref="A83:D83"/>
    <mergeCell ref="A92:E92"/>
  </mergeCells>
  <pageMargins left="0.32" right="0.24" top="0.52" bottom="0.4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KTCN_Vu</vt:lpstr>
      <vt:lpstr>KTCN_Nhi</vt:lpstr>
      <vt:lpstr>KTCN_Huong</vt:lpstr>
      <vt:lpstr>KTBH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2026-01-07T02:26:15Z</dcterms:created>
  <dcterms:modified xsi:type="dcterms:W3CDTF">2026-01-08T05:32:17Z</dcterms:modified>
</cp:coreProperties>
</file>