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5 HONG\2026\SOI BIEN\THEO DOI CONG NO\"/>
    </mc:Choice>
  </mc:AlternateContent>
  <xr:revisionPtr revIDLastSave="0" documentId="13_ncr:1_{BE427324-BC7C-4617-ADA4-8E2BD1B24503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CHI TIẾT THEO HÓA ĐƠN" sheetId="3" r:id="rId1"/>
    <sheet name="CHI TIẾT THEO SẢN PHẨM" sheetId="4" r:id="rId2"/>
    <sheet name="CÔNG NỢ" sheetId="5" r:id="rId3"/>
  </sheets>
  <definedNames>
    <definedName name="_xlnm._FilterDatabase" localSheetId="0" hidden="1">'CHI TIẾT THEO HÓA ĐƠN'!$A$2:$I$2</definedName>
    <definedName name="_xlnm._FilterDatabase" localSheetId="1" hidden="1">'CHI TIẾT THEO SẢN PHẨM'!$A$2:$N$2</definedName>
  </definedNames>
  <calcPr calcId="191029"/>
</workbook>
</file>

<file path=xl/calcChain.xml><?xml version="1.0" encoding="utf-8"?>
<calcChain xmlns="http://schemas.openxmlformats.org/spreadsheetml/2006/main">
  <c r="I59" i="5" l="1"/>
  <c r="N108" i="4" l="1"/>
  <c r="N109" i="4"/>
  <c r="N110" i="4"/>
  <c r="N111" i="4"/>
  <c r="N112" i="4"/>
  <c r="N113" i="4"/>
  <c r="N114" i="4"/>
  <c r="N115" i="4"/>
  <c r="N116" i="4"/>
  <c r="N117" i="4"/>
  <c r="N118" i="4"/>
  <c r="N119" i="4"/>
  <c r="N120" i="4"/>
  <c r="N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07" i="4"/>
  <c r="N3" i="4" l="1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I60" i="5" l="1"/>
  <c r="I1" i="4"/>
  <c r="I1" i="3"/>
  <c r="N1" i="4" l="1"/>
  <c r="I61" i="5" l="1"/>
  <c r="I62" i="5" s="1"/>
</calcChain>
</file>

<file path=xl/sharedStrings.xml><?xml version="1.0" encoding="utf-8"?>
<sst xmlns="http://schemas.openxmlformats.org/spreadsheetml/2006/main" count="1322" uniqueCount="259">
  <si>
    <t>SOI-HNI-HBT-S48</t>
  </si>
  <si>
    <t>SOI-HNI-TTX-S52</t>
  </si>
  <si>
    <t>GTLX250G</t>
  </si>
  <si>
    <t>SOI-HNI-DDA-S43</t>
  </si>
  <si>
    <t>SOI-HNI-DDA-S58</t>
  </si>
  <si>
    <t>SOI-HNI-HDG-S78</t>
  </si>
  <si>
    <t>SOI-HNI-HBT-S64</t>
  </si>
  <si>
    <t>SOI-HNI-BDH-S08</t>
  </si>
  <si>
    <t>SOI-HNI-HBT-S40</t>
  </si>
  <si>
    <t>GXD500</t>
  </si>
  <si>
    <t>SOI-HNI-HDG-S67</t>
  </si>
  <si>
    <t>SOI-HNI-BDH-S68</t>
  </si>
  <si>
    <t>SOI-HNI-BDH-S69</t>
  </si>
  <si>
    <t>SOI-HNI-MYI-S76</t>
  </si>
  <si>
    <t>ĐVT</t>
  </si>
  <si>
    <t>SOI-HNI-HDG-S79</t>
  </si>
  <si>
    <t>SOI-HNI-GLM-S54</t>
  </si>
  <si>
    <t>SOI-HNI-THO-S75</t>
  </si>
  <si>
    <t>GM500</t>
  </si>
  <si>
    <t>SOI-HNI-CGY-S10</t>
  </si>
  <si>
    <t>SOI-HNI-TTX-S42</t>
  </si>
  <si>
    <t>SOI-HNI-LBN-S53</t>
  </si>
  <si>
    <t>SOI-HNI-DDA-S18</t>
  </si>
  <si>
    <t>Diễn giải chung</t>
  </si>
  <si>
    <t>SOI-HNI-HBT-S05</t>
  </si>
  <si>
    <t>CGM300</t>
  </si>
  <si>
    <t>SOI-HNI-CGY-S45</t>
  </si>
  <si>
    <t>Gà muối 500g</t>
  </si>
  <si>
    <t>Ngày hóa đơn</t>
  </si>
  <si>
    <t>Đơn giá</t>
  </si>
  <si>
    <t>Túi</t>
  </si>
  <si>
    <t>Số hóa đơn</t>
  </si>
  <si>
    <t>Số chứng từ</t>
  </si>
  <si>
    <t>Gà xì dầu 500g</t>
  </si>
  <si>
    <t>SOI-HNI-HDG-S66</t>
  </si>
  <si>
    <t>SOI-HNI-NTL-S51</t>
  </si>
  <si>
    <t>SOI-HNI-LBN-S35</t>
  </si>
  <si>
    <t>Ngày chứng từ</t>
  </si>
  <si>
    <t>SOI-HNI-CGY-S20</t>
  </si>
  <si>
    <t>Giò Tai Lưỡi Xào 250g</t>
  </si>
  <si>
    <t>Chân giò heo muối 300g</t>
  </si>
  <si>
    <t>Mã khách hàng</t>
  </si>
  <si>
    <t>Diễn giải</t>
  </si>
  <si>
    <t>Tổng tiền hàng</t>
  </si>
  <si>
    <t>Tiền thuế GTGT</t>
  </si>
  <si>
    <t>Tổng tiền thanh toán</t>
  </si>
  <si>
    <t>CHI TIẾT BÁN HÀNG</t>
  </si>
  <si>
    <t>Tên khách hàng</t>
  </si>
  <si>
    <t>Mã số thuế</t>
  </si>
  <si>
    <t>Doanh số đã có ck cố định 5%</t>
  </si>
  <si>
    <t>Thuế GTGT</t>
  </si>
  <si>
    <t>Tổng thanh toán</t>
  </si>
  <si>
    <t>CÔNG TY CỔ PHẦN SÓI BIỂN TRUNG THỰC</t>
  </si>
  <si>
    <t>0107522785</t>
  </si>
  <si>
    <t>Giảm trừ hàng trả</t>
  </si>
  <si>
    <t>Cộng</t>
  </si>
  <si>
    <t>Chiết khấu Marketing (1%)</t>
  </si>
  <si>
    <t xml:space="preserve">Tổng </t>
  </si>
  <si>
    <t>Mã hàng</t>
  </si>
  <si>
    <t>Tên hàng</t>
  </si>
  <si>
    <t>Tổng số lượng bán</t>
  </si>
  <si>
    <t>Doanh số bán chưa thuế</t>
  </si>
  <si>
    <t>Thuế</t>
  </si>
  <si>
    <t>Doanh số bán sau thuế</t>
  </si>
  <si>
    <t>GXD500M</t>
  </si>
  <si>
    <t>SOI-HNI-HDC-S15</t>
  </si>
  <si>
    <t>SOI-HNI-DDA-S41</t>
  </si>
  <si>
    <t>SOI-HNI-HDG-S80</t>
  </si>
  <si>
    <t>SOI-HNI-TTX-S61</t>
  </si>
  <si>
    <t>SOI-HNI-NTL-S81</t>
  </si>
  <si>
    <t>BH39078</t>
  </si>
  <si>
    <t>BH39079</t>
  </si>
  <si>
    <t>BH39080</t>
  </si>
  <si>
    <t>BH39081</t>
  </si>
  <si>
    <t>BH39082</t>
  </si>
  <si>
    <t>BH39083</t>
  </si>
  <si>
    <t>BH39084</t>
  </si>
  <si>
    <t>BH39085</t>
  </si>
  <si>
    <t>BH39086</t>
  </si>
  <si>
    <t>BH39087</t>
  </si>
  <si>
    <t>BH39088</t>
  </si>
  <si>
    <t>BH39089</t>
  </si>
  <si>
    <t>BH39090</t>
  </si>
  <si>
    <t>BH39091</t>
  </si>
  <si>
    <t>BH39092</t>
  </si>
  <si>
    <t>BH39093</t>
  </si>
  <si>
    <t>BH40216</t>
  </si>
  <si>
    <t>BH40217</t>
  </si>
  <si>
    <t>BH40219</t>
  </si>
  <si>
    <t>BH40220</t>
  </si>
  <si>
    <t>BH40221</t>
  </si>
  <si>
    <t>BH40222</t>
  </si>
  <si>
    <t>BH40223</t>
  </si>
  <si>
    <t>BH40224</t>
  </si>
  <si>
    <t>BH40226</t>
  </si>
  <si>
    <t>BH40227</t>
  </si>
  <si>
    <t>BH40228</t>
  </si>
  <si>
    <t>BH40229</t>
  </si>
  <si>
    <t>BH40907</t>
  </si>
  <si>
    <t>BH41677</t>
  </si>
  <si>
    <t>BH41678</t>
  </si>
  <si>
    <t>BH41679</t>
  </si>
  <si>
    <t>BH41680</t>
  </si>
  <si>
    <t>BH41681</t>
  </si>
  <si>
    <t>BH41682</t>
  </si>
  <si>
    <t>BH41683</t>
  </si>
  <si>
    <t>BH41684</t>
  </si>
  <si>
    <t>BH41685</t>
  </si>
  <si>
    <t>BH41686</t>
  </si>
  <si>
    <t>BH41687</t>
  </si>
  <si>
    <t>BH41688</t>
  </si>
  <si>
    <t>BH41689</t>
  </si>
  <si>
    <t>BH41690</t>
  </si>
  <si>
    <t>BH41698</t>
  </si>
  <si>
    <t>BH41699</t>
  </si>
  <si>
    <t>BH41700</t>
  </si>
  <si>
    <t>BH42678</t>
  </si>
  <si>
    <t>BH42679</t>
  </si>
  <si>
    <t>BH42680</t>
  </si>
  <si>
    <t>BH42681</t>
  </si>
  <si>
    <t>BH42682</t>
  </si>
  <si>
    <t>BH42683</t>
  </si>
  <si>
    <t>BH42684</t>
  </si>
  <si>
    <t>BH42685</t>
  </si>
  <si>
    <t>BH42686</t>
  </si>
  <si>
    <t>00046562</t>
  </si>
  <si>
    <t>00046563</t>
  </si>
  <si>
    <t>00046564</t>
  </si>
  <si>
    <t>00046565</t>
  </si>
  <si>
    <t>00046566</t>
  </si>
  <si>
    <t>00046567</t>
  </si>
  <si>
    <t>00046568</t>
  </si>
  <si>
    <t>00046569</t>
  </si>
  <si>
    <t>00046570</t>
  </si>
  <si>
    <t>00046571</t>
  </si>
  <si>
    <t>00046572</t>
  </si>
  <si>
    <t>00046573</t>
  </si>
  <si>
    <t>00046574</t>
  </si>
  <si>
    <t>00046575</t>
  </si>
  <si>
    <t>00046576</t>
  </si>
  <si>
    <t>00046577</t>
  </si>
  <si>
    <t>00048536</t>
  </si>
  <si>
    <t>00048537</t>
  </si>
  <si>
    <t>00048538</t>
  </si>
  <si>
    <t>00048539</t>
  </si>
  <si>
    <t>00048540</t>
  </si>
  <si>
    <t>00048541</t>
  </si>
  <si>
    <t>00048542</t>
  </si>
  <si>
    <t>00048543</t>
  </si>
  <si>
    <t>00048544</t>
  </si>
  <si>
    <t>00048545</t>
  </si>
  <si>
    <t>00048546</t>
  </si>
  <si>
    <t>00048547</t>
  </si>
  <si>
    <t>00049877</t>
  </si>
  <si>
    <t>00050285</t>
  </si>
  <si>
    <t>00050286</t>
  </si>
  <si>
    <t>00050287</t>
  </si>
  <si>
    <t>00050288</t>
  </si>
  <si>
    <t>00050289</t>
  </si>
  <si>
    <t>00050290</t>
  </si>
  <si>
    <t>00050291</t>
  </si>
  <si>
    <t>00050292</t>
  </si>
  <si>
    <t>00050293</t>
  </si>
  <si>
    <t>00050294</t>
  </si>
  <si>
    <t>00050295</t>
  </si>
  <si>
    <t>00050296</t>
  </si>
  <si>
    <t>00050297</t>
  </si>
  <si>
    <t>00050298</t>
  </si>
  <si>
    <t>00050305</t>
  </si>
  <si>
    <t>00050306</t>
  </si>
  <si>
    <t>00050307</t>
  </si>
  <si>
    <t>00053371</t>
  </si>
  <si>
    <t>00053372</t>
  </si>
  <si>
    <t>00053373</t>
  </si>
  <si>
    <t>00053374</t>
  </si>
  <si>
    <t>00053375</t>
  </si>
  <si>
    <t>00053376</t>
  </si>
  <si>
    <t>00053377</t>
  </si>
  <si>
    <t>00053378</t>
  </si>
  <si>
    <t>00053379</t>
  </si>
  <si>
    <t>Bán hàng SOI-HNI-HBT-S05 - SOI 5 - PARK 8 - TIMES CITY theo hóa đơn 00046562</t>
  </si>
  <si>
    <t>Bán hàng SOI-HNI-CGY-S10 - SOI 10 - 16N7A Nguyễn Thị Thập theo hóa đơn 00046563</t>
  </si>
  <si>
    <t>Bán hàng SOI-HNI-DDA-S18 - SOI 18-78 Láng Hạ theo hóa đơn 00046564</t>
  </si>
  <si>
    <t>Bán hàng SOI-HNI-CGY-S20 - SOI 20 - 203 Trung Kính theo hóa đơn 00046565</t>
  </si>
  <si>
    <t>Bán hàng SOI-HNI-DDA-S41 - SOI 41 - Thái Thịnh theo hóa đơn 00046566</t>
  </si>
  <si>
    <t>Bán hàng SOI-HNI-DDA-S43 - SOI 43 - 163 Đặng Tiến Đông theo hóa đơn 00046567</t>
  </si>
  <si>
    <t>Bán hàng SOI-HNI-CGY-S45 - SOI 45 - 117 Phan Văn Trường theo hóa đơn 00046568</t>
  </si>
  <si>
    <t>Bán hàng SOI-HNI-HBT-S48 - SOI 48 - Imperia theo hóa đơn 00046569</t>
  </si>
  <si>
    <t>Bán hàng SOI-HNI-NTL-S51 - SOI 51 - 142 Trần Bình theo hóa đơn 00046570</t>
  </si>
  <si>
    <t>Bán hàng SOI-HNI-LBN-S53 - SOI 53 - 44 Nguyễn Sơn theo hóa đơn 00046571</t>
  </si>
  <si>
    <t>Bán hàng SOI-HNI-GLM-S54 - SOI 54 - Ocean park S02-07 theo hóa đơn 00046572</t>
  </si>
  <si>
    <t>Bán hàng SOI-HNI-DDA-S58 - SOI 58 - 16 Đoàn Thị Điểm theo hóa đơn 00046573</t>
  </si>
  <si>
    <t>Bán hàng SOI-HNI-BDH-S69 - SOI 69 - 54 Giang Văn Minh theo hóa đơn 00046574</t>
  </si>
  <si>
    <t>Bán hàng SOI-HNI-THO-S75 - SOI 75-Xuân La theo hóa đơn 00046575</t>
  </si>
  <si>
    <t>Bán hàng SOI-HNI-MYI-S76 - SOI 76-Nguyễn Đổng Chi theo hóa đơn 00046576</t>
  </si>
  <si>
    <t>Bán hàng SOI-HNI-HDG-S80 - SOI 80- Văn Khê theo hóa đơn 00046577</t>
  </si>
  <si>
    <t>Bán hàng SOI-HNI-CGY-S10 - SOI 10 - 16N7A Nguyễn Thị Thập theo hóa đơn 00048536</t>
  </si>
  <si>
    <t>Bán hàng SOI-HNI-HDC-S15 - SOI 15 - Long Khánh 06 theo hóa đơn 00048537</t>
  </si>
  <si>
    <t>Bán hàng SOI-HNI-DDA-S18 - SOI 18-78 Láng Hạ theo hóa đơn 00048538</t>
  </si>
  <si>
    <t>Bán hàng SOI-HNI-LBN-S35 - SOI 35 - KDT Việt Hưng theo hóa đơn 00048539</t>
  </si>
  <si>
    <t>Bán hàng SOI-HNI-NTL-S51 - SOI 51 - 142 Trần Bình theo hóa đơn 00048540</t>
  </si>
  <si>
    <t>Bán hàng SOI-HNI-LBN-S53 - SOI 53 - 44 Nguyễn Sơn theo hóa đơn 00048541</t>
  </si>
  <si>
    <t>Bán hàng SOI-HNI-HDG-S66 - SOI 66 - 56 Nguyễn Khuyến theo hóa đơn 00048542</t>
  </si>
  <si>
    <t>Bán hàng SOI-HNI-HDG-S67 - SOI 67 - 33KDT Mỗ Lao theo hóa đơn 00048543</t>
  </si>
  <si>
    <t>Bán hàng SOI-HNI-BDH-S68 - SOI 68 - 76 Linh Lang theo hóa đơn 00048544</t>
  </si>
  <si>
    <t>Bán hàng SOI-HNI-BDH-S69 - SOI 69 - 54 Giang Văn Minh theo hóa đơn 00048545</t>
  </si>
  <si>
    <t>Bán hàng SOI-HNI-THO-S75 - SOI 75-Xuân La theo hóa đơn 00048546</t>
  </si>
  <si>
    <t>Bán hàng SOI-HNI-HDG-S80 - SOI 80- Văn Khê theo hóa đơn 00048547</t>
  </si>
  <si>
    <t>Bán hàng S81 - GREEN BAY theo hóa đơn 00049877 , ĐƠN KHAI TRƯƠNG CK 10% + CK 5% CỐ ĐỊNH</t>
  </si>
  <si>
    <t>Bán hàng SOI-HNI-BDH-S08 - SOI 8 - 20 Núi Trúc theo hóa đơn 00050285</t>
  </si>
  <si>
    <t>Bán hàng SOI-HNI-CGY-S10 - SOI 10 - 16N7A Nguyễn Thị Thập theo hóa đơn 00050286</t>
  </si>
  <si>
    <t>Bán hàng SOI-HNI-HDC-S15 - SOI 15 - Long Khánh 06 theo hóa đơn 00050287</t>
  </si>
  <si>
    <t>Bán hàng SOI-HNI-CGY-S20 - SOI 20 - 203 Trung Kính theo hóa đơn 00050288</t>
  </si>
  <si>
    <t>Bán hàng SOI-HNI-TTX-S42 - SOI 42 - 52 Nguyễn Huy Tưởng theo hóa đơn 00050289</t>
  </si>
  <si>
    <t>Bán hàng SOI-HNI-DDA-S43 - SOI 43 - 163 Đặng Tiến Đông theo hóa đơn 00050290</t>
  </si>
  <si>
    <t>Bán hàng SOI-HNI-CGY-S45 - SOI 45 - 117 Phan Văn Trường theo hóa đơn 00050291</t>
  </si>
  <si>
    <t>Bán hàng SOI-HNI-HBT-S48 - SOI 48 - Imperia theo hóa đơn 00050292</t>
  </si>
  <si>
    <t>Bán hàng SOI-HNI-NTL-S51 - SOI 51 - 142 Trần Bình theo hóa đơn 00050293</t>
  </si>
  <si>
    <t>Bán hàng SOI-HNI-DDA-S58 - SOI 58 - 16 Đoàn Thị Điểm theo hóa đơn 00050294</t>
  </si>
  <si>
    <t>Bán hàng SOI-HNI-HBT-S64 - SOI 64 - 178 Lò Đúc theo hóa đơn 00050295</t>
  </si>
  <si>
    <t>Bán hàng SOI-HNI-HDG-S66 - SOI 66 - 56 Nguyễn Khuyến theo hóa đơn 00050296</t>
  </si>
  <si>
    <t>Bán hàng SOI-HNI-HDG-S67 - SOI 67 - 33KDT Mỗ Lao theo hóa đơn 00050297</t>
  </si>
  <si>
    <t>Bán hàng SOI-HNI-HDG-S78 - SOI 78- XaLa theo hóa đơn 00050298</t>
  </si>
  <si>
    <t>Bán hàng SOI-HNI-HDG-S79 - SOI 79 - Văn Phú theo hóa đơn 00050305</t>
  </si>
  <si>
    <t>Bán hàng SOI-HNI-HDG-S80 - SOI 80- Văn Khê theo hóa đơn 00050306</t>
  </si>
  <si>
    <t>Bán hàng S81 - GREEN BAY theo hóa đơn 00050307</t>
  </si>
  <si>
    <t>Bán hàng SOI-HNI-BDH-S08 - SOI 8 - 20 Núi Trúc theo hóa đơn 00053371</t>
  </si>
  <si>
    <t>Bán hàng SOI-HNI-DDA-S18 - SOI 18-78 Láng Hạ theo hóa đơn 00053372</t>
  </si>
  <si>
    <t>Bán hàng SOI-HNI-NTL-S51 - SOI 51 - 142 Trần Bình theo hóa đơn 00053373</t>
  </si>
  <si>
    <t>Bán hàng SOI-HNI-TTX-S52 - SOI 52 - 55 Ngụy Như Kon Tum theo hóa đơn 00053374</t>
  </si>
  <si>
    <t>Bán hàng SOI-HNI-HDG-S66 - SOI 66 - 56 Nguyễn Khuyến theo hóa đơn 00053375</t>
  </si>
  <si>
    <t>Bán hàng SOI-HNI-HDG-S67 - SOI 67 - 33KDT Mỗ Lao theo hóa đơn 00053376</t>
  </si>
  <si>
    <t>Bán hàng SOI-HNI-BDH-S68 - SOI 68 - 76 Linh Lang theo hóa đơn 00053377</t>
  </si>
  <si>
    <t>Bán hàng SOI-HNI-MYI-S76 - SOI 76-Nguyễn Đổng Chi theo hóa đơn 00053378</t>
  </si>
  <si>
    <t>Bán hàng SOI-HNI-HDG-S79 - SOI 79 - Văn Phú theo hóa đơn 00053379</t>
  </si>
  <si>
    <t>Chiết khấu</t>
  </si>
  <si>
    <t>Tiền chiết khấu</t>
  </si>
  <si>
    <t>100626s18</t>
  </si>
  <si>
    <t>150726s79</t>
  </si>
  <si>
    <t>100626s64</t>
  </si>
  <si>
    <t>060726s64</t>
  </si>
  <si>
    <t>160726s40</t>
  </si>
  <si>
    <t>170726s08</t>
  </si>
  <si>
    <t>170726s18</t>
  </si>
  <si>
    <t>180726s20</t>
  </si>
  <si>
    <t>030726s61</t>
  </si>
  <si>
    <t>170726s61</t>
  </si>
  <si>
    <t>230726s48</t>
  </si>
  <si>
    <t>ĐÃ KIỂM TRA - Hàng trả -  - SOI 18-78 Láng Hạ - 100626s18 - Phiếu ngày (10/07/2026)-SOI-HNI-DDA-S18</t>
  </si>
  <si>
    <t>ĐÃ KIỂM TRA - Hàng trả -  - SOI 79 - Văn Phú - 150726s79 - Phiếu ngày (15/07/2026)-SOI-HNI-HDG-S79</t>
  </si>
  <si>
    <t>ĐÃ KIỂM TRA - Hàng trả -  - SOI 64 - 178 Lò Đúc - 100626s64 - Phiếu ngày (10/06/2026)-SOI-HNI-HBT-S64</t>
  </si>
  <si>
    <t>ĐÃ KIỂM TRA - Hàng trả -  - SOI 64 - 178 Lò Đúc - 060726s64 - Phiếu ngày (06/07/2026)-SOI-HNI-HBT-S64</t>
  </si>
  <si>
    <t>ĐÃ KIỂM TRA - Hàng trả -  - SOI 40 - 50 Lò Đúc - 160726s40 - Phiếu ngày (16/07/2026)-SOI-HNI-HBT-S40</t>
  </si>
  <si>
    <t>ĐÃ KIỂM TRA - Hàng trả -  - SOI 8 - 20 Núi Trúc - 170726s08 - Phiếu ngày (17/07/2026)-SOI-HNI-BDH-S08</t>
  </si>
  <si>
    <t>ĐÃ KIỂM TRA - Hàng trả -  - SOI 18-78 Láng Hạ - 170726s18 - Phiếu ngày (17/07/2026)-SOI-HNI-DDA-S18</t>
  </si>
  <si>
    <t>ĐÃ KIỂM TRA - Hàng trả -  - SOI 20 - 203 Trung Kính - 180726s20 - Phiếu ngày (18/07/2026)-SOI-HNI-CGY-S20</t>
  </si>
  <si>
    <t>ĐÃ KIỂM TRA - Hàng trả -  - SOI 61 - 44 Nguyễn Tuân - 030726s61 - Phiếu ngày (03/07/2026)-SOI-HNI-TTX-S61</t>
  </si>
  <si>
    <t>ĐÃ KIỂM TRA - Hàng trả -  - SOI 61 - 44 Nguyễn Tuân - 170726s61 - Phiếu ngày (17/07/2026)-SOI-HNI-TTX-S61</t>
  </si>
  <si>
    <t>ĐÃ KIỂM TRA - Hàng trả -  - SOI 48 - Imperia - 230726s48 - Phiếu ngày (23/07/2026)-SOI-HNI-HBT-S48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</si>
</sst>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008000"/>
      <name val="Times New Roman"/>
      <family val="1"/>
    </font>
    <font>
      <sz val="8"/>
      <name val="Calibri"/>
      <family val="2"/>
      <scheme val="minor"/>
    </font>
    <font>
      <b/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8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38" fontId="5" fillId="0" borderId="1" xfId="0" applyNumberFormat="1" applyFont="1" applyBorder="1" applyAlignment="1">
      <alignment horizontal="right" vertical="center"/>
    </xf>
    <xf numFmtId="38" fontId="2" fillId="3" borderId="0" xfId="1" applyNumberFormat="1" applyFont="1" applyFill="1" applyAlignment="1">
      <alignment vertical="center"/>
    </xf>
    <xf numFmtId="38" fontId="3" fillId="0" borderId="0" xfId="1" applyNumberFormat="1" applyFont="1" applyAlignment="1">
      <alignment vertical="center"/>
    </xf>
    <xf numFmtId="38" fontId="4" fillId="0" borderId="0" xfId="1" applyNumberFormat="1" applyFont="1" applyAlignment="1">
      <alignment vertical="center"/>
    </xf>
    <xf numFmtId="38" fontId="4" fillId="0" borderId="3" xfId="1" applyNumberFormat="1" applyFont="1" applyBorder="1" applyAlignment="1">
      <alignment horizontal="center" vertical="center" wrapText="1"/>
    </xf>
    <xf numFmtId="38" fontId="4" fillId="0" borderId="3" xfId="1" applyNumberFormat="1" applyFont="1" applyFill="1" applyBorder="1" applyAlignment="1">
      <alignment vertical="center"/>
    </xf>
    <xf numFmtId="38" fontId="4" fillId="0" borderId="3" xfId="1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3" fillId="0" borderId="0" xfId="0" applyFont="1"/>
    <xf numFmtId="40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0" fontId="4" fillId="2" borderId="3" xfId="0" applyNumberFormat="1" applyFont="1" applyFill="1" applyBorder="1" applyAlignment="1">
      <alignment horizontal="center" vertical="center" wrapText="1"/>
    </xf>
    <xf numFmtId="38" fontId="4" fillId="2" borderId="3" xfId="0" applyNumberFormat="1" applyFont="1" applyFill="1" applyBorder="1" applyAlignment="1">
      <alignment horizontal="center" vertical="center"/>
    </xf>
    <xf numFmtId="37" fontId="4" fillId="0" borderId="3" xfId="0" applyNumberFormat="1" applyFont="1" applyBorder="1" applyAlignment="1">
      <alignment vertical="center"/>
    </xf>
    <xf numFmtId="14" fontId="4" fillId="0" borderId="3" xfId="0" applyNumberFormat="1" applyFont="1" applyBorder="1" applyAlignment="1">
      <alignment horizontal="center" vertical="center"/>
    </xf>
    <xf numFmtId="38" fontId="4" fillId="0" borderId="3" xfId="0" applyNumberFormat="1" applyFont="1" applyBorder="1" applyAlignment="1">
      <alignment vertical="center"/>
    </xf>
    <xf numFmtId="14" fontId="8" fillId="0" borderId="0" xfId="0" applyNumberFormat="1" applyFont="1" applyAlignment="1">
      <alignment horizontal="center" vertical="center"/>
    </xf>
    <xf numFmtId="38" fontId="3" fillId="4" borderId="2" xfId="1" applyNumberFormat="1" applyFont="1" applyFill="1" applyBorder="1" applyAlignment="1">
      <alignment horizontal="center" vertical="center" wrapText="1"/>
    </xf>
    <xf numFmtId="38" fontId="5" fillId="0" borderId="1" xfId="1" applyNumberFormat="1" applyFont="1" applyBorder="1" applyAlignment="1">
      <alignment horizontal="right" vertical="center"/>
    </xf>
    <xf numFmtId="38" fontId="6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1AC9-D07D-4046-AA29-ACF73D8CB21B}">
  <dimension ref="A1:I68"/>
  <sheetViews>
    <sheetView topLeftCell="A49" workbookViewId="0">
      <selection activeCell="F49" sqref="F1:I1048576"/>
    </sheetView>
  </sheetViews>
  <sheetFormatPr defaultRowHeight="15" x14ac:dyDescent="0.25"/>
  <cols>
    <col min="1" max="1" width="18.7109375" style="4" bestFit="1" customWidth="1"/>
    <col min="2" max="2" width="15.7109375" style="4" bestFit="1" customWidth="1"/>
    <col min="3" max="3" width="18.28515625" style="4" bestFit="1" customWidth="1"/>
    <col min="4" max="4" width="15.140625" style="4" bestFit="1" customWidth="1"/>
    <col min="5" max="5" width="103.28515625" style="4" bestFit="1" customWidth="1"/>
    <col min="6" max="6" width="14" style="12" bestFit="1" customWidth="1"/>
    <col min="7" max="7" width="14.42578125" style="12" bestFit="1" customWidth="1"/>
    <col min="8" max="8" width="14" style="12" bestFit="1" customWidth="1"/>
    <col min="9" max="9" width="19.28515625" style="12" bestFit="1" customWidth="1"/>
    <col min="10" max="16384" width="9.140625" style="4"/>
  </cols>
  <sheetData>
    <row r="1" spans="1:9" ht="28.5" customHeight="1" x14ac:dyDescent="0.25">
      <c r="I1" s="11">
        <f>SUBTOTAL(109,I3:I226)</f>
        <v>26549284</v>
      </c>
    </row>
    <row r="2" spans="1:9" ht="30" x14ac:dyDescent="0.25">
      <c r="A2" s="18" t="s">
        <v>41</v>
      </c>
      <c r="B2" s="18" t="s">
        <v>32</v>
      </c>
      <c r="C2" s="19" t="s">
        <v>37</v>
      </c>
      <c r="D2" s="18" t="s">
        <v>31</v>
      </c>
      <c r="E2" s="18" t="s">
        <v>42</v>
      </c>
      <c r="F2" s="34" t="s">
        <v>43</v>
      </c>
      <c r="G2" s="34" t="s">
        <v>236</v>
      </c>
      <c r="H2" s="34" t="s">
        <v>44</v>
      </c>
      <c r="I2" s="34" t="s">
        <v>45</v>
      </c>
    </row>
    <row r="3" spans="1:9" x14ac:dyDescent="0.25">
      <c r="A3" s="7" t="s">
        <v>12</v>
      </c>
      <c r="B3" s="7" t="s">
        <v>82</v>
      </c>
      <c r="C3" s="9">
        <v>46209</v>
      </c>
      <c r="D3" s="7" t="s">
        <v>137</v>
      </c>
      <c r="E3" s="7" t="s">
        <v>192</v>
      </c>
      <c r="F3" s="35">
        <v>262205</v>
      </c>
      <c r="G3" s="35">
        <v>0</v>
      </c>
      <c r="H3" s="35">
        <v>20976</v>
      </c>
      <c r="I3" s="35">
        <v>283181</v>
      </c>
    </row>
    <row r="4" spans="1:9" x14ac:dyDescent="0.25">
      <c r="A4" s="7" t="s">
        <v>19</v>
      </c>
      <c r="B4" s="7" t="s">
        <v>71</v>
      </c>
      <c r="C4" s="9">
        <v>46209</v>
      </c>
      <c r="D4" s="7" t="s">
        <v>126</v>
      </c>
      <c r="E4" s="7" t="s">
        <v>181</v>
      </c>
      <c r="F4" s="35">
        <v>590692</v>
      </c>
      <c r="G4" s="35">
        <v>0</v>
      </c>
      <c r="H4" s="35">
        <v>47255</v>
      </c>
      <c r="I4" s="35">
        <v>637947</v>
      </c>
    </row>
    <row r="5" spans="1:9" x14ac:dyDescent="0.25">
      <c r="A5" s="7" t="s">
        <v>38</v>
      </c>
      <c r="B5" s="7" t="s">
        <v>73</v>
      </c>
      <c r="C5" s="9">
        <v>46209</v>
      </c>
      <c r="D5" s="7" t="s">
        <v>128</v>
      </c>
      <c r="E5" s="7" t="s">
        <v>183</v>
      </c>
      <c r="F5" s="35">
        <v>540998</v>
      </c>
      <c r="G5" s="35">
        <v>0</v>
      </c>
      <c r="H5" s="35">
        <v>43280</v>
      </c>
      <c r="I5" s="35">
        <v>584278</v>
      </c>
    </row>
    <row r="6" spans="1:9" x14ac:dyDescent="0.25">
      <c r="A6" s="7" t="s">
        <v>26</v>
      </c>
      <c r="B6" s="7" t="s">
        <v>76</v>
      </c>
      <c r="C6" s="9">
        <v>46209</v>
      </c>
      <c r="D6" s="7" t="s">
        <v>131</v>
      </c>
      <c r="E6" s="7" t="s">
        <v>186</v>
      </c>
      <c r="F6" s="35">
        <v>340985</v>
      </c>
      <c r="G6" s="35">
        <v>0</v>
      </c>
      <c r="H6" s="35">
        <v>27279</v>
      </c>
      <c r="I6" s="35">
        <v>368264</v>
      </c>
    </row>
    <row r="7" spans="1:9" x14ac:dyDescent="0.25">
      <c r="A7" s="7" t="s">
        <v>22</v>
      </c>
      <c r="B7" s="7" t="s">
        <v>72</v>
      </c>
      <c r="C7" s="9">
        <v>46209</v>
      </c>
      <c r="D7" s="7" t="s">
        <v>127</v>
      </c>
      <c r="E7" s="7" t="s">
        <v>182</v>
      </c>
      <c r="F7" s="35">
        <v>314646</v>
      </c>
      <c r="G7" s="35">
        <v>0</v>
      </c>
      <c r="H7" s="35">
        <v>25172</v>
      </c>
      <c r="I7" s="35">
        <v>339818</v>
      </c>
    </row>
    <row r="8" spans="1:9" x14ac:dyDescent="0.25">
      <c r="A8" s="7" t="s">
        <v>66</v>
      </c>
      <c r="B8" s="7" t="s">
        <v>74</v>
      </c>
      <c r="C8" s="9">
        <v>46209</v>
      </c>
      <c r="D8" s="7" t="s">
        <v>129</v>
      </c>
      <c r="E8" s="7" t="s">
        <v>184</v>
      </c>
      <c r="F8" s="35">
        <v>230205</v>
      </c>
      <c r="G8" s="35">
        <v>0</v>
      </c>
      <c r="H8" s="35">
        <v>18416</v>
      </c>
      <c r="I8" s="35">
        <v>248621</v>
      </c>
    </row>
    <row r="9" spans="1:9" x14ac:dyDescent="0.25">
      <c r="A9" s="7" t="s">
        <v>3</v>
      </c>
      <c r="B9" s="7" t="s">
        <v>75</v>
      </c>
      <c r="C9" s="9">
        <v>46209</v>
      </c>
      <c r="D9" s="7" t="s">
        <v>130</v>
      </c>
      <c r="E9" s="7" t="s">
        <v>185</v>
      </c>
      <c r="F9" s="35">
        <v>937575</v>
      </c>
      <c r="G9" s="35">
        <v>0</v>
      </c>
      <c r="H9" s="35">
        <v>75006</v>
      </c>
      <c r="I9" s="35">
        <v>1012581</v>
      </c>
    </row>
    <row r="10" spans="1:9" x14ac:dyDescent="0.25">
      <c r="A10" s="7" t="s">
        <v>4</v>
      </c>
      <c r="B10" s="7" t="s">
        <v>81</v>
      </c>
      <c r="C10" s="9">
        <v>46209</v>
      </c>
      <c r="D10" s="7" t="s">
        <v>136</v>
      </c>
      <c r="E10" s="7" t="s">
        <v>191</v>
      </c>
      <c r="F10" s="35">
        <v>387528</v>
      </c>
      <c r="G10" s="35">
        <v>0</v>
      </c>
      <c r="H10" s="35">
        <v>31002</v>
      </c>
      <c r="I10" s="35">
        <v>418530</v>
      </c>
    </row>
    <row r="11" spans="1:9" x14ac:dyDescent="0.25">
      <c r="A11" s="7" t="s">
        <v>16</v>
      </c>
      <c r="B11" s="7" t="s">
        <v>80</v>
      </c>
      <c r="C11" s="9">
        <v>46209</v>
      </c>
      <c r="D11" s="7" t="s">
        <v>135</v>
      </c>
      <c r="E11" s="7" t="s">
        <v>190</v>
      </c>
      <c r="F11" s="35">
        <v>230205</v>
      </c>
      <c r="G11" s="35">
        <v>0</v>
      </c>
      <c r="H11" s="35">
        <v>18416</v>
      </c>
      <c r="I11" s="35">
        <v>248621</v>
      </c>
    </row>
    <row r="12" spans="1:9" x14ac:dyDescent="0.25">
      <c r="A12" s="7" t="s">
        <v>24</v>
      </c>
      <c r="B12" s="7" t="s">
        <v>70</v>
      </c>
      <c r="C12" s="9">
        <v>46209</v>
      </c>
      <c r="D12" s="7" t="s">
        <v>125</v>
      </c>
      <c r="E12" s="7" t="s">
        <v>180</v>
      </c>
      <c r="F12" s="35">
        <v>332340</v>
      </c>
      <c r="G12" s="35">
        <v>0</v>
      </c>
      <c r="H12" s="35">
        <v>26587</v>
      </c>
      <c r="I12" s="35">
        <v>358927</v>
      </c>
    </row>
    <row r="13" spans="1:9" x14ac:dyDescent="0.25">
      <c r="A13" s="7" t="s">
        <v>0</v>
      </c>
      <c r="B13" s="7" t="s">
        <v>77</v>
      </c>
      <c r="C13" s="9">
        <v>46209</v>
      </c>
      <c r="D13" s="7" t="s">
        <v>132</v>
      </c>
      <c r="E13" s="7" t="s">
        <v>187</v>
      </c>
      <c r="F13" s="35">
        <v>258352</v>
      </c>
      <c r="G13" s="35">
        <v>0</v>
      </c>
      <c r="H13" s="35">
        <v>20668</v>
      </c>
      <c r="I13" s="35">
        <v>279020</v>
      </c>
    </row>
    <row r="14" spans="1:9" x14ac:dyDescent="0.25">
      <c r="A14" s="7" t="s">
        <v>67</v>
      </c>
      <c r="B14" s="7" t="s">
        <v>85</v>
      </c>
      <c r="C14" s="9">
        <v>46209</v>
      </c>
      <c r="D14" s="7" t="s">
        <v>140</v>
      </c>
      <c r="E14" s="7" t="s">
        <v>195</v>
      </c>
      <c r="F14" s="35">
        <v>383675</v>
      </c>
      <c r="G14" s="35">
        <v>0</v>
      </c>
      <c r="H14" s="35">
        <v>30694</v>
      </c>
      <c r="I14" s="35">
        <v>414369</v>
      </c>
    </row>
    <row r="15" spans="1:9" x14ac:dyDescent="0.25">
      <c r="A15" s="7" t="s">
        <v>21</v>
      </c>
      <c r="B15" s="7" t="s">
        <v>79</v>
      </c>
      <c r="C15" s="9">
        <v>46209</v>
      </c>
      <c r="D15" s="7" t="s">
        <v>134</v>
      </c>
      <c r="E15" s="7" t="s">
        <v>189</v>
      </c>
      <c r="F15" s="35">
        <v>383675</v>
      </c>
      <c r="G15" s="35">
        <v>0</v>
      </c>
      <c r="H15" s="35">
        <v>30694</v>
      </c>
      <c r="I15" s="35">
        <v>414369</v>
      </c>
    </row>
    <row r="16" spans="1:9" x14ac:dyDescent="0.25">
      <c r="A16" s="7" t="s">
        <v>13</v>
      </c>
      <c r="B16" s="7" t="s">
        <v>84</v>
      </c>
      <c r="C16" s="9">
        <v>46209</v>
      </c>
      <c r="D16" s="7" t="s">
        <v>139</v>
      </c>
      <c r="E16" s="7" t="s">
        <v>194</v>
      </c>
      <c r="F16" s="35">
        <v>596590</v>
      </c>
      <c r="G16" s="35">
        <v>0</v>
      </c>
      <c r="H16" s="35">
        <v>47727</v>
      </c>
      <c r="I16" s="35">
        <v>644317</v>
      </c>
    </row>
    <row r="17" spans="1:9" x14ac:dyDescent="0.25">
      <c r="A17" s="7" t="s">
        <v>35</v>
      </c>
      <c r="B17" s="7" t="s">
        <v>78</v>
      </c>
      <c r="C17" s="9">
        <v>46209</v>
      </c>
      <c r="D17" s="7" t="s">
        <v>133</v>
      </c>
      <c r="E17" s="7" t="s">
        <v>188</v>
      </c>
      <c r="F17" s="35">
        <v>387528</v>
      </c>
      <c r="G17" s="35">
        <v>0</v>
      </c>
      <c r="H17" s="35">
        <v>31002</v>
      </c>
      <c r="I17" s="35">
        <v>418530</v>
      </c>
    </row>
    <row r="18" spans="1:9" x14ac:dyDescent="0.25">
      <c r="A18" s="7" t="s">
        <v>17</v>
      </c>
      <c r="B18" s="7" t="s">
        <v>83</v>
      </c>
      <c r="C18" s="9">
        <v>46209</v>
      </c>
      <c r="D18" s="7" t="s">
        <v>138</v>
      </c>
      <c r="E18" s="7" t="s">
        <v>193</v>
      </c>
      <c r="F18" s="35">
        <v>937575</v>
      </c>
      <c r="G18" s="35">
        <v>0</v>
      </c>
      <c r="H18" s="35">
        <v>75006</v>
      </c>
      <c r="I18" s="35">
        <v>1012581</v>
      </c>
    </row>
    <row r="19" spans="1:9" x14ac:dyDescent="0.25">
      <c r="A19" s="7" t="s">
        <v>11</v>
      </c>
      <c r="B19" s="7" t="s">
        <v>94</v>
      </c>
      <c r="C19" s="9">
        <v>46217</v>
      </c>
      <c r="D19" s="7" t="s">
        <v>149</v>
      </c>
      <c r="E19" s="7" t="s">
        <v>204</v>
      </c>
      <c r="F19" s="35">
        <v>701472</v>
      </c>
      <c r="G19" s="35">
        <v>0</v>
      </c>
      <c r="H19" s="35">
        <v>56118</v>
      </c>
      <c r="I19" s="35">
        <v>757590</v>
      </c>
    </row>
    <row r="20" spans="1:9" x14ac:dyDescent="0.25">
      <c r="A20" s="7" t="s">
        <v>12</v>
      </c>
      <c r="B20" s="7" t="s">
        <v>95</v>
      </c>
      <c r="C20" s="9">
        <v>46217</v>
      </c>
      <c r="D20" s="7" t="s">
        <v>150</v>
      </c>
      <c r="E20" s="7" t="s">
        <v>205</v>
      </c>
      <c r="F20" s="35">
        <v>230205</v>
      </c>
      <c r="G20" s="35">
        <v>0</v>
      </c>
      <c r="H20" s="35">
        <v>18416</v>
      </c>
      <c r="I20" s="35">
        <v>248621</v>
      </c>
    </row>
    <row r="21" spans="1:9" x14ac:dyDescent="0.25">
      <c r="A21" s="7" t="s">
        <v>19</v>
      </c>
      <c r="B21" s="7" t="s">
        <v>86</v>
      </c>
      <c r="C21" s="9">
        <v>46217</v>
      </c>
      <c r="D21" s="7" t="s">
        <v>141</v>
      </c>
      <c r="E21" s="7" t="s">
        <v>196</v>
      </c>
      <c r="F21" s="35">
        <v>383675</v>
      </c>
      <c r="G21" s="35">
        <v>0</v>
      </c>
      <c r="H21" s="35">
        <v>30694</v>
      </c>
      <c r="I21" s="35">
        <v>414369</v>
      </c>
    </row>
    <row r="22" spans="1:9" x14ac:dyDescent="0.25">
      <c r="A22" s="7" t="s">
        <v>22</v>
      </c>
      <c r="B22" s="7" t="s">
        <v>88</v>
      </c>
      <c r="C22" s="9">
        <v>46217</v>
      </c>
      <c r="D22" s="7" t="s">
        <v>143</v>
      </c>
      <c r="E22" s="7" t="s">
        <v>198</v>
      </c>
      <c r="F22" s="35">
        <v>937575</v>
      </c>
      <c r="G22" s="35">
        <v>0</v>
      </c>
      <c r="H22" s="35">
        <v>75006</v>
      </c>
      <c r="I22" s="35">
        <v>1012581</v>
      </c>
    </row>
    <row r="23" spans="1:9" x14ac:dyDescent="0.25">
      <c r="A23" s="7" t="s">
        <v>65</v>
      </c>
      <c r="B23" s="7" t="s">
        <v>87</v>
      </c>
      <c r="C23" s="9">
        <v>46217</v>
      </c>
      <c r="D23" s="7" t="s">
        <v>142</v>
      </c>
      <c r="E23" s="7" t="s">
        <v>197</v>
      </c>
      <c r="F23" s="35">
        <v>157323</v>
      </c>
      <c r="G23" s="35">
        <v>0</v>
      </c>
      <c r="H23" s="35">
        <v>12586</v>
      </c>
      <c r="I23" s="35">
        <v>169909</v>
      </c>
    </row>
    <row r="24" spans="1:9" x14ac:dyDescent="0.25">
      <c r="A24" s="7" t="s">
        <v>34</v>
      </c>
      <c r="B24" s="7" t="s">
        <v>92</v>
      </c>
      <c r="C24" s="9">
        <v>46217</v>
      </c>
      <c r="D24" s="7" t="s">
        <v>147</v>
      </c>
      <c r="E24" s="7" t="s">
        <v>202</v>
      </c>
      <c r="F24" s="35">
        <v>1361895</v>
      </c>
      <c r="G24" s="35">
        <v>0</v>
      </c>
      <c r="H24" s="35">
        <v>108952</v>
      </c>
      <c r="I24" s="35">
        <v>1470847</v>
      </c>
    </row>
    <row r="25" spans="1:9" x14ac:dyDescent="0.25">
      <c r="A25" s="7" t="s">
        <v>10</v>
      </c>
      <c r="B25" s="7" t="s">
        <v>93</v>
      </c>
      <c r="C25" s="9">
        <v>46217</v>
      </c>
      <c r="D25" s="7" t="s">
        <v>148</v>
      </c>
      <c r="E25" s="7" t="s">
        <v>203</v>
      </c>
      <c r="F25" s="35">
        <v>553900</v>
      </c>
      <c r="G25" s="35">
        <v>0</v>
      </c>
      <c r="H25" s="35">
        <v>44312</v>
      </c>
      <c r="I25" s="35">
        <v>598212</v>
      </c>
    </row>
    <row r="26" spans="1:9" x14ac:dyDescent="0.25">
      <c r="A26" s="7" t="s">
        <v>67</v>
      </c>
      <c r="B26" s="7" t="s">
        <v>97</v>
      </c>
      <c r="C26" s="9">
        <v>46217</v>
      </c>
      <c r="D26" s="7" t="s">
        <v>152</v>
      </c>
      <c r="E26" s="7" t="s">
        <v>207</v>
      </c>
      <c r="F26" s="35">
        <v>332340</v>
      </c>
      <c r="G26" s="35">
        <v>0</v>
      </c>
      <c r="H26" s="35">
        <v>26587</v>
      </c>
      <c r="I26" s="35">
        <v>358927</v>
      </c>
    </row>
    <row r="27" spans="1:9" x14ac:dyDescent="0.25">
      <c r="A27" s="7" t="s">
        <v>36</v>
      </c>
      <c r="B27" s="7" t="s">
        <v>89</v>
      </c>
      <c r="C27" s="9">
        <v>46217</v>
      </c>
      <c r="D27" s="7" t="s">
        <v>144</v>
      </c>
      <c r="E27" s="7" t="s">
        <v>199</v>
      </c>
      <c r="F27" s="35">
        <v>854942</v>
      </c>
      <c r="G27" s="35">
        <v>0</v>
      </c>
      <c r="H27" s="35">
        <v>68395</v>
      </c>
      <c r="I27" s="35">
        <v>923337</v>
      </c>
    </row>
    <row r="28" spans="1:9" x14ac:dyDescent="0.25">
      <c r="A28" s="7" t="s">
        <v>21</v>
      </c>
      <c r="B28" s="7" t="s">
        <v>91</v>
      </c>
      <c r="C28" s="9">
        <v>46217</v>
      </c>
      <c r="D28" s="7" t="s">
        <v>146</v>
      </c>
      <c r="E28" s="7" t="s">
        <v>201</v>
      </c>
      <c r="F28" s="35">
        <v>221560</v>
      </c>
      <c r="G28" s="35">
        <v>0</v>
      </c>
      <c r="H28" s="35">
        <v>17725</v>
      </c>
      <c r="I28" s="35">
        <v>239285</v>
      </c>
    </row>
    <row r="29" spans="1:9" x14ac:dyDescent="0.25">
      <c r="A29" s="7" t="s">
        <v>35</v>
      </c>
      <c r="B29" s="7" t="s">
        <v>90</v>
      </c>
      <c r="C29" s="9">
        <v>46217</v>
      </c>
      <c r="D29" s="7" t="s">
        <v>145</v>
      </c>
      <c r="E29" s="7" t="s">
        <v>200</v>
      </c>
      <c r="F29" s="35">
        <v>756660</v>
      </c>
      <c r="G29" s="35">
        <v>0</v>
      </c>
      <c r="H29" s="35">
        <v>60533</v>
      </c>
      <c r="I29" s="35">
        <v>817193</v>
      </c>
    </row>
    <row r="30" spans="1:9" x14ac:dyDescent="0.25">
      <c r="A30" s="7" t="s">
        <v>17</v>
      </c>
      <c r="B30" s="7" t="s">
        <v>96</v>
      </c>
      <c r="C30" s="9">
        <v>46217</v>
      </c>
      <c r="D30" s="7" t="s">
        <v>151</v>
      </c>
      <c r="E30" s="7" t="s">
        <v>206</v>
      </c>
      <c r="F30" s="35">
        <v>711223</v>
      </c>
      <c r="G30" s="35">
        <v>0</v>
      </c>
      <c r="H30" s="35">
        <v>56898</v>
      </c>
      <c r="I30" s="35">
        <v>768121</v>
      </c>
    </row>
    <row r="31" spans="1:9" x14ac:dyDescent="0.25">
      <c r="A31" s="7" t="s">
        <v>69</v>
      </c>
      <c r="B31" s="7" t="s">
        <v>98</v>
      </c>
      <c r="C31" s="9">
        <v>46220</v>
      </c>
      <c r="D31" s="7" t="s">
        <v>153</v>
      </c>
      <c r="E31" s="7" t="s">
        <v>208</v>
      </c>
      <c r="F31" s="35">
        <v>830648</v>
      </c>
      <c r="G31" s="35">
        <v>83065</v>
      </c>
      <c r="H31" s="35">
        <v>59807</v>
      </c>
      <c r="I31" s="35">
        <v>807390</v>
      </c>
    </row>
    <row r="32" spans="1:9" x14ac:dyDescent="0.25">
      <c r="A32" s="21" t="s">
        <v>7</v>
      </c>
      <c r="B32" s="21" t="s">
        <v>99</v>
      </c>
      <c r="C32" s="22">
        <v>46225</v>
      </c>
      <c r="D32" s="21" t="s">
        <v>154</v>
      </c>
      <c r="E32" s="21" t="s">
        <v>209</v>
      </c>
      <c r="F32" s="36">
        <v>375030</v>
      </c>
      <c r="G32" s="36">
        <v>0</v>
      </c>
      <c r="H32" s="36">
        <v>30002</v>
      </c>
      <c r="I32" s="36">
        <v>405032</v>
      </c>
    </row>
    <row r="33" spans="1:9" x14ac:dyDescent="0.25">
      <c r="A33" s="7" t="s">
        <v>19</v>
      </c>
      <c r="B33" s="7" t="s">
        <v>100</v>
      </c>
      <c r="C33" s="9">
        <v>46225</v>
      </c>
      <c r="D33" s="7" t="s">
        <v>155</v>
      </c>
      <c r="E33" s="7" t="s">
        <v>210</v>
      </c>
      <c r="F33" s="35">
        <v>157323</v>
      </c>
      <c r="G33" s="35">
        <v>0</v>
      </c>
      <c r="H33" s="35">
        <v>12586</v>
      </c>
      <c r="I33" s="35">
        <v>169909</v>
      </c>
    </row>
    <row r="34" spans="1:9" x14ac:dyDescent="0.25">
      <c r="A34" s="7" t="s">
        <v>38</v>
      </c>
      <c r="B34" s="7" t="s">
        <v>102</v>
      </c>
      <c r="C34" s="9">
        <v>46225</v>
      </c>
      <c r="D34" s="7" t="s">
        <v>157</v>
      </c>
      <c r="E34" s="7" t="s">
        <v>212</v>
      </c>
      <c r="F34" s="35">
        <v>553900</v>
      </c>
      <c r="G34" s="35">
        <v>0</v>
      </c>
      <c r="H34" s="35">
        <v>44312</v>
      </c>
      <c r="I34" s="35">
        <v>598212</v>
      </c>
    </row>
    <row r="35" spans="1:9" x14ac:dyDescent="0.25">
      <c r="A35" s="7" t="s">
        <v>26</v>
      </c>
      <c r="B35" s="7" t="s">
        <v>105</v>
      </c>
      <c r="C35" s="9">
        <v>46225</v>
      </c>
      <c r="D35" s="7" t="s">
        <v>160</v>
      </c>
      <c r="E35" s="7" t="s">
        <v>215</v>
      </c>
      <c r="F35" s="35">
        <v>417720</v>
      </c>
      <c r="G35" s="35">
        <v>0</v>
      </c>
      <c r="H35" s="35">
        <v>33418</v>
      </c>
      <c r="I35" s="35">
        <v>451138</v>
      </c>
    </row>
    <row r="36" spans="1:9" x14ac:dyDescent="0.25">
      <c r="A36" s="7" t="s">
        <v>3</v>
      </c>
      <c r="B36" s="7" t="s">
        <v>104</v>
      </c>
      <c r="C36" s="9">
        <v>46225</v>
      </c>
      <c r="D36" s="7" t="s">
        <v>159</v>
      </c>
      <c r="E36" s="7" t="s">
        <v>214</v>
      </c>
      <c r="F36" s="35">
        <v>326442</v>
      </c>
      <c r="G36" s="35">
        <v>0</v>
      </c>
      <c r="H36" s="35">
        <v>26115</v>
      </c>
      <c r="I36" s="35">
        <v>352557</v>
      </c>
    </row>
    <row r="37" spans="1:9" x14ac:dyDescent="0.25">
      <c r="A37" s="7" t="s">
        <v>4</v>
      </c>
      <c r="B37" s="7" t="s">
        <v>108</v>
      </c>
      <c r="C37" s="9">
        <v>46225</v>
      </c>
      <c r="D37" s="7" t="s">
        <v>163</v>
      </c>
      <c r="E37" s="7" t="s">
        <v>218</v>
      </c>
      <c r="F37" s="35">
        <v>526455</v>
      </c>
      <c r="G37" s="35">
        <v>0</v>
      </c>
      <c r="H37" s="35">
        <v>42116</v>
      </c>
      <c r="I37" s="35">
        <v>568571</v>
      </c>
    </row>
    <row r="38" spans="1:9" x14ac:dyDescent="0.25">
      <c r="A38" s="7" t="s">
        <v>0</v>
      </c>
      <c r="B38" s="7" t="s">
        <v>106</v>
      </c>
      <c r="C38" s="9">
        <v>46225</v>
      </c>
      <c r="D38" s="7" t="s">
        <v>161</v>
      </c>
      <c r="E38" s="7" t="s">
        <v>216</v>
      </c>
      <c r="F38" s="35">
        <v>230205</v>
      </c>
      <c r="G38" s="35">
        <v>0</v>
      </c>
      <c r="H38" s="35">
        <v>18416</v>
      </c>
      <c r="I38" s="35">
        <v>248621</v>
      </c>
    </row>
    <row r="39" spans="1:9" x14ac:dyDescent="0.25">
      <c r="A39" s="21" t="s">
        <v>6</v>
      </c>
      <c r="B39" s="21" t="s">
        <v>109</v>
      </c>
      <c r="C39" s="22">
        <v>46225</v>
      </c>
      <c r="D39" s="21" t="s">
        <v>164</v>
      </c>
      <c r="E39" s="21" t="s">
        <v>219</v>
      </c>
      <c r="F39" s="36">
        <v>264250</v>
      </c>
      <c r="G39" s="36">
        <v>0</v>
      </c>
      <c r="H39" s="36">
        <v>21140</v>
      </c>
      <c r="I39" s="36">
        <v>285390</v>
      </c>
    </row>
    <row r="40" spans="1:9" x14ac:dyDescent="0.25">
      <c r="A40" s="21" t="s">
        <v>65</v>
      </c>
      <c r="B40" s="21" t="s">
        <v>101</v>
      </c>
      <c r="C40" s="22">
        <v>46225</v>
      </c>
      <c r="D40" s="21" t="s">
        <v>156</v>
      </c>
      <c r="E40" s="21" t="s">
        <v>211</v>
      </c>
      <c r="F40" s="36">
        <v>230205</v>
      </c>
      <c r="G40" s="36">
        <v>0</v>
      </c>
      <c r="H40" s="36">
        <v>18416</v>
      </c>
      <c r="I40" s="36">
        <v>248621</v>
      </c>
    </row>
    <row r="41" spans="1:9" x14ac:dyDescent="0.25">
      <c r="A41" s="7" t="s">
        <v>34</v>
      </c>
      <c r="B41" s="7" t="s">
        <v>110</v>
      </c>
      <c r="C41" s="9">
        <v>46225</v>
      </c>
      <c r="D41" s="7" t="s">
        <v>165</v>
      </c>
      <c r="E41" s="7" t="s">
        <v>220</v>
      </c>
      <c r="F41" s="35">
        <v>553900</v>
      </c>
      <c r="G41" s="35">
        <v>0</v>
      </c>
      <c r="H41" s="35">
        <v>44312</v>
      </c>
      <c r="I41" s="35">
        <v>598212</v>
      </c>
    </row>
    <row r="42" spans="1:9" x14ac:dyDescent="0.25">
      <c r="A42" s="7" t="s">
        <v>10</v>
      </c>
      <c r="B42" s="7" t="s">
        <v>111</v>
      </c>
      <c r="C42" s="9">
        <v>46225</v>
      </c>
      <c r="D42" s="7" t="s">
        <v>166</v>
      </c>
      <c r="E42" s="7" t="s">
        <v>221</v>
      </c>
      <c r="F42" s="35">
        <v>383675</v>
      </c>
      <c r="G42" s="35">
        <v>0</v>
      </c>
      <c r="H42" s="35">
        <v>30694</v>
      </c>
      <c r="I42" s="35">
        <v>414369</v>
      </c>
    </row>
    <row r="43" spans="1:9" x14ac:dyDescent="0.25">
      <c r="A43" s="7" t="s">
        <v>5</v>
      </c>
      <c r="B43" s="7" t="s">
        <v>112</v>
      </c>
      <c r="C43" s="9">
        <v>46225</v>
      </c>
      <c r="D43" s="7" t="s">
        <v>167</v>
      </c>
      <c r="E43" s="7" t="s">
        <v>222</v>
      </c>
      <c r="F43" s="35">
        <v>326442</v>
      </c>
      <c r="G43" s="35">
        <v>0</v>
      </c>
      <c r="H43" s="35">
        <v>26115</v>
      </c>
      <c r="I43" s="35">
        <v>352557</v>
      </c>
    </row>
    <row r="44" spans="1:9" x14ac:dyDescent="0.25">
      <c r="A44" s="7" t="s">
        <v>15</v>
      </c>
      <c r="B44" s="7" t="s">
        <v>113</v>
      </c>
      <c r="C44" s="9">
        <v>46225</v>
      </c>
      <c r="D44" s="7" t="s">
        <v>168</v>
      </c>
      <c r="E44" s="7" t="s">
        <v>223</v>
      </c>
      <c r="F44" s="35">
        <v>658782</v>
      </c>
      <c r="G44" s="35">
        <v>0</v>
      </c>
      <c r="H44" s="35">
        <v>52703</v>
      </c>
      <c r="I44" s="35">
        <v>711485</v>
      </c>
    </row>
    <row r="45" spans="1:9" x14ac:dyDescent="0.25">
      <c r="A45" s="7" t="s">
        <v>67</v>
      </c>
      <c r="B45" s="7" t="s">
        <v>114</v>
      </c>
      <c r="C45" s="9">
        <v>46225</v>
      </c>
      <c r="D45" s="7" t="s">
        <v>169</v>
      </c>
      <c r="E45" s="7" t="s">
        <v>224</v>
      </c>
      <c r="F45" s="35">
        <v>540998</v>
      </c>
      <c r="G45" s="35">
        <v>0</v>
      </c>
      <c r="H45" s="35">
        <v>43280</v>
      </c>
      <c r="I45" s="35">
        <v>584278</v>
      </c>
    </row>
    <row r="46" spans="1:9" x14ac:dyDescent="0.25">
      <c r="A46" s="7" t="s">
        <v>35</v>
      </c>
      <c r="B46" s="7" t="s">
        <v>107</v>
      </c>
      <c r="C46" s="9">
        <v>46225</v>
      </c>
      <c r="D46" s="7" t="s">
        <v>162</v>
      </c>
      <c r="E46" s="7" t="s">
        <v>217</v>
      </c>
      <c r="F46" s="35">
        <v>268103</v>
      </c>
      <c r="G46" s="35">
        <v>0</v>
      </c>
      <c r="H46" s="35">
        <v>21448</v>
      </c>
      <c r="I46" s="35">
        <v>289551</v>
      </c>
    </row>
    <row r="47" spans="1:9" x14ac:dyDescent="0.25">
      <c r="A47" s="7" t="s">
        <v>69</v>
      </c>
      <c r="B47" s="7" t="s">
        <v>115</v>
      </c>
      <c r="C47" s="9">
        <v>46225</v>
      </c>
      <c r="D47" s="7" t="s">
        <v>170</v>
      </c>
      <c r="E47" s="7" t="s">
        <v>225</v>
      </c>
      <c r="F47" s="35">
        <v>609088</v>
      </c>
      <c r="G47" s="35">
        <v>0</v>
      </c>
      <c r="H47" s="35">
        <v>48727</v>
      </c>
      <c r="I47" s="35">
        <v>657815</v>
      </c>
    </row>
    <row r="48" spans="1:9" x14ac:dyDescent="0.25">
      <c r="A48" s="7" t="s">
        <v>20</v>
      </c>
      <c r="B48" s="7" t="s">
        <v>103</v>
      </c>
      <c r="C48" s="9">
        <v>46225</v>
      </c>
      <c r="D48" s="7" t="s">
        <v>158</v>
      </c>
      <c r="E48" s="7" t="s">
        <v>213</v>
      </c>
      <c r="F48" s="35">
        <v>262205</v>
      </c>
      <c r="G48" s="35">
        <v>0</v>
      </c>
      <c r="H48" s="35">
        <v>20976</v>
      </c>
      <c r="I48" s="35">
        <v>283181</v>
      </c>
    </row>
    <row r="49" spans="1:9" x14ac:dyDescent="0.25">
      <c r="A49" s="21" t="s">
        <v>7</v>
      </c>
      <c r="B49" s="21" t="s">
        <v>116</v>
      </c>
      <c r="C49" s="22">
        <v>46232</v>
      </c>
      <c r="D49" s="21" t="s">
        <v>171</v>
      </c>
      <c r="E49" s="21" t="s">
        <v>226</v>
      </c>
      <c r="F49" s="36">
        <v>310793</v>
      </c>
      <c r="G49" s="36">
        <v>0</v>
      </c>
      <c r="H49" s="36">
        <v>24863</v>
      </c>
      <c r="I49" s="36">
        <v>335656</v>
      </c>
    </row>
    <row r="50" spans="1:9" x14ac:dyDescent="0.25">
      <c r="A50" s="21" t="s">
        <v>11</v>
      </c>
      <c r="B50" s="21" t="s">
        <v>122</v>
      </c>
      <c r="C50" s="22">
        <v>46232</v>
      </c>
      <c r="D50" s="21" t="s">
        <v>177</v>
      </c>
      <c r="E50" s="21" t="s">
        <v>232</v>
      </c>
      <c r="F50" s="36">
        <v>387528</v>
      </c>
      <c r="G50" s="36">
        <v>0</v>
      </c>
      <c r="H50" s="36">
        <v>31002</v>
      </c>
      <c r="I50" s="36">
        <v>418530</v>
      </c>
    </row>
    <row r="51" spans="1:9" x14ac:dyDescent="0.25">
      <c r="A51" s="21" t="s">
        <v>22</v>
      </c>
      <c r="B51" s="21" t="s">
        <v>117</v>
      </c>
      <c r="C51" s="22">
        <v>46232</v>
      </c>
      <c r="D51" s="21" t="s">
        <v>172</v>
      </c>
      <c r="E51" s="21" t="s">
        <v>227</v>
      </c>
      <c r="F51" s="36">
        <v>262205</v>
      </c>
      <c r="G51" s="36">
        <v>0</v>
      </c>
      <c r="H51" s="36">
        <v>20976</v>
      </c>
      <c r="I51" s="36">
        <v>283181</v>
      </c>
    </row>
    <row r="52" spans="1:9" x14ac:dyDescent="0.25">
      <c r="A52" s="21" t="s">
        <v>34</v>
      </c>
      <c r="B52" s="21" t="s">
        <v>120</v>
      </c>
      <c r="C52" s="22">
        <v>46232</v>
      </c>
      <c r="D52" s="21" t="s">
        <v>175</v>
      </c>
      <c r="E52" s="21" t="s">
        <v>230</v>
      </c>
      <c r="F52" s="36">
        <v>1029555</v>
      </c>
      <c r="G52" s="36">
        <v>0</v>
      </c>
      <c r="H52" s="36">
        <v>82364</v>
      </c>
      <c r="I52" s="36">
        <v>1111919</v>
      </c>
    </row>
    <row r="53" spans="1:9" x14ac:dyDescent="0.25">
      <c r="A53" s="21" t="s">
        <v>10</v>
      </c>
      <c r="B53" s="21" t="s">
        <v>121</v>
      </c>
      <c r="C53" s="22">
        <v>46232</v>
      </c>
      <c r="D53" s="21" t="s">
        <v>176</v>
      </c>
      <c r="E53" s="21" t="s">
        <v>231</v>
      </c>
      <c r="F53" s="36">
        <v>262205</v>
      </c>
      <c r="G53" s="36">
        <v>0</v>
      </c>
      <c r="H53" s="36">
        <v>20976</v>
      </c>
      <c r="I53" s="36">
        <v>283181</v>
      </c>
    </row>
    <row r="54" spans="1:9" x14ac:dyDescent="0.25">
      <c r="A54" s="21" t="s">
        <v>15</v>
      </c>
      <c r="B54" s="21" t="s">
        <v>124</v>
      </c>
      <c r="C54" s="22">
        <v>46232</v>
      </c>
      <c r="D54" s="21" t="s">
        <v>179</v>
      </c>
      <c r="E54" s="21" t="s">
        <v>234</v>
      </c>
      <c r="F54" s="36">
        <v>375030</v>
      </c>
      <c r="G54" s="36">
        <v>0</v>
      </c>
      <c r="H54" s="36">
        <v>30002</v>
      </c>
      <c r="I54" s="36">
        <v>405032</v>
      </c>
    </row>
    <row r="55" spans="1:9" x14ac:dyDescent="0.25">
      <c r="A55" s="21" t="s">
        <v>13</v>
      </c>
      <c r="B55" s="21" t="s">
        <v>123</v>
      </c>
      <c r="C55" s="22">
        <v>46232</v>
      </c>
      <c r="D55" s="21" t="s">
        <v>178</v>
      </c>
      <c r="E55" s="21" t="s">
        <v>233</v>
      </c>
      <c r="F55" s="36">
        <v>685823</v>
      </c>
      <c r="G55" s="36">
        <v>0</v>
      </c>
      <c r="H55" s="36">
        <v>54866</v>
      </c>
      <c r="I55" s="36">
        <v>740689</v>
      </c>
    </row>
    <row r="56" spans="1:9" x14ac:dyDescent="0.25">
      <c r="A56" s="21" t="s">
        <v>35</v>
      </c>
      <c r="B56" s="21" t="s">
        <v>118</v>
      </c>
      <c r="C56" s="22">
        <v>46232</v>
      </c>
      <c r="D56" s="21" t="s">
        <v>173</v>
      </c>
      <c r="E56" s="21" t="s">
        <v>228</v>
      </c>
      <c r="F56" s="36">
        <v>935530</v>
      </c>
      <c r="G56" s="36">
        <v>0</v>
      </c>
      <c r="H56" s="36">
        <v>74842</v>
      </c>
      <c r="I56" s="36">
        <v>1010372</v>
      </c>
    </row>
    <row r="57" spans="1:9" x14ac:dyDescent="0.25">
      <c r="A57" s="21" t="s">
        <v>1</v>
      </c>
      <c r="B57" s="21" t="s">
        <v>119</v>
      </c>
      <c r="C57" s="22">
        <v>46232</v>
      </c>
      <c r="D57" s="21" t="s">
        <v>174</v>
      </c>
      <c r="E57" s="21" t="s">
        <v>229</v>
      </c>
      <c r="F57" s="36">
        <v>230205</v>
      </c>
      <c r="G57" s="36">
        <v>0</v>
      </c>
      <c r="H57" s="36">
        <v>18416</v>
      </c>
      <c r="I57" s="36">
        <v>248621</v>
      </c>
    </row>
    <row r="58" spans="1:9" x14ac:dyDescent="0.25">
      <c r="A58" s="7" t="s">
        <v>22</v>
      </c>
      <c r="B58" s="8" t="s">
        <v>237</v>
      </c>
      <c r="C58" s="9">
        <v>46213</v>
      </c>
      <c r="E58" s="7" t="s">
        <v>248</v>
      </c>
      <c r="F58" s="35">
        <v>-221560</v>
      </c>
      <c r="G58" s="35">
        <v>0</v>
      </c>
      <c r="H58" s="35">
        <v>-17725</v>
      </c>
      <c r="I58" s="35">
        <v>-239285</v>
      </c>
    </row>
    <row r="59" spans="1:9" x14ac:dyDescent="0.25">
      <c r="A59" s="7" t="s">
        <v>15</v>
      </c>
      <c r="B59" s="8" t="s">
        <v>238</v>
      </c>
      <c r="C59" s="9">
        <v>46218</v>
      </c>
      <c r="E59" s="7" t="s">
        <v>249</v>
      </c>
      <c r="F59" s="35">
        <v>-163221</v>
      </c>
      <c r="G59" s="35">
        <v>0</v>
      </c>
      <c r="H59" s="35">
        <v>-13057</v>
      </c>
      <c r="I59" s="35">
        <v>-176278</v>
      </c>
    </row>
    <row r="60" spans="1:9" x14ac:dyDescent="0.25">
      <c r="A60" s="7" t="s">
        <v>6</v>
      </c>
      <c r="B60" s="8" t="s">
        <v>239</v>
      </c>
      <c r="C60" s="9">
        <v>46183</v>
      </c>
      <c r="E60" s="7" t="s">
        <v>250</v>
      </c>
      <c r="F60" s="35">
        <v>-110780</v>
      </c>
      <c r="G60" s="35">
        <v>0</v>
      </c>
      <c r="H60" s="35">
        <v>-8862</v>
      </c>
      <c r="I60" s="35">
        <v>-119642</v>
      </c>
    </row>
    <row r="61" spans="1:9" x14ac:dyDescent="0.25">
      <c r="A61" s="7" t="s">
        <v>6</v>
      </c>
      <c r="B61" s="8" t="s">
        <v>240</v>
      </c>
      <c r="C61" s="9">
        <v>46209</v>
      </c>
      <c r="E61" s="7" t="s">
        <v>251</v>
      </c>
      <c r="F61" s="35">
        <v>-110780</v>
      </c>
      <c r="G61" s="35">
        <v>0</v>
      </c>
      <c r="H61" s="35">
        <v>-8862</v>
      </c>
      <c r="I61" s="35">
        <v>-119642</v>
      </c>
    </row>
    <row r="62" spans="1:9" x14ac:dyDescent="0.25">
      <c r="A62" s="7" t="s">
        <v>8</v>
      </c>
      <c r="B62" s="8" t="s">
        <v>241</v>
      </c>
      <c r="C62" s="9">
        <v>46219</v>
      </c>
      <c r="E62" s="7" t="s">
        <v>252</v>
      </c>
      <c r="F62" s="35">
        <v>-110780</v>
      </c>
      <c r="G62" s="35">
        <v>0</v>
      </c>
      <c r="H62" s="35">
        <v>-8862</v>
      </c>
      <c r="I62" s="35">
        <v>-119642</v>
      </c>
    </row>
    <row r="63" spans="1:9" x14ac:dyDescent="0.25">
      <c r="A63" s="7" t="s">
        <v>7</v>
      </c>
      <c r="B63" s="8" t="s">
        <v>242</v>
      </c>
      <c r="C63" s="9">
        <v>46220</v>
      </c>
      <c r="E63" s="7" t="s">
        <v>253</v>
      </c>
      <c r="F63" s="35">
        <v>-110780</v>
      </c>
      <c r="G63" s="35">
        <v>0</v>
      </c>
      <c r="H63" s="35">
        <v>-8862</v>
      </c>
      <c r="I63" s="35">
        <v>-119642</v>
      </c>
    </row>
    <row r="64" spans="1:9" x14ac:dyDescent="0.25">
      <c r="A64" s="7" t="s">
        <v>22</v>
      </c>
      <c r="B64" s="8" t="s">
        <v>243</v>
      </c>
      <c r="C64" s="9">
        <v>46220</v>
      </c>
      <c r="E64" s="7" t="s">
        <v>254</v>
      </c>
      <c r="F64" s="35">
        <v>-332340</v>
      </c>
      <c r="G64" s="35">
        <v>0</v>
      </c>
      <c r="H64" s="35">
        <v>-26587</v>
      </c>
      <c r="I64" s="35">
        <v>-358927</v>
      </c>
    </row>
    <row r="65" spans="1:9" x14ac:dyDescent="0.25">
      <c r="A65" s="7" t="s">
        <v>38</v>
      </c>
      <c r="B65" s="8" t="s">
        <v>244</v>
      </c>
      <c r="C65" s="9">
        <v>46221</v>
      </c>
      <c r="E65" s="7" t="s">
        <v>255</v>
      </c>
      <c r="F65" s="35">
        <v>-221560</v>
      </c>
      <c r="G65" s="35">
        <v>0</v>
      </c>
      <c r="H65" s="35">
        <v>-17724</v>
      </c>
      <c r="I65" s="35">
        <v>-239284</v>
      </c>
    </row>
    <row r="66" spans="1:9" x14ac:dyDescent="0.25">
      <c r="A66" s="7" t="s">
        <v>68</v>
      </c>
      <c r="B66" s="8" t="s">
        <v>245</v>
      </c>
      <c r="C66" s="9">
        <v>46206</v>
      </c>
      <c r="E66" s="7" t="s">
        <v>256</v>
      </c>
      <c r="F66" s="35">
        <v>-76735</v>
      </c>
      <c r="G66" s="35">
        <v>0</v>
      </c>
      <c r="H66" s="35">
        <v>-6139</v>
      </c>
      <c r="I66" s="35">
        <v>-82874</v>
      </c>
    </row>
    <row r="67" spans="1:9" x14ac:dyDescent="0.25">
      <c r="A67" s="7" t="s">
        <v>68</v>
      </c>
      <c r="B67" s="8" t="s">
        <v>246</v>
      </c>
      <c r="C67" s="9">
        <v>46220</v>
      </c>
      <c r="E67" s="7" t="s">
        <v>257</v>
      </c>
      <c r="F67" s="35">
        <v>-76735</v>
      </c>
      <c r="G67" s="35">
        <v>0</v>
      </c>
      <c r="H67" s="35">
        <v>-6139</v>
      </c>
      <c r="I67" s="35">
        <v>-82874</v>
      </c>
    </row>
    <row r="68" spans="1:9" x14ac:dyDescent="0.25">
      <c r="A68" s="7" t="s">
        <v>0</v>
      </c>
      <c r="B68" s="8" t="s">
        <v>247</v>
      </c>
      <c r="C68" s="9">
        <v>46226</v>
      </c>
      <c r="E68" s="7" t="s">
        <v>258</v>
      </c>
      <c r="F68" s="35">
        <v>-110780</v>
      </c>
      <c r="G68" s="35">
        <v>0</v>
      </c>
      <c r="H68" s="35">
        <v>-8862</v>
      </c>
      <c r="I68" s="35">
        <v>-119642</v>
      </c>
    </row>
  </sheetData>
  <autoFilter ref="A2:I2" xr:uid="{0EDE1AC9-D07D-4046-AA29-ACF73D8CB21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58CE-BBBD-46F3-A260-5786599FC14E}">
  <dimension ref="A1:N120"/>
  <sheetViews>
    <sheetView topLeftCell="D100" workbookViewId="0">
      <selection activeCell="A111" sqref="A111:XFD111"/>
    </sheetView>
  </sheetViews>
  <sheetFormatPr defaultRowHeight="15" x14ac:dyDescent="0.25"/>
  <cols>
    <col min="1" max="1" width="20" style="4" bestFit="1" customWidth="1"/>
    <col min="2" max="2" width="16.7109375" style="4" bestFit="1" customWidth="1"/>
    <col min="3" max="3" width="14.140625" style="4" bestFit="1" customWidth="1"/>
    <col min="4" max="4" width="11.7109375" style="4" bestFit="1" customWidth="1"/>
    <col min="5" max="5" width="80.85546875" style="4" bestFit="1" customWidth="1"/>
    <col min="6" max="6" width="13.7109375" style="4" bestFit="1" customWidth="1"/>
    <col min="7" max="7" width="23.7109375" style="4" customWidth="1"/>
    <col min="8" max="8" width="5.42578125" style="4" bestFit="1" customWidth="1"/>
    <col min="9" max="9" width="13.28515625" style="12" bestFit="1" customWidth="1"/>
    <col min="10" max="10" width="12.85546875" style="12" bestFit="1" customWidth="1"/>
    <col min="11" max="11" width="14.42578125" style="12" bestFit="1" customWidth="1"/>
    <col min="12" max="12" width="14.42578125" style="12" customWidth="1"/>
    <col min="13" max="13" width="11.140625" style="12" bestFit="1" customWidth="1"/>
    <col min="14" max="14" width="22.7109375" style="12" bestFit="1" customWidth="1"/>
    <col min="15" max="16384" width="9.140625" style="4"/>
  </cols>
  <sheetData>
    <row r="1" spans="1:14" ht="29.25" customHeight="1" x14ac:dyDescent="0.25">
      <c r="I1" s="11">
        <f>SUBTOTAL(109,I3:I9811)</f>
        <v>319</v>
      </c>
      <c r="K1" s="13"/>
      <c r="L1" s="13"/>
      <c r="N1" s="11">
        <f>SUBTOTAL(109,N3:N9811)</f>
        <v>26549284</v>
      </c>
    </row>
    <row r="2" spans="1:14" ht="28.5" x14ac:dyDescent="0.25">
      <c r="A2" s="5" t="s">
        <v>41</v>
      </c>
      <c r="B2" s="5" t="s">
        <v>32</v>
      </c>
      <c r="C2" s="6" t="s">
        <v>28</v>
      </c>
      <c r="D2" s="5" t="s">
        <v>31</v>
      </c>
      <c r="E2" s="5" t="s">
        <v>23</v>
      </c>
      <c r="F2" s="5" t="s">
        <v>58</v>
      </c>
      <c r="G2" s="5" t="s">
        <v>59</v>
      </c>
      <c r="H2" s="5" t="s">
        <v>14</v>
      </c>
      <c r="I2" s="14" t="s">
        <v>60</v>
      </c>
      <c r="J2" s="14" t="s">
        <v>29</v>
      </c>
      <c r="K2" s="14" t="s">
        <v>61</v>
      </c>
      <c r="L2" s="14" t="s">
        <v>235</v>
      </c>
      <c r="M2" s="15" t="s">
        <v>62</v>
      </c>
      <c r="N2" s="16" t="s">
        <v>63</v>
      </c>
    </row>
    <row r="3" spans="1:14" x14ac:dyDescent="0.25">
      <c r="A3" s="7" t="s">
        <v>24</v>
      </c>
      <c r="B3" s="8" t="s">
        <v>70</v>
      </c>
      <c r="C3" s="9">
        <v>46209</v>
      </c>
      <c r="D3" s="7" t="s">
        <v>125</v>
      </c>
      <c r="E3" s="7" t="s">
        <v>180</v>
      </c>
      <c r="F3" s="7" t="s">
        <v>18</v>
      </c>
      <c r="G3" s="7" t="s">
        <v>27</v>
      </c>
      <c r="H3" s="7" t="s">
        <v>30</v>
      </c>
      <c r="I3" s="10">
        <v>3</v>
      </c>
      <c r="J3" s="10">
        <v>110780</v>
      </c>
      <c r="K3" s="10">
        <v>332340</v>
      </c>
      <c r="L3" s="10">
        <v>0</v>
      </c>
      <c r="M3" s="10">
        <v>26587</v>
      </c>
      <c r="N3" s="12">
        <f t="shared" ref="N3:N64" si="0">K3+M3-L3</f>
        <v>358927</v>
      </c>
    </row>
    <row r="4" spans="1:14" x14ac:dyDescent="0.25">
      <c r="A4" s="7" t="s">
        <v>19</v>
      </c>
      <c r="B4" s="8" t="s">
        <v>71</v>
      </c>
      <c r="C4" s="9">
        <v>46209</v>
      </c>
      <c r="D4" s="7" t="s">
        <v>126</v>
      </c>
      <c r="E4" s="7" t="s">
        <v>181</v>
      </c>
      <c r="F4" s="7" t="s">
        <v>18</v>
      </c>
      <c r="G4" s="7" t="s">
        <v>27</v>
      </c>
      <c r="H4" s="7" t="s">
        <v>30</v>
      </c>
      <c r="I4" s="10">
        <v>3</v>
      </c>
      <c r="J4" s="10">
        <v>110780</v>
      </c>
      <c r="K4" s="10">
        <v>332340</v>
      </c>
      <c r="L4" s="10">
        <v>0</v>
      </c>
      <c r="M4" s="10">
        <v>26586</v>
      </c>
      <c r="N4" s="12">
        <f t="shared" si="0"/>
        <v>358926</v>
      </c>
    </row>
    <row r="5" spans="1:14" x14ac:dyDescent="0.25">
      <c r="A5" s="7" t="s">
        <v>19</v>
      </c>
      <c r="B5" s="8" t="s">
        <v>71</v>
      </c>
      <c r="C5" s="9">
        <v>46209</v>
      </c>
      <c r="D5" s="7" t="s">
        <v>126</v>
      </c>
      <c r="E5" s="7" t="s">
        <v>181</v>
      </c>
      <c r="F5" s="7" t="s">
        <v>25</v>
      </c>
      <c r="G5" s="7" t="s">
        <v>40</v>
      </c>
      <c r="H5" s="7" t="s">
        <v>30</v>
      </c>
      <c r="I5" s="10">
        <v>2</v>
      </c>
      <c r="J5" s="10">
        <v>76735</v>
      </c>
      <c r="K5" s="10">
        <v>153470</v>
      </c>
      <c r="L5" s="10">
        <v>0</v>
      </c>
      <c r="M5" s="10">
        <v>12278</v>
      </c>
      <c r="N5" s="12">
        <f t="shared" si="0"/>
        <v>165748</v>
      </c>
    </row>
    <row r="6" spans="1:14" x14ac:dyDescent="0.25">
      <c r="A6" s="7" t="s">
        <v>19</v>
      </c>
      <c r="B6" s="8" t="s">
        <v>71</v>
      </c>
      <c r="C6" s="9">
        <v>46209</v>
      </c>
      <c r="D6" s="7" t="s">
        <v>126</v>
      </c>
      <c r="E6" s="7" t="s">
        <v>181</v>
      </c>
      <c r="F6" s="7" t="s">
        <v>2</v>
      </c>
      <c r="G6" s="7" t="s">
        <v>39</v>
      </c>
      <c r="H6" s="7" t="s">
        <v>30</v>
      </c>
      <c r="I6" s="10">
        <v>2</v>
      </c>
      <c r="J6" s="10">
        <v>52441</v>
      </c>
      <c r="K6" s="10">
        <v>104882</v>
      </c>
      <c r="L6" s="10">
        <v>0</v>
      </c>
      <c r="M6" s="10">
        <v>8391</v>
      </c>
      <c r="N6" s="12">
        <f t="shared" si="0"/>
        <v>113273</v>
      </c>
    </row>
    <row r="7" spans="1:14" x14ac:dyDescent="0.25">
      <c r="A7" s="7" t="s">
        <v>22</v>
      </c>
      <c r="B7" s="8" t="s">
        <v>72</v>
      </c>
      <c r="C7" s="9">
        <v>46209</v>
      </c>
      <c r="D7" s="7" t="s">
        <v>127</v>
      </c>
      <c r="E7" s="7" t="s">
        <v>182</v>
      </c>
      <c r="F7" s="7" t="s">
        <v>2</v>
      </c>
      <c r="G7" s="7" t="s">
        <v>39</v>
      </c>
      <c r="H7" s="7" t="s">
        <v>30</v>
      </c>
      <c r="I7" s="10">
        <v>6</v>
      </c>
      <c r="J7" s="10">
        <v>52441</v>
      </c>
      <c r="K7" s="10">
        <v>314646</v>
      </c>
      <c r="L7" s="10">
        <v>0</v>
      </c>
      <c r="M7" s="10">
        <v>25172</v>
      </c>
      <c r="N7" s="12">
        <f t="shared" si="0"/>
        <v>339818</v>
      </c>
    </row>
    <row r="8" spans="1:14" x14ac:dyDescent="0.25">
      <c r="A8" s="7" t="s">
        <v>38</v>
      </c>
      <c r="B8" s="8" t="s">
        <v>73</v>
      </c>
      <c r="C8" s="9">
        <v>46209</v>
      </c>
      <c r="D8" s="7" t="s">
        <v>128</v>
      </c>
      <c r="E8" s="7" t="s">
        <v>183</v>
      </c>
      <c r="F8" s="7" t="s">
        <v>25</v>
      </c>
      <c r="G8" s="7" t="s">
        <v>40</v>
      </c>
      <c r="H8" s="7" t="s">
        <v>30</v>
      </c>
      <c r="I8" s="10">
        <v>5</v>
      </c>
      <c r="J8" s="10">
        <v>76735</v>
      </c>
      <c r="K8" s="10">
        <v>383675</v>
      </c>
      <c r="L8" s="10">
        <v>0</v>
      </c>
      <c r="M8" s="10">
        <v>30694</v>
      </c>
      <c r="N8" s="12">
        <f t="shared" si="0"/>
        <v>414369</v>
      </c>
    </row>
    <row r="9" spans="1:14" x14ac:dyDescent="0.25">
      <c r="A9" s="7" t="s">
        <v>38</v>
      </c>
      <c r="B9" s="8" t="s">
        <v>73</v>
      </c>
      <c r="C9" s="9">
        <v>46209</v>
      </c>
      <c r="D9" s="7" t="s">
        <v>128</v>
      </c>
      <c r="E9" s="7" t="s">
        <v>183</v>
      </c>
      <c r="F9" s="7" t="s">
        <v>2</v>
      </c>
      <c r="G9" s="7" t="s">
        <v>39</v>
      </c>
      <c r="H9" s="7" t="s">
        <v>30</v>
      </c>
      <c r="I9" s="10">
        <v>3</v>
      </c>
      <c r="J9" s="10">
        <v>52441</v>
      </c>
      <c r="K9" s="10">
        <v>157323</v>
      </c>
      <c r="L9" s="10">
        <v>0</v>
      </c>
      <c r="M9" s="10">
        <v>12586</v>
      </c>
      <c r="N9" s="12">
        <f t="shared" si="0"/>
        <v>169909</v>
      </c>
    </row>
    <row r="10" spans="1:14" x14ac:dyDescent="0.25">
      <c r="A10" s="7" t="s">
        <v>66</v>
      </c>
      <c r="B10" s="8" t="s">
        <v>74</v>
      </c>
      <c r="C10" s="9">
        <v>46209</v>
      </c>
      <c r="D10" s="7" t="s">
        <v>129</v>
      </c>
      <c r="E10" s="7" t="s">
        <v>184</v>
      </c>
      <c r="F10" s="7" t="s">
        <v>25</v>
      </c>
      <c r="G10" s="7" t="s">
        <v>40</v>
      </c>
      <c r="H10" s="7" t="s">
        <v>30</v>
      </c>
      <c r="I10" s="10">
        <v>3</v>
      </c>
      <c r="J10" s="10">
        <v>76735</v>
      </c>
      <c r="K10" s="10">
        <v>230205</v>
      </c>
      <c r="L10" s="10">
        <v>0</v>
      </c>
      <c r="M10" s="10">
        <v>18416</v>
      </c>
      <c r="N10" s="12">
        <f t="shared" si="0"/>
        <v>248621</v>
      </c>
    </row>
    <row r="11" spans="1:14" x14ac:dyDescent="0.25">
      <c r="A11" s="7" t="s">
        <v>3</v>
      </c>
      <c r="B11" s="8" t="s">
        <v>75</v>
      </c>
      <c r="C11" s="9">
        <v>46209</v>
      </c>
      <c r="D11" s="7" t="s">
        <v>130</v>
      </c>
      <c r="E11" s="7" t="s">
        <v>185</v>
      </c>
      <c r="F11" s="7" t="s">
        <v>18</v>
      </c>
      <c r="G11" s="7" t="s">
        <v>27</v>
      </c>
      <c r="H11" s="7" t="s">
        <v>30</v>
      </c>
      <c r="I11" s="10">
        <v>3</v>
      </c>
      <c r="J11" s="10">
        <v>110780</v>
      </c>
      <c r="K11" s="10">
        <v>332340</v>
      </c>
      <c r="L11" s="10">
        <v>0</v>
      </c>
      <c r="M11" s="10">
        <v>26587</v>
      </c>
      <c r="N11" s="12">
        <f t="shared" si="0"/>
        <v>358927</v>
      </c>
    </row>
    <row r="12" spans="1:14" x14ac:dyDescent="0.25">
      <c r="A12" s="7" t="s">
        <v>3</v>
      </c>
      <c r="B12" s="8" t="s">
        <v>75</v>
      </c>
      <c r="C12" s="9">
        <v>46209</v>
      </c>
      <c r="D12" s="7" t="s">
        <v>130</v>
      </c>
      <c r="E12" s="7" t="s">
        <v>185</v>
      </c>
      <c r="F12" s="7" t="s">
        <v>64</v>
      </c>
      <c r="G12" s="7" t="s">
        <v>33</v>
      </c>
      <c r="H12" s="7" t="s">
        <v>30</v>
      </c>
      <c r="I12" s="10">
        <v>2</v>
      </c>
      <c r="J12" s="10">
        <v>110780</v>
      </c>
      <c r="K12" s="10">
        <v>221560</v>
      </c>
      <c r="L12" s="10">
        <v>0</v>
      </c>
      <c r="M12" s="10">
        <v>17725</v>
      </c>
      <c r="N12" s="12">
        <f t="shared" si="0"/>
        <v>239285</v>
      </c>
    </row>
    <row r="13" spans="1:14" x14ac:dyDescent="0.25">
      <c r="A13" s="7" t="s">
        <v>3</v>
      </c>
      <c r="B13" s="8" t="s">
        <v>75</v>
      </c>
      <c r="C13" s="9">
        <v>46209</v>
      </c>
      <c r="D13" s="7" t="s">
        <v>130</v>
      </c>
      <c r="E13" s="7" t="s">
        <v>185</v>
      </c>
      <c r="F13" s="7" t="s">
        <v>25</v>
      </c>
      <c r="G13" s="7" t="s">
        <v>40</v>
      </c>
      <c r="H13" s="7" t="s">
        <v>30</v>
      </c>
      <c r="I13" s="10">
        <v>5</v>
      </c>
      <c r="J13" s="10">
        <v>76735</v>
      </c>
      <c r="K13" s="10">
        <v>383675</v>
      </c>
      <c r="L13" s="10">
        <v>0</v>
      </c>
      <c r="M13" s="10">
        <v>30694</v>
      </c>
      <c r="N13" s="12">
        <f t="shared" si="0"/>
        <v>414369</v>
      </c>
    </row>
    <row r="14" spans="1:14" x14ac:dyDescent="0.25">
      <c r="A14" s="7" t="s">
        <v>26</v>
      </c>
      <c r="B14" s="8" t="s">
        <v>76</v>
      </c>
      <c r="C14" s="9">
        <v>46209</v>
      </c>
      <c r="D14" s="7" t="s">
        <v>131</v>
      </c>
      <c r="E14" s="7" t="s">
        <v>186</v>
      </c>
      <c r="F14" s="7" t="s">
        <v>18</v>
      </c>
      <c r="G14" s="7" t="s">
        <v>27</v>
      </c>
      <c r="H14" s="7" t="s">
        <v>30</v>
      </c>
      <c r="I14" s="10">
        <v>1</v>
      </c>
      <c r="J14" s="10">
        <v>110780</v>
      </c>
      <c r="K14" s="10">
        <v>110780</v>
      </c>
      <c r="L14" s="10">
        <v>0</v>
      </c>
      <c r="M14" s="10">
        <v>8863</v>
      </c>
      <c r="N14" s="12">
        <f t="shared" si="0"/>
        <v>119643</v>
      </c>
    </row>
    <row r="15" spans="1:14" x14ac:dyDescent="0.25">
      <c r="A15" s="7" t="s">
        <v>26</v>
      </c>
      <c r="B15" s="8" t="s">
        <v>76</v>
      </c>
      <c r="C15" s="9">
        <v>46209</v>
      </c>
      <c r="D15" s="7" t="s">
        <v>131</v>
      </c>
      <c r="E15" s="7" t="s">
        <v>186</v>
      </c>
      <c r="F15" s="7" t="s">
        <v>25</v>
      </c>
      <c r="G15" s="7" t="s">
        <v>40</v>
      </c>
      <c r="H15" s="7" t="s">
        <v>30</v>
      </c>
      <c r="I15" s="10">
        <v>3</v>
      </c>
      <c r="J15" s="10">
        <v>76735</v>
      </c>
      <c r="K15" s="10">
        <v>230205</v>
      </c>
      <c r="L15" s="10">
        <v>0</v>
      </c>
      <c r="M15" s="10">
        <v>18416</v>
      </c>
      <c r="N15" s="12">
        <f t="shared" si="0"/>
        <v>248621</v>
      </c>
    </row>
    <row r="16" spans="1:14" x14ac:dyDescent="0.25">
      <c r="A16" s="7" t="s">
        <v>0</v>
      </c>
      <c r="B16" s="8" t="s">
        <v>77</v>
      </c>
      <c r="C16" s="9">
        <v>46209</v>
      </c>
      <c r="D16" s="7" t="s">
        <v>132</v>
      </c>
      <c r="E16" s="7" t="s">
        <v>187</v>
      </c>
      <c r="F16" s="7" t="s">
        <v>25</v>
      </c>
      <c r="G16" s="7" t="s">
        <v>40</v>
      </c>
      <c r="H16" s="7" t="s">
        <v>30</v>
      </c>
      <c r="I16" s="10">
        <v>2</v>
      </c>
      <c r="J16" s="10">
        <v>76735</v>
      </c>
      <c r="K16" s="10">
        <v>153470</v>
      </c>
      <c r="L16" s="10">
        <v>0</v>
      </c>
      <c r="M16" s="10">
        <v>12277</v>
      </c>
      <c r="N16" s="12">
        <f t="shared" si="0"/>
        <v>165747</v>
      </c>
    </row>
    <row r="17" spans="1:14" x14ac:dyDescent="0.25">
      <c r="A17" s="7" t="s">
        <v>0</v>
      </c>
      <c r="B17" s="8" t="s">
        <v>77</v>
      </c>
      <c r="C17" s="9">
        <v>46209</v>
      </c>
      <c r="D17" s="7" t="s">
        <v>132</v>
      </c>
      <c r="E17" s="7" t="s">
        <v>187</v>
      </c>
      <c r="F17" s="7" t="s">
        <v>2</v>
      </c>
      <c r="G17" s="7" t="s">
        <v>39</v>
      </c>
      <c r="H17" s="7" t="s">
        <v>30</v>
      </c>
      <c r="I17" s="10">
        <v>2</v>
      </c>
      <c r="J17" s="10">
        <v>52441</v>
      </c>
      <c r="K17" s="10">
        <v>104882</v>
      </c>
      <c r="L17" s="10">
        <v>0</v>
      </c>
      <c r="M17" s="10">
        <v>8391</v>
      </c>
      <c r="N17" s="12">
        <f t="shared" si="0"/>
        <v>113273</v>
      </c>
    </row>
    <row r="18" spans="1:14" x14ac:dyDescent="0.25">
      <c r="A18" s="7" t="s">
        <v>35</v>
      </c>
      <c r="B18" s="8" t="s">
        <v>78</v>
      </c>
      <c r="C18" s="9">
        <v>46209</v>
      </c>
      <c r="D18" s="7" t="s">
        <v>133</v>
      </c>
      <c r="E18" s="7" t="s">
        <v>188</v>
      </c>
      <c r="F18" s="7" t="s">
        <v>25</v>
      </c>
      <c r="G18" s="7" t="s">
        <v>40</v>
      </c>
      <c r="H18" s="7" t="s">
        <v>30</v>
      </c>
      <c r="I18" s="10">
        <v>3</v>
      </c>
      <c r="J18" s="10">
        <v>76735</v>
      </c>
      <c r="K18" s="10">
        <v>230205</v>
      </c>
      <c r="L18" s="10">
        <v>0</v>
      </c>
      <c r="M18" s="10">
        <v>18416</v>
      </c>
      <c r="N18" s="12">
        <f t="shared" si="0"/>
        <v>248621</v>
      </c>
    </row>
    <row r="19" spans="1:14" x14ac:dyDescent="0.25">
      <c r="A19" s="7" t="s">
        <v>35</v>
      </c>
      <c r="B19" s="8" t="s">
        <v>78</v>
      </c>
      <c r="C19" s="9">
        <v>46209</v>
      </c>
      <c r="D19" s="7" t="s">
        <v>133</v>
      </c>
      <c r="E19" s="7" t="s">
        <v>188</v>
      </c>
      <c r="F19" s="7" t="s">
        <v>2</v>
      </c>
      <c r="G19" s="7" t="s">
        <v>39</v>
      </c>
      <c r="H19" s="7" t="s">
        <v>30</v>
      </c>
      <c r="I19" s="10">
        <v>3</v>
      </c>
      <c r="J19" s="10">
        <v>52441</v>
      </c>
      <c r="K19" s="10">
        <v>157323</v>
      </c>
      <c r="L19" s="10">
        <v>0</v>
      </c>
      <c r="M19" s="10">
        <v>12586</v>
      </c>
      <c r="N19" s="12">
        <f t="shared" si="0"/>
        <v>169909</v>
      </c>
    </row>
    <row r="20" spans="1:14" x14ac:dyDescent="0.25">
      <c r="A20" s="7" t="s">
        <v>21</v>
      </c>
      <c r="B20" s="8" t="s">
        <v>79</v>
      </c>
      <c r="C20" s="9">
        <v>46209</v>
      </c>
      <c r="D20" s="7" t="s">
        <v>134</v>
      </c>
      <c r="E20" s="7" t="s">
        <v>189</v>
      </c>
      <c r="F20" s="7" t="s">
        <v>25</v>
      </c>
      <c r="G20" s="7" t="s">
        <v>40</v>
      </c>
      <c r="H20" s="7" t="s">
        <v>30</v>
      </c>
      <c r="I20" s="10">
        <v>5</v>
      </c>
      <c r="J20" s="10">
        <v>76735</v>
      </c>
      <c r="K20" s="10">
        <v>383675</v>
      </c>
      <c r="L20" s="10">
        <v>0</v>
      </c>
      <c r="M20" s="10">
        <v>30694</v>
      </c>
      <c r="N20" s="12">
        <f t="shared" si="0"/>
        <v>414369</v>
      </c>
    </row>
    <row r="21" spans="1:14" x14ac:dyDescent="0.25">
      <c r="A21" s="7" t="s">
        <v>16</v>
      </c>
      <c r="B21" s="8" t="s">
        <v>80</v>
      </c>
      <c r="C21" s="9">
        <v>46209</v>
      </c>
      <c r="D21" s="7" t="s">
        <v>135</v>
      </c>
      <c r="E21" s="7" t="s">
        <v>190</v>
      </c>
      <c r="F21" s="7" t="s">
        <v>25</v>
      </c>
      <c r="G21" s="7" t="s">
        <v>40</v>
      </c>
      <c r="H21" s="7" t="s">
        <v>30</v>
      </c>
      <c r="I21" s="10">
        <v>3</v>
      </c>
      <c r="J21" s="10">
        <v>76735</v>
      </c>
      <c r="K21" s="10">
        <v>230205</v>
      </c>
      <c r="L21" s="10">
        <v>0</v>
      </c>
      <c r="M21" s="10">
        <v>18416</v>
      </c>
      <c r="N21" s="12">
        <f t="shared" si="0"/>
        <v>248621</v>
      </c>
    </row>
    <row r="22" spans="1:14" x14ac:dyDescent="0.25">
      <c r="A22" s="7" t="s">
        <v>4</v>
      </c>
      <c r="B22" s="8" t="s">
        <v>81</v>
      </c>
      <c r="C22" s="9">
        <v>46209</v>
      </c>
      <c r="D22" s="7" t="s">
        <v>136</v>
      </c>
      <c r="E22" s="7" t="s">
        <v>191</v>
      </c>
      <c r="F22" s="7" t="s">
        <v>25</v>
      </c>
      <c r="G22" s="7" t="s">
        <v>40</v>
      </c>
      <c r="H22" s="7" t="s">
        <v>30</v>
      </c>
      <c r="I22" s="10">
        <v>3</v>
      </c>
      <c r="J22" s="10">
        <v>76735</v>
      </c>
      <c r="K22" s="10">
        <v>230205</v>
      </c>
      <c r="L22" s="10">
        <v>0</v>
      </c>
      <c r="M22" s="10">
        <v>18416</v>
      </c>
      <c r="N22" s="12">
        <f t="shared" si="0"/>
        <v>248621</v>
      </c>
    </row>
    <row r="23" spans="1:14" x14ac:dyDescent="0.25">
      <c r="A23" s="7" t="s">
        <v>4</v>
      </c>
      <c r="B23" s="8" t="s">
        <v>81</v>
      </c>
      <c r="C23" s="9">
        <v>46209</v>
      </c>
      <c r="D23" s="7" t="s">
        <v>136</v>
      </c>
      <c r="E23" s="7" t="s">
        <v>191</v>
      </c>
      <c r="F23" s="7" t="s">
        <v>2</v>
      </c>
      <c r="G23" s="7" t="s">
        <v>39</v>
      </c>
      <c r="H23" s="7" t="s">
        <v>30</v>
      </c>
      <c r="I23" s="10">
        <v>3</v>
      </c>
      <c r="J23" s="10">
        <v>52441</v>
      </c>
      <c r="K23" s="10">
        <v>157323</v>
      </c>
      <c r="L23" s="10">
        <v>0</v>
      </c>
      <c r="M23" s="10">
        <v>12586</v>
      </c>
      <c r="N23" s="12">
        <f t="shared" si="0"/>
        <v>169909</v>
      </c>
    </row>
    <row r="24" spans="1:14" x14ac:dyDescent="0.25">
      <c r="A24" s="7" t="s">
        <v>12</v>
      </c>
      <c r="B24" s="8" t="s">
        <v>82</v>
      </c>
      <c r="C24" s="9">
        <v>46209</v>
      </c>
      <c r="D24" s="7" t="s">
        <v>137</v>
      </c>
      <c r="E24" s="7" t="s">
        <v>192</v>
      </c>
      <c r="F24" s="7" t="s">
        <v>2</v>
      </c>
      <c r="G24" s="7" t="s">
        <v>39</v>
      </c>
      <c r="H24" s="7" t="s">
        <v>30</v>
      </c>
      <c r="I24" s="10">
        <v>5</v>
      </c>
      <c r="J24" s="10">
        <v>52441</v>
      </c>
      <c r="K24" s="10">
        <v>262205</v>
      </c>
      <c r="L24" s="10">
        <v>0</v>
      </c>
      <c r="M24" s="10">
        <v>20976</v>
      </c>
      <c r="N24" s="12">
        <f t="shared" si="0"/>
        <v>283181</v>
      </c>
    </row>
    <row r="25" spans="1:14" x14ac:dyDescent="0.25">
      <c r="A25" s="7" t="s">
        <v>17</v>
      </c>
      <c r="B25" s="8" t="s">
        <v>83</v>
      </c>
      <c r="C25" s="9">
        <v>46209</v>
      </c>
      <c r="D25" s="7" t="s">
        <v>138</v>
      </c>
      <c r="E25" s="7" t="s">
        <v>193</v>
      </c>
      <c r="F25" s="7" t="s">
        <v>64</v>
      </c>
      <c r="G25" s="7" t="s">
        <v>33</v>
      </c>
      <c r="H25" s="7" t="s">
        <v>30</v>
      </c>
      <c r="I25" s="10">
        <v>5</v>
      </c>
      <c r="J25" s="10">
        <v>110780</v>
      </c>
      <c r="K25" s="10">
        <v>553900</v>
      </c>
      <c r="L25" s="10">
        <v>0</v>
      </c>
      <c r="M25" s="10">
        <v>44312</v>
      </c>
      <c r="N25" s="12">
        <f t="shared" si="0"/>
        <v>598212</v>
      </c>
    </row>
    <row r="26" spans="1:14" x14ac:dyDescent="0.25">
      <c r="A26" s="7" t="s">
        <v>17</v>
      </c>
      <c r="B26" s="8" t="s">
        <v>83</v>
      </c>
      <c r="C26" s="9">
        <v>46209</v>
      </c>
      <c r="D26" s="7" t="s">
        <v>138</v>
      </c>
      <c r="E26" s="7" t="s">
        <v>193</v>
      </c>
      <c r="F26" s="7" t="s">
        <v>25</v>
      </c>
      <c r="G26" s="7" t="s">
        <v>40</v>
      </c>
      <c r="H26" s="7" t="s">
        <v>30</v>
      </c>
      <c r="I26" s="10">
        <v>5</v>
      </c>
      <c r="J26" s="10">
        <v>76735</v>
      </c>
      <c r="K26" s="10">
        <v>383675</v>
      </c>
      <c r="L26" s="10">
        <v>0</v>
      </c>
      <c r="M26" s="10">
        <v>30694</v>
      </c>
      <c r="N26" s="12">
        <f t="shared" si="0"/>
        <v>414369</v>
      </c>
    </row>
    <row r="27" spans="1:14" x14ac:dyDescent="0.25">
      <c r="A27" s="7" t="s">
        <v>13</v>
      </c>
      <c r="B27" s="8" t="s">
        <v>84</v>
      </c>
      <c r="C27" s="9">
        <v>46209</v>
      </c>
      <c r="D27" s="7" t="s">
        <v>139</v>
      </c>
      <c r="E27" s="7" t="s">
        <v>194</v>
      </c>
      <c r="F27" s="7" t="s">
        <v>18</v>
      </c>
      <c r="G27" s="7" t="s">
        <v>27</v>
      </c>
      <c r="H27" s="7" t="s">
        <v>30</v>
      </c>
      <c r="I27" s="10">
        <v>2</v>
      </c>
      <c r="J27" s="10">
        <v>110780</v>
      </c>
      <c r="K27" s="10">
        <v>221560</v>
      </c>
      <c r="L27" s="10">
        <v>0</v>
      </c>
      <c r="M27" s="10">
        <v>17724</v>
      </c>
      <c r="N27" s="12">
        <f t="shared" si="0"/>
        <v>239284</v>
      </c>
    </row>
    <row r="28" spans="1:14" x14ac:dyDescent="0.25">
      <c r="A28" s="7" t="s">
        <v>13</v>
      </c>
      <c r="B28" s="8" t="s">
        <v>84</v>
      </c>
      <c r="C28" s="9">
        <v>46209</v>
      </c>
      <c r="D28" s="7" t="s">
        <v>139</v>
      </c>
      <c r="E28" s="7" t="s">
        <v>194</v>
      </c>
      <c r="F28" s="7" t="s">
        <v>64</v>
      </c>
      <c r="G28" s="7" t="s">
        <v>33</v>
      </c>
      <c r="H28" s="7" t="s">
        <v>30</v>
      </c>
      <c r="I28" s="10">
        <v>2</v>
      </c>
      <c r="J28" s="10">
        <v>110780</v>
      </c>
      <c r="K28" s="10">
        <v>221560</v>
      </c>
      <c r="L28" s="10">
        <v>0</v>
      </c>
      <c r="M28" s="10">
        <v>17725</v>
      </c>
      <c r="N28" s="12">
        <f t="shared" si="0"/>
        <v>239285</v>
      </c>
    </row>
    <row r="29" spans="1:14" x14ac:dyDescent="0.25">
      <c r="A29" s="7" t="s">
        <v>13</v>
      </c>
      <c r="B29" s="8" t="s">
        <v>84</v>
      </c>
      <c r="C29" s="9">
        <v>46209</v>
      </c>
      <c r="D29" s="7" t="s">
        <v>139</v>
      </c>
      <c r="E29" s="7" t="s">
        <v>194</v>
      </c>
      <c r="F29" s="7" t="s">
        <v>25</v>
      </c>
      <c r="G29" s="7" t="s">
        <v>40</v>
      </c>
      <c r="H29" s="7" t="s">
        <v>30</v>
      </c>
      <c r="I29" s="10">
        <v>2</v>
      </c>
      <c r="J29" s="10">
        <v>76735</v>
      </c>
      <c r="K29" s="10">
        <v>153470</v>
      </c>
      <c r="L29" s="10">
        <v>0</v>
      </c>
      <c r="M29" s="10">
        <v>12278</v>
      </c>
      <c r="N29" s="12">
        <f t="shared" si="0"/>
        <v>165748</v>
      </c>
    </row>
    <row r="30" spans="1:14" x14ac:dyDescent="0.25">
      <c r="A30" s="7" t="s">
        <v>67</v>
      </c>
      <c r="B30" s="8" t="s">
        <v>85</v>
      </c>
      <c r="C30" s="9">
        <v>46209</v>
      </c>
      <c r="D30" s="7" t="s">
        <v>140</v>
      </c>
      <c r="E30" s="7" t="s">
        <v>195</v>
      </c>
      <c r="F30" s="7" t="s">
        <v>25</v>
      </c>
      <c r="G30" s="7" t="s">
        <v>40</v>
      </c>
      <c r="H30" s="7" t="s">
        <v>30</v>
      </c>
      <c r="I30" s="10">
        <v>5</v>
      </c>
      <c r="J30" s="10">
        <v>76735</v>
      </c>
      <c r="K30" s="10">
        <v>383675</v>
      </c>
      <c r="L30" s="10">
        <v>0</v>
      </c>
      <c r="M30" s="10">
        <v>30694</v>
      </c>
      <c r="N30" s="12">
        <f t="shared" si="0"/>
        <v>414369</v>
      </c>
    </row>
    <row r="31" spans="1:14" x14ac:dyDescent="0.25">
      <c r="A31" s="7" t="s">
        <v>19</v>
      </c>
      <c r="B31" s="8" t="s">
        <v>86</v>
      </c>
      <c r="C31" s="9">
        <v>46217</v>
      </c>
      <c r="D31" s="7" t="s">
        <v>141</v>
      </c>
      <c r="E31" s="7" t="s">
        <v>196</v>
      </c>
      <c r="F31" s="7" t="s">
        <v>25</v>
      </c>
      <c r="G31" s="7" t="s">
        <v>40</v>
      </c>
      <c r="H31" s="7" t="s">
        <v>30</v>
      </c>
      <c r="I31" s="10">
        <v>5</v>
      </c>
      <c r="J31" s="10">
        <v>76735</v>
      </c>
      <c r="K31" s="10">
        <v>383675</v>
      </c>
      <c r="L31" s="10">
        <v>0</v>
      </c>
      <c r="M31" s="10">
        <v>30694</v>
      </c>
      <c r="N31" s="12">
        <f t="shared" si="0"/>
        <v>414369</v>
      </c>
    </row>
    <row r="32" spans="1:14" x14ac:dyDescent="0.25">
      <c r="A32" s="7" t="s">
        <v>65</v>
      </c>
      <c r="B32" s="8" t="s">
        <v>87</v>
      </c>
      <c r="C32" s="9">
        <v>46217</v>
      </c>
      <c r="D32" s="7" t="s">
        <v>142</v>
      </c>
      <c r="E32" s="7" t="s">
        <v>197</v>
      </c>
      <c r="F32" s="7" t="s">
        <v>2</v>
      </c>
      <c r="G32" s="7" t="s">
        <v>39</v>
      </c>
      <c r="H32" s="7" t="s">
        <v>30</v>
      </c>
      <c r="I32" s="10">
        <v>3</v>
      </c>
      <c r="J32" s="10">
        <v>52441</v>
      </c>
      <c r="K32" s="10">
        <v>157323</v>
      </c>
      <c r="L32" s="10">
        <v>0</v>
      </c>
      <c r="M32" s="10">
        <v>12586</v>
      </c>
      <c r="N32" s="12">
        <f t="shared" si="0"/>
        <v>169909</v>
      </c>
    </row>
    <row r="33" spans="1:14" x14ac:dyDescent="0.25">
      <c r="A33" s="7" t="s">
        <v>22</v>
      </c>
      <c r="B33" s="8" t="s">
        <v>88</v>
      </c>
      <c r="C33" s="9">
        <v>46217</v>
      </c>
      <c r="D33" s="7" t="s">
        <v>143</v>
      </c>
      <c r="E33" s="7" t="s">
        <v>198</v>
      </c>
      <c r="F33" s="7" t="s">
        <v>18</v>
      </c>
      <c r="G33" s="7" t="s">
        <v>27</v>
      </c>
      <c r="H33" s="7" t="s">
        <v>30</v>
      </c>
      <c r="I33" s="10">
        <v>5</v>
      </c>
      <c r="J33" s="10">
        <v>110780</v>
      </c>
      <c r="K33" s="10">
        <v>553900</v>
      </c>
      <c r="L33" s="10">
        <v>0</v>
      </c>
      <c r="M33" s="10">
        <v>44312</v>
      </c>
      <c r="N33" s="12">
        <f t="shared" si="0"/>
        <v>598212</v>
      </c>
    </row>
    <row r="34" spans="1:14" x14ac:dyDescent="0.25">
      <c r="A34" s="7" t="s">
        <v>22</v>
      </c>
      <c r="B34" s="8" t="s">
        <v>88</v>
      </c>
      <c r="C34" s="9">
        <v>46217</v>
      </c>
      <c r="D34" s="7" t="s">
        <v>143</v>
      </c>
      <c r="E34" s="7" t="s">
        <v>198</v>
      </c>
      <c r="F34" s="7" t="s">
        <v>25</v>
      </c>
      <c r="G34" s="7" t="s">
        <v>40</v>
      </c>
      <c r="H34" s="7" t="s">
        <v>30</v>
      </c>
      <c r="I34" s="10">
        <v>5</v>
      </c>
      <c r="J34" s="10">
        <v>76735</v>
      </c>
      <c r="K34" s="10">
        <v>383675</v>
      </c>
      <c r="L34" s="10">
        <v>0</v>
      </c>
      <c r="M34" s="10">
        <v>30694</v>
      </c>
      <c r="N34" s="12">
        <f t="shared" si="0"/>
        <v>414369</v>
      </c>
    </row>
    <row r="35" spans="1:14" x14ac:dyDescent="0.25">
      <c r="A35" s="7" t="s">
        <v>36</v>
      </c>
      <c r="B35" s="8" t="s">
        <v>89</v>
      </c>
      <c r="C35" s="9">
        <v>46217</v>
      </c>
      <c r="D35" s="7" t="s">
        <v>144</v>
      </c>
      <c r="E35" s="7" t="s">
        <v>199</v>
      </c>
      <c r="F35" s="7" t="s">
        <v>18</v>
      </c>
      <c r="G35" s="7" t="s">
        <v>27</v>
      </c>
      <c r="H35" s="7" t="s">
        <v>30</v>
      </c>
      <c r="I35" s="10">
        <v>2</v>
      </c>
      <c r="J35" s="10">
        <v>110780</v>
      </c>
      <c r="K35" s="10">
        <v>221560</v>
      </c>
      <c r="L35" s="10">
        <v>0</v>
      </c>
      <c r="M35" s="10">
        <v>17724</v>
      </c>
      <c r="N35" s="12">
        <f t="shared" si="0"/>
        <v>239284</v>
      </c>
    </row>
    <row r="36" spans="1:14" x14ac:dyDescent="0.25">
      <c r="A36" s="7" t="s">
        <v>36</v>
      </c>
      <c r="B36" s="8" t="s">
        <v>89</v>
      </c>
      <c r="C36" s="9">
        <v>46217</v>
      </c>
      <c r="D36" s="7" t="s">
        <v>144</v>
      </c>
      <c r="E36" s="7" t="s">
        <v>199</v>
      </c>
      <c r="F36" s="7" t="s">
        <v>64</v>
      </c>
      <c r="G36" s="7" t="s">
        <v>33</v>
      </c>
      <c r="H36" s="7" t="s">
        <v>30</v>
      </c>
      <c r="I36" s="10">
        <v>2</v>
      </c>
      <c r="J36" s="10">
        <v>110780</v>
      </c>
      <c r="K36" s="10">
        <v>221560</v>
      </c>
      <c r="L36" s="10">
        <v>0</v>
      </c>
      <c r="M36" s="10">
        <v>17725</v>
      </c>
      <c r="N36" s="12">
        <f t="shared" si="0"/>
        <v>239285</v>
      </c>
    </row>
    <row r="37" spans="1:14" x14ac:dyDescent="0.25">
      <c r="A37" s="7" t="s">
        <v>36</v>
      </c>
      <c r="B37" s="8" t="s">
        <v>89</v>
      </c>
      <c r="C37" s="9">
        <v>46217</v>
      </c>
      <c r="D37" s="7" t="s">
        <v>144</v>
      </c>
      <c r="E37" s="7" t="s">
        <v>199</v>
      </c>
      <c r="F37" s="7" t="s">
        <v>25</v>
      </c>
      <c r="G37" s="7" t="s">
        <v>40</v>
      </c>
      <c r="H37" s="7" t="s">
        <v>30</v>
      </c>
      <c r="I37" s="10">
        <v>4</v>
      </c>
      <c r="J37" s="10">
        <v>76735</v>
      </c>
      <c r="K37" s="10">
        <v>306940</v>
      </c>
      <c r="L37" s="10">
        <v>0</v>
      </c>
      <c r="M37" s="10">
        <v>24555</v>
      </c>
      <c r="N37" s="12">
        <f t="shared" si="0"/>
        <v>331495</v>
      </c>
    </row>
    <row r="38" spans="1:14" x14ac:dyDescent="0.25">
      <c r="A38" s="7" t="s">
        <v>36</v>
      </c>
      <c r="B38" s="8" t="s">
        <v>89</v>
      </c>
      <c r="C38" s="9">
        <v>46217</v>
      </c>
      <c r="D38" s="7" t="s">
        <v>144</v>
      </c>
      <c r="E38" s="7" t="s">
        <v>199</v>
      </c>
      <c r="F38" s="7" t="s">
        <v>2</v>
      </c>
      <c r="G38" s="7" t="s">
        <v>39</v>
      </c>
      <c r="H38" s="7" t="s">
        <v>30</v>
      </c>
      <c r="I38" s="10">
        <v>2</v>
      </c>
      <c r="J38" s="10">
        <v>52441</v>
      </c>
      <c r="K38" s="10">
        <v>104882</v>
      </c>
      <c r="L38" s="10">
        <v>0</v>
      </c>
      <c r="M38" s="10">
        <v>8391</v>
      </c>
      <c r="N38" s="12">
        <f t="shared" si="0"/>
        <v>113273</v>
      </c>
    </row>
    <row r="39" spans="1:14" x14ac:dyDescent="0.25">
      <c r="A39" s="7" t="s">
        <v>35</v>
      </c>
      <c r="B39" s="8" t="s">
        <v>90</v>
      </c>
      <c r="C39" s="9">
        <v>46217</v>
      </c>
      <c r="D39" s="7" t="s">
        <v>145</v>
      </c>
      <c r="E39" s="7" t="s">
        <v>200</v>
      </c>
      <c r="F39" s="7" t="s">
        <v>18</v>
      </c>
      <c r="G39" s="7" t="s">
        <v>27</v>
      </c>
      <c r="H39" s="7" t="s">
        <v>30</v>
      </c>
      <c r="I39" s="10">
        <v>1</v>
      </c>
      <c r="J39" s="10">
        <v>110780</v>
      </c>
      <c r="K39" s="10">
        <v>110780</v>
      </c>
      <c r="L39" s="10">
        <v>0</v>
      </c>
      <c r="M39" s="10">
        <v>8863</v>
      </c>
      <c r="N39" s="12">
        <f t="shared" si="0"/>
        <v>119643</v>
      </c>
    </row>
    <row r="40" spans="1:14" x14ac:dyDescent="0.25">
      <c r="A40" s="7" t="s">
        <v>35</v>
      </c>
      <c r="B40" s="8" t="s">
        <v>90</v>
      </c>
      <c r="C40" s="9">
        <v>46217</v>
      </c>
      <c r="D40" s="7" t="s">
        <v>145</v>
      </c>
      <c r="E40" s="7" t="s">
        <v>200</v>
      </c>
      <c r="F40" s="7" t="s">
        <v>25</v>
      </c>
      <c r="G40" s="7" t="s">
        <v>40</v>
      </c>
      <c r="H40" s="7" t="s">
        <v>30</v>
      </c>
      <c r="I40" s="10">
        <v>5</v>
      </c>
      <c r="J40" s="10">
        <v>76735</v>
      </c>
      <c r="K40" s="10">
        <v>383675</v>
      </c>
      <c r="L40" s="10">
        <v>0</v>
      </c>
      <c r="M40" s="10">
        <v>30694</v>
      </c>
      <c r="N40" s="12">
        <f t="shared" si="0"/>
        <v>414369</v>
      </c>
    </row>
    <row r="41" spans="1:14" x14ac:dyDescent="0.25">
      <c r="A41" s="7" t="s">
        <v>35</v>
      </c>
      <c r="B41" s="8" t="s">
        <v>90</v>
      </c>
      <c r="C41" s="9">
        <v>46217</v>
      </c>
      <c r="D41" s="7" t="s">
        <v>145</v>
      </c>
      <c r="E41" s="7" t="s">
        <v>200</v>
      </c>
      <c r="F41" s="7" t="s">
        <v>2</v>
      </c>
      <c r="G41" s="7" t="s">
        <v>39</v>
      </c>
      <c r="H41" s="7" t="s">
        <v>30</v>
      </c>
      <c r="I41" s="10">
        <v>5</v>
      </c>
      <c r="J41" s="10">
        <v>52441</v>
      </c>
      <c r="K41" s="10">
        <v>262205</v>
      </c>
      <c r="L41" s="10">
        <v>0</v>
      </c>
      <c r="M41" s="10">
        <v>20976</v>
      </c>
      <c r="N41" s="12">
        <f t="shared" si="0"/>
        <v>283181</v>
      </c>
    </row>
    <row r="42" spans="1:14" x14ac:dyDescent="0.25">
      <c r="A42" s="7" t="s">
        <v>21</v>
      </c>
      <c r="B42" s="8" t="s">
        <v>91</v>
      </c>
      <c r="C42" s="9">
        <v>46217</v>
      </c>
      <c r="D42" s="7" t="s">
        <v>146</v>
      </c>
      <c r="E42" s="7" t="s">
        <v>201</v>
      </c>
      <c r="F42" s="7" t="s">
        <v>18</v>
      </c>
      <c r="G42" s="7" t="s">
        <v>27</v>
      </c>
      <c r="H42" s="7" t="s">
        <v>30</v>
      </c>
      <c r="I42" s="10">
        <v>2</v>
      </c>
      <c r="J42" s="10">
        <v>110780</v>
      </c>
      <c r="K42" s="10">
        <v>221560</v>
      </c>
      <c r="L42" s="10">
        <v>0</v>
      </c>
      <c r="M42" s="10">
        <v>17725</v>
      </c>
      <c r="N42" s="12">
        <f t="shared" si="0"/>
        <v>239285</v>
      </c>
    </row>
    <row r="43" spans="1:14" x14ac:dyDescent="0.25">
      <c r="A43" s="7" t="s">
        <v>34</v>
      </c>
      <c r="B43" s="8" t="s">
        <v>92</v>
      </c>
      <c r="C43" s="9">
        <v>46217</v>
      </c>
      <c r="D43" s="7" t="s">
        <v>147</v>
      </c>
      <c r="E43" s="7" t="s">
        <v>202</v>
      </c>
      <c r="F43" s="7" t="s">
        <v>64</v>
      </c>
      <c r="G43" s="7" t="s">
        <v>33</v>
      </c>
      <c r="H43" s="7" t="s">
        <v>30</v>
      </c>
      <c r="I43" s="10">
        <v>3</v>
      </c>
      <c r="J43" s="10">
        <v>110780</v>
      </c>
      <c r="K43" s="10">
        <v>332340</v>
      </c>
      <c r="L43" s="10">
        <v>0</v>
      </c>
      <c r="M43" s="10">
        <v>26588</v>
      </c>
      <c r="N43" s="12">
        <f t="shared" si="0"/>
        <v>358928</v>
      </c>
    </row>
    <row r="44" spans="1:14" x14ac:dyDescent="0.25">
      <c r="A44" s="7" t="s">
        <v>34</v>
      </c>
      <c r="B44" s="8" t="s">
        <v>92</v>
      </c>
      <c r="C44" s="9">
        <v>46217</v>
      </c>
      <c r="D44" s="7" t="s">
        <v>147</v>
      </c>
      <c r="E44" s="7" t="s">
        <v>202</v>
      </c>
      <c r="F44" s="7" t="s">
        <v>25</v>
      </c>
      <c r="G44" s="7" t="s">
        <v>40</v>
      </c>
      <c r="H44" s="7" t="s">
        <v>30</v>
      </c>
      <c r="I44" s="10">
        <v>10</v>
      </c>
      <c r="J44" s="10">
        <v>76735</v>
      </c>
      <c r="K44" s="10">
        <v>767350</v>
      </c>
      <c r="L44" s="10">
        <v>0</v>
      </c>
      <c r="M44" s="10">
        <v>61388</v>
      </c>
      <c r="N44" s="12">
        <f t="shared" si="0"/>
        <v>828738</v>
      </c>
    </row>
    <row r="45" spans="1:14" x14ac:dyDescent="0.25">
      <c r="A45" s="7" t="s">
        <v>34</v>
      </c>
      <c r="B45" s="8" t="s">
        <v>92</v>
      </c>
      <c r="C45" s="9">
        <v>46217</v>
      </c>
      <c r="D45" s="7" t="s">
        <v>147</v>
      </c>
      <c r="E45" s="7" t="s">
        <v>202</v>
      </c>
      <c r="F45" s="7" t="s">
        <v>2</v>
      </c>
      <c r="G45" s="7" t="s">
        <v>39</v>
      </c>
      <c r="H45" s="7" t="s">
        <v>30</v>
      </c>
      <c r="I45" s="10">
        <v>5</v>
      </c>
      <c r="J45" s="10">
        <v>52441</v>
      </c>
      <c r="K45" s="10">
        <v>262205</v>
      </c>
      <c r="L45" s="10">
        <v>0</v>
      </c>
      <c r="M45" s="10">
        <v>20976</v>
      </c>
      <c r="N45" s="12">
        <f t="shared" si="0"/>
        <v>283181</v>
      </c>
    </row>
    <row r="46" spans="1:14" x14ac:dyDescent="0.25">
      <c r="A46" s="7" t="s">
        <v>10</v>
      </c>
      <c r="B46" s="8" t="s">
        <v>93</v>
      </c>
      <c r="C46" s="9">
        <v>46217</v>
      </c>
      <c r="D46" s="7" t="s">
        <v>148</v>
      </c>
      <c r="E46" s="7" t="s">
        <v>203</v>
      </c>
      <c r="F46" s="7" t="s">
        <v>18</v>
      </c>
      <c r="G46" s="7" t="s">
        <v>27</v>
      </c>
      <c r="H46" s="7" t="s">
        <v>30</v>
      </c>
      <c r="I46" s="10">
        <v>3</v>
      </c>
      <c r="J46" s="10">
        <v>110780</v>
      </c>
      <c r="K46" s="10">
        <v>332340</v>
      </c>
      <c r="L46" s="10">
        <v>0</v>
      </c>
      <c r="M46" s="10">
        <v>26587</v>
      </c>
      <c r="N46" s="12">
        <f t="shared" si="0"/>
        <v>358927</v>
      </c>
    </row>
    <row r="47" spans="1:14" x14ac:dyDescent="0.25">
      <c r="A47" s="7" t="s">
        <v>10</v>
      </c>
      <c r="B47" s="8" t="s">
        <v>93</v>
      </c>
      <c r="C47" s="9">
        <v>46217</v>
      </c>
      <c r="D47" s="7" t="s">
        <v>148</v>
      </c>
      <c r="E47" s="7" t="s">
        <v>203</v>
      </c>
      <c r="F47" s="7" t="s">
        <v>64</v>
      </c>
      <c r="G47" s="7" t="s">
        <v>33</v>
      </c>
      <c r="H47" s="7" t="s">
        <v>30</v>
      </c>
      <c r="I47" s="10">
        <v>2</v>
      </c>
      <c r="J47" s="10">
        <v>110780</v>
      </c>
      <c r="K47" s="10">
        <v>221560</v>
      </c>
      <c r="L47" s="10">
        <v>0</v>
      </c>
      <c r="M47" s="10">
        <v>17725</v>
      </c>
      <c r="N47" s="12">
        <f t="shared" si="0"/>
        <v>239285</v>
      </c>
    </row>
    <row r="48" spans="1:14" x14ac:dyDescent="0.25">
      <c r="A48" s="7" t="s">
        <v>11</v>
      </c>
      <c r="B48" s="8" t="s">
        <v>94</v>
      </c>
      <c r="C48" s="9">
        <v>46217</v>
      </c>
      <c r="D48" s="7" t="s">
        <v>149</v>
      </c>
      <c r="E48" s="7" t="s">
        <v>204</v>
      </c>
      <c r="F48" s="7" t="s">
        <v>18</v>
      </c>
      <c r="G48" s="7" t="s">
        <v>27</v>
      </c>
      <c r="H48" s="7" t="s">
        <v>30</v>
      </c>
      <c r="I48" s="10">
        <v>2</v>
      </c>
      <c r="J48" s="10">
        <v>110780</v>
      </c>
      <c r="K48" s="10">
        <v>221560</v>
      </c>
      <c r="L48" s="10">
        <v>0</v>
      </c>
      <c r="M48" s="10">
        <v>17724</v>
      </c>
      <c r="N48" s="12">
        <f t="shared" si="0"/>
        <v>239284</v>
      </c>
    </row>
    <row r="49" spans="1:14" x14ac:dyDescent="0.25">
      <c r="A49" s="7" t="s">
        <v>11</v>
      </c>
      <c r="B49" s="8" t="s">
        <v>94</v>
      </c>
      <c r="C49" s="9">
        <v>46217</v>
      </c>
      <c r="D49" s="7" t="s">
        <v>149</v>
      </c>
      <c r="E49" s="7" t="s">
        <v>204</v>
      </c>
      <c r="F49" s="7" t="s">
        <v>64</v>
      </c>
      <c r="G49" s="7" t="s">
        <v>33</v>
      </c>
      <c r="H49" s="7" t="s">
        <v>30</v>
      </c>
      <c r="I49" s="10">
        <v>2</v>
      </c>
      <c r="J49" s="10">
        <v>110780</v>
      </c>
      <c r="K49" s="10">
        <v>221560</v>
      </c>
      <c r="L49" s="10">
        <v>0</v>
      </c>
      <c r="M49" s="10">
        <v>17725</v>
      </c>
      <c r="N49" s="12">
        <f t="shared" si="0"/>
        <v>239285</v>
      </c>
    </row>
    <row r="50" spans="1:14" x14ac:dyDescent="0.25">
      <c r="A50" s="7" t="s">
        <v>11</v>
      </c>
      <c r="B50" s="8" t="s">
        <v>94</v>
      </c>
      <c r="C50" s="9">
        <v>46217</v>
      </c>
      <c r="D50" s="7" t="s">
        <v>149</v>
      </c>
      <c r="E50" s="7" t="s">
        <v>204</v>
      </c>
      <c r="F50" s="7" t="s">
        <v>25</v>
      </c>
      <c r="G50" s="7" t="s">
        <v>40</v>
      </c>
      <c r="H50" s="7" t="s">
        <v>30</v>
      </c>
      <c r="I50" s="10">
        <v>2</v>
      </c>
      <c r="J50" s="10">
        <v>76735</v>
      </c>
      <c r="K50" s="10">
        <v>153470</v>
      </c>
      <c r="L50" s="10">
        <v>0</v>
      </c>
      <c r="M50" s="10">
        <v>12278</v>
      </c>
      <c r="N50" s="12">
        <f t="shared" si="0"/>
        <v>165748</v>
      </c>
    </row>
    <row r="51" spans="1:14" x14ac:dyDescent="0.25">
      <c r="A51" s="7" t="s">
        <v>11</v>
      </c>
      <c r="B51" s="8" t="s">
        <v>94</v>
      </c>
      <c r="C51" s="9">
        <v>46217</v>
      </c>
      <c r="D51" s="7" t="s">
        <v>149</v>
      </c>
      <c r="E51" s="7" t="s">
        <v>204</v>
      </c>
      <c r="F51" s="7" t="s">
        <v>2</v>
      </c>
      <c r="G51" s="7" t="s">
        <v>39</v>
      </c>
      <c r="H51" s="7" t="s">
        <v>30</v>
      </c>
      <c r="I51" s="10">
        <v>2</v>
      </c>
      <c r="J51" s="10">
        <v>52441</v>
      </c>
      <c r="K51" s="10">
        <v>104882</v>
      </c>
      <c r="L51" s="10">
        <v>0</v>
      </c>
      <c r="M51" s="10">
        <v>8391</v>
      </c>
      <c r="N51" s="12">
        <f t="shared" si="0"/>
        <v>113273</v>
      </c>
    </row>
    <row r="52" spans="1:14" x14ac:dyDescent="0.25">
      <c r="A52" s="7" t="s">
        <v>12</v>
      </c>
      <c r="B52" s="8" t="s">
        <v>95</v>
      </c>
      <c r="C52" s="9">
        <v>46217</v>
      </c>
      <c r="D52" s="7" t="s">
        <v>150</v>
      </c>
      <c r="E52" s="7" t="s">
        <v>205</v>
      </c>
      <c r="F52" s="7" t="s">
        <v>25</v>
      </c>
      <c r="G52" s="7" t="s">
        <v>40</v>
      </c>
      <c r="H52" s="7" t="s">
        <v>30</v>
      </c>
      <c r="I52" s="10">
        <v>3</v>
      </c>
      <c r="J52" s="10">
        <v>76735</v>
      </c>
      <c r="K52" s="10">
        <v>230205</v>
      </c>
      <c r="L52" s="10">
        <v>0</v>
      </c>
      <c r="M52" s="10">
        <v>18416</v>
      </c>
      <c r="N52" s="12">
        <f t="shared" si="0"/>
        <v>248621</v>
      </c>
    </row>
    <row r="53" spans="1:14" x14ac:dyDescent="0.25">
      <c r="A53" s="7" t="s">
        <v>17</v>
      </c>
      <c r="B53" s="8" t="s">
        <v>96</v>
      </c>
      <c r="C53" s="9">
        <v>46217</v>
      </c>
      <c r="D53" s="7" t="s">
        <v>151</v>
      </c>
      <c r="E53" s="7" t="s">
        <v>206</v>
      </c>
      <c r="F53" s="7" t="s">
        <v>18</v>
      </c>
      <c r="G53" s="7" t="s">
        <v>27</v>
      </c>
      <c r="H53" s="7" t="s">
        <v>30</v>
      </c>
      <c r="I53" s="10">
        <v>5</v>
      </c>
      <c r="J53" s="10">
        <v>110780</v>
      </c>
      <c r="K53" s="10">
        <v>553900</v>
      </c>
      <c r="L53" s="10">
        <v>0</v>
      </c>
      <c r="M53" s="10">
        <v>44312</v>
      </c>
      <c r="N53" s="12">
        <f t="shared" si="0"/>
        <v>598212</v>
      </c>
    </row>
    <row r="54" spans="1:14" x14ac:dyDescent="0.25">
      <c r="A54" s="7" t="s">
        <v>17</v>
      </c>
      <c r="B54" s="8" t="s">
        <v>96</v>
      </c>
      <c r="C54" s="9">
        <v>46217</v>
      </c>
      <c r="D54" s="7" t="s">
        <v>151</v>
      </c>
      <c r="E54" s="7" t="s">
        <v>206</v>
      </c>
      <c r="F54" s="7" t="s">
        <v>2</v>
      </c>
      <c r="G54" s="7" t="s">
        <v>39</v>
      </c>
      <c r="H54" s="7" t="s">
        <v>30</v>
      </c>
      <c r="I54" s="10">
        <v>3</v>
      </c>
      <c r="J54" s="10">
        <v>52441</v>
      </c>
      <c r="K54" s="10">
        <v>157323</v>
      </c>
      <c r="L54" s="10">
        <v>0</v>
      </c>
      <c r="M54" s="10">
        <v>12586</v>
      </c>
      <c r="N54" s="12">
        <f t="shared" si="0"/>
        <v>169909</v>
      </c>
    </row>
    <row r="55" spans="1:14" x14ac:dyDescent="0.25">
      <c r="A55" s="7" t="s">
        <v>67</v>
      </c>
      <c r="B55" s="8" t="s">
        <v>97</v>
      </c>
      <c r="C55" s="9">
        <v>46217</v>
      </c>
      <c r="D55" s="7" t="s">
        <v>152</v>
      </c>
      <c r="E55" s="7" t="s">
        <v>207</v>
      </c>
      <c r="F55" s="7" t="s">
        <v>18</v>
      </c>
      <c r="G55" s="7" t="s">
        <v>27</v>
      </c>
      <c r="H55" s="7" t="s">
        <v>30</v>
      </c>
      <c r="I55" s="10">
        <v>3</v>
      </c>
      <c r="J55" s="10">
        <v>110780</v>
      </c>
      <c r="K55" s="10">
        <v>332340</v>
      </c>
      <c r="L55" s="10">
        <v>0</v>
      </c>
      <c r="M55" s="10">
        <v>26587</v>
      </c>
      <c r="N55" s="12">
        <f t="shared" si="0"/>
        <v>358927</v>
      </c>
    </row>
    <row r="56" spans="1:14" x14ac:dyDescent="0.25">
      <c r="A56" s="7" t="s">
        <v>69</v>
      </c>
      <c r="B56" s="8" t="s">
        <v>98</v>
      </c>
      <c r="C56" s="9">
        <v>46220</v>
      </c>
      <c r="D56" s="7" t="s">
        <v>153</v>
      </c>
      <c r="E56" s="7" t="s">
        <v>208</v>
      </c>
      <c r="F56" s="7" t="s">
        <v>18</v>
      </c>
      <c r="G56" s="7" t="s">
        <v>27</v>
      </c>
      <c r="H56" s="7" t="s">
        <v>30</v>
      </c>
      <c r="I56" s="10">
        <v>2</v>
      </c>
      <c r="J56" s="10">
        <v>110780</v>
      </c>
      <c r="K56" s="10">
        <v>221560</v>
      </c>
      <c r="L56" s="10">
        <v>22156</v>
      </c>
      <c r="M56" s="10">
        <v>15953</v>
      </c>
      <c r="N56" s="12">
        <f t="shared" si="0"/>
        <v>215357</v>
      </c>
    </row>
    <row r="57" spans="1:14" x14ac:dyDescent="0.25">
      <c r="A57" s="7" t="s">
        <v>69</v>
      </c>
      <c r="B57" s="8" t="s">
        <v>98</v>
      </c>
      <c r="C57" s="9">
        <v>46220</v>
      </c>
      <c r="D57" s="7" t="s">
        <v>153</v>
      </c>
      <c r="E57" s="7" t="s">
        <v>208</v>
      </c>
      <c r="F57" s="7" t="s">
        <v>64</v>
      </c>
      <c r="G57" s="7" t="s">
        <v>33</v>
      </c>
      <c r="H57" s="7" t="s">
        <v>30</v>
      </c>
      <c r="I57" s="10">
        <v>2</v>
      </c>
      <c r="J57" s="10">
        <v>110780</v>
      </c>
      <c r="K57" s="10">
        <v>221560</v>
      </c>
      <c r="L57" s="10">
        <v>22156</v>
      </c>
      <c r="M57" s="10">
        <v>15952</v>
      </c>
      <c r="N57" s="12">
        <f t="shared" si="0"/>
        <v>215356</v>
      </c>
    </row>
    <row r="58" spans="1:14" x14ac:dyDescent="0.25">
      <c r="A58" s="7" t="s">
        <v>69</v>
      </c>
      <c r="B58" s="8" t="s">
        <v>98</v>
      </c>
      <c r="C58" s="9">
        <v>46220</v>
      </c>
      <c r="D58" s="7" t="s">
        <v>153</v>
      </c>
      <c r="E58" s="7" t="s">
        <v>208</v>
      </c>
      <c r="F58" s="7" t="s">
        <v>25</v>
      </c>
      <c r="G58" s="7" t="s">
        <v>40</v>
      </c>
      <c r="H58" s="7" t="s">
        <v>30</v>
      </c>
      <c r="I58" s="10">
        <v>3</v>
      </c>
      <c r="J58" s="10">
        <v>76735</v>
      </c>
      <c r="K58" s="10">
        <v>230205</v>
      </c>
      <c r="L58" s="10">
        <v>23021</v>
      </c>
      <c r="M58" s="10">
        <v>16575</v>
      </c>
      <c r="N58" s="12">
        <f t="shared" si="0"/>
        <v>223759</v>
      </c>
    </row>
    <row r="59" spans="1:14" x14ac:dyDescent="0.25">
      <c r="A59" s="7" t="s">
        <v>69</v>
      </c>
      <c r="B59" s="8" t="s">
        <v>98</v>
      </c>
      <c r="C59" s="9">
        <v>46220</v>
      </c>
      <c r="D59" s="7" t="s">
        <v>153</v>
      </c>
      <c r="E59" s="7" t="s">
        <v>208</v>
      </c>
      <c r="F59" s="7" t="s">
        <v>2</v>
      </c>
      <c r="G59" s="7" t="s">
        <v>39</v>
      </c>
      <c r="H59" s="7" t="s">
        <v>30</v>
      </c>
      <c r="I59" s="10">
        <v>3</v>
      </c>
      <c r="J59" s="10">
        <v>52441</v>
      </c>
      <c r="K59" s="10">
        <v>157323</v>
      </c>
      <c r="L59" s="10">
        <v>15732</v>
      </c>
      <c r="M59" s="10">
        <v>11327</v>
      </c>
      <c r="N59" s="12">
        <f t="shared" si="0"/>
        <v>152918</v>
      </c>
    </row>
    <row r="60" spans="1:14" x14ac:dyDescent="0.25">
      <c r="A60" s="7" t="s">
        <v>7</v>
      </c>
      <c r="B60" s="8" t="s">
        <v>99</v>
      </c>
      <c r="C60" s="9">
        <v>46225</v>
      </c>
      <c r="D60" s="7" t="s">
        <v>154</v>
      </c>
      <c r="E60" s="7" t="s">
        <v>209</v>
      </c>
      <c r="F60" s="7" t="s">
        <v>18</v>
      </c>
      <c r="G60" s="7" t="s">
        <v>27</v>
      </c>
      <c r="H60" s="7" t="s">
        <v>30</v>
      </c>
      <c r="I60" s="10">
        <v>2</v>
      </c>
      <c r="J60" s="10">
        <v>110780</v>
      </c>
      <c r="K60" s="10">
        <v>221560</v>
      </c>
      <c r="L60" s="10">
        <v>0</v>
      </c>
      <c r="M60" s="10">
        <v>17724</v>
      </c>
      <c r="N60" s="12">
        <f t="shared" si="0"/>
        <v>239284</v>
      </c>
    </row>
    <row r="61" spans="1:14" x14ac:dyDescent="0.25">
      <c r="A61" s="7" t="s">
        <v>7</v>
      </c>
      <c r="B61" s="8" t="s">
        <v>99</v>
      </c>
      <c r="C61" s="9">
        <v>46225</v>
      </c>
      <c r="D61" s="7" t="s">
        <v>154</v>
      </c>
      <c r="E61" s="7" t="s">
        <v>209</v>
      </c>
      <c r="F61" s="7" t="s">
        <v>25</v>
      </c>
      <c r="G61" s="7" t="s">
        <v>40</v>
      </c>
      <c r="H61" s="7" t="s">
        <v>30</v>
      </c>
      <c r="I61" s="10">
        <v>2</v>
      </c>
      <c r="J61" s="10">
        <v>76735</v>
      </c>
      <c r="K61" s="10">
        <v>153470</v>
      </c>
      <c r="L61" s="10">
        <v>0</v>
      </c>
      <c r="M61" s="10">
        <v>12278</v>
      </c>
      <c r="N61" s="12">
        <f t="shared" si="0"/>
        <v>165748</v>
      </c>
    </row>
    <row r="62" spans="1:14" x14ac:dyDescent="0.25">
      <c r="A62" s="7" t="s">
        <v>19</v>
      </c>
      <c r="B62" s="8" t="s">
        <v>100</v>
      </c>
      <c r="C62" s="9">
        <v>46225</v>
      </c>
      <c r="D62" s="7" t="s">
        <v>155</v>
      </c>
      <c r="E62" s="7" t="s">
        <v>210</v>
      </c>
      <c r="F62" s="7" t="s">
        <v>2</v>
      </c>
      <c r="G62" s="7" t="s">
        <v>39</v>
      </c>
      <c r="H62" s="7" t="s">
        <v>30</v>
      </c>
      <c r="I62" s="10">
        <v>3</v>
      </c>
      <c r="J62" s="10">
        <v>52441</v>
      </c>
      <c r="K62" s="10">
        <v>157323</v>
      </c>
      <c r="L62" s="10">
        <v>0</v>
      </c>
      <c r="M62" s="10">
        <v>12586</v>
      </c>
      <c r="N62" s="12">
        <f t="shared" si="0"/>
        <v>169909</v>
      </c>
    </row>
    <row r="63" spans="1:14" x14ac:dyDescent="0.25">
      <c r="A63" s="7" t="s">
        <v>65</v>
      </c>
      <c r="B63" s="8" t="s">
        <v>101</v>
      </c>
      <c r="C63" s="9">
        <v>46225</v>
      </c>
      <c r="D63" s="7" t="s">
        <v>156</v>
      </c>
      <c r="E63" s="7" t="s">
        <v>211</v>
      </c>
      <c r="F63" s="7" t="s">
        <v>25</v>
      </c>
      <c r="G63" s="7" t="s">
        <v>40</v>
      </c>
      <c r="H63" s="7" t="s">
        <v>30</v>
      </c>
      <c r="I63" s="10">
        <v>3</v>
      </c>
      <c r="J63" s="10">
        <v>76735</v>
      </c>
      <c r="K63" s="10">
        <v>230205</v>
      </c>
      <c r="L63" s="10">
        <v>0</v>
      </c>
      <c r="M63" s="10">
        <v>18416</v>
      </c>
      <c r="N63" s="12">
        <f t="shared" si="0"/>
        <v>248621</v>
      </c>
    </row>
    <row r="64" spans="1:14" x14ac:dyDescent="0.25">
      <c r="A64" s="7" t="s">
        <v>38</v>
      </c>
      <c r="B64" s="8" t="s">
        <v>102</v>
      </c>
      <c r="C64" s="9">
        <v>46225</v>
      </c>
      <c r="D64" s="7" t="s">
        <v>157</v>
      </c>
      <c r="E64" s="7" t="s">
        <v>212</v>
      </c>
      <c r="F64" s="7" t="s">
        <v>18</v>
      </c>
      <c r="G64" s="7" t="s">
        <v>27</v>
      </c>
      <c r="H64" s="7" t="s">
        <v>30</v>
      </c>
      <c r="I64" s="10">
        <v>5</v>
      </c>
      <c r="J64" s="10">
        <v>110780</v>
      </c>
      <c r="K64" s="10">
        <v>553900</v>
      </c>
      <c r="L64" s="10">
        <v>0</v>
      </c>
      <c r="M64" s="10">
        <v>44312</v>
      </c>
      <c r="N64" s="12">
        <f t="shared" si="0"/>
        <v>598212</v>
      </c>
    </row>
    <row r="65" spans="1:14" x14ac:dyDescent="0.25">
      <c r="A65" s="7" t="s">
        <v>20</v>
      </c>
      <c r="B65" s="8" t="s">
        <v>103</v>
      </c>
      <c r="C65" s="9">
        <v>46225</v>
      </c>
      <c r="D65" s="7" t="s">
        <v>158</v>
      </c>
      <c r="E65" s="7" t="s">
        <v>213</v>
      </c>
      <c r="F65" s="7" t="s">
        <v>2</v>
      </c>
      <c r="G65" s="7" t="s">
        <v>39</v>
      </c>
      <c r="H65" s="7" t="s">
        <v>30</v>
      </c>
      <c r="I65" s="10">
        <v>5</v>
      </c>
      <c r="J65" s="10">
        <v>52441</v>
      </c>
      <c r="K65" s="10">
        <v>262205</v>
      </c>
      <c r="L65" s="10">
        <v>0</v>
      </c>
      <c r="M65" s="10">
        <v>20976</v>
      </c>
      <c r="N65" s="12">
        <f t="shared" ref="N65:N106" si="1">K65+M65-L65</f>
        <v>283181</v>
      </c>
    </row>
    <row r="66" spans="1:14" x14ac:dyDescent="0.25">
      <c r="A66" s="7" t="s">
        <v>3</v>
      </c>
      <c r="B66" s="8" t="s">
        <v>104</v>
      </c>
      <c r="C66" s="9">
        <v>46225</v>
      </c>
      <c r="D66" s="7" t="s">
        <v>159</v>
      </c>
      <c r="E66" s="7" t="s">
        <v>214</v>
      </c>
      <c r="F66" s="7" t="s">
        <v>18</v>
      </c>
      <c r="G66" s="7" t="s">
        <v>27</v>
      </c>
      <c r="H66" s="7" t="s">
        <v>30</v>
      </c>
      <c r="I66" s="10">
        <v>2</v>
      </c>
      <c r="J66" s="10">
        <v>110780</v>
      </c>
      <c r="K66" s="10">
        <v>221560</v>
      </c>
      <c r="L66" s="10">
        <v>0</v>
      </c>
      <c r="M66" s="10">
        <v>17724</v>
      </c>
      <c r="N66" s="12">
        <f t="shared" si="1"/>
        <v>239284</v>
      </c>
    </row>
    <row r="67" spans="1:14" x14ac:dyDescent="0.25">
      <c r="A67" s="7" t="s">
        <v>3</v>
      </c>
      <c r="B67" s="8" t="s">
        <v>104</v>
      </c>
      <c r="C67" s="9">
        <v>46225</v>
      </c>
      <c r="D67" s="7" t="s">
        <v>159</v>
      </c>
      <c r="E67" s="7" t="s">
        <v>214</v>
      </c>
      <c r="F67" s="7" t="s">
        <v>2</v>
      </c>
      <c r="G67" s="7" t="s">
        <v>39</v>
      </c>
      <c r="H67" s="7" t="s">
        <v>30</v>
      </c>
      <c r="I67" s="10">
        <v>2</v>
      </c>
      <c r="J67" s="10">
        <v>52441</v>
      </c>
      <c r="K67" s="10">
        <v>104882</v>
      </c>
      <c r="L67" s="10">
        <v>0</v>
      </c>
      <c r="M67" s="10">
        <v>8391</v>
      </c>
      <c r="N67" s="12">
        <f t="shared" si="1"/>
        <v>113273</v>
      </c>
    </row>
    <row r="68" spans="1:14" x14ac:dyDescent="0.25">
      <c r="A68" s="7" t="s">
        <v>26</v>
      </c>
      <c r="B68" s="8" t="s">
        <v>105</v>
      </c>
      <c r="C68" s="9">
        <v>46225</v>
      </c>
      <c r="D68" s="7" t="s">
        <v>160</v>
      </c>
      <c r="E68" s="7" t="s">
        <v>215</v>
      </c>
      <c r="F68" s="7" t="s">
        <v>18</v>
      </c>
      <c r="G68" s="7" t="s">
        <v>27</v>
      </c>
      <c r="H68" s="7" t="s">
        <v>30</v>
      </c>
      <c r="I68" s="10">
        <v>1</v>
      </c>
      <c r="J68" s="10">
        <v>110780</v>
      </c>
      <c r="K68" s="10">
        <v>110780</v>
      </c>
      <c r="L68" s="10">
        <v>0</v>
      </c>
      <c r="M68" s="10">
        <v>8863</v>
      </c>
      <c r="N68" s="12">
        <f t="shared" si="1"/>
        <v>119643</v>
      </c>
    </row>
    <row r="69" spans="1:14" x14ac:dyDescent="0.25">
      <c r="A69" s="7" t="s">
        <v>26</v>
      </c>
      <c r="B69" s="8" t="s">
        <v>105</v>
      </c>
      <c r="C69" s="9">
        <v>46225</v>
      </c>
      <c r="D69" s="7" t="s">
        <v>160</v>
      </c>
      <c r="E69" s="7" t="s">
        <v>215</v>
      </c>
      <c r="F69" s="7" t="s">
        <v>25</v>
      </c>
      <c r="G69" s="7" t="s">
        <v>40</v>
      </c>
      <c r="H69" s="7" t="s">
        <v>30</v>
      </c>
      <c r="I69" s="10">
        <v>4</v>
      </c>
      <c r="J69" s="10">
        <v>76735</v>
      </c>
      <c r="K69" s="10">
        <v>306940</v>
      </c>
      <c r="L69" s="10">
        <v>0</v>
      </c>
      <c r="M69" s="10">
        <v>24555</v>
      </c>
      <c r="N69" s="12">
        <f t="shared" si="1"/>
        <v>331495</v>
      </c>
    </row>
    <row r="70" spans="1:14" x14ac:dyDescent="0.25">
      <c r="A70" s="7" t="s">
        <v>0</v>
      </c>
      <c r="B70" s="8" t="s">
        <v>106</v>
      </c>
      <c r="C70" s="9">
        <v>46225</v>
      </c>
      <c r="D70" s="7" t="s">
        <v>161</v>
      </c>
      <c r="E70" s="7" t="s">
        <v>216</v>
      </c>
      <c r="F70" s="7" t="s">
        <v>25</v>
      </c>
      <c r="G70" s="7" t="s">
        <v>40</v>
      </c>
      <c r="H70" s="7" t="s">
        <v>30</v>
      </c>
      <c r="I70" s="10">
        <v>3</v>
      </c>
      <c r="J70" s="10">
        <v>76735</v>
      </c>
      <c r="K70" s="10">
        <v>230205</v>
      </c>
      <c r="L70" s="10">
        <v>0</v>
      </c>
      <c r="M70" s="10">
        <v>18416</v>
      </c>
      <c r="N70" s="12">
        <f t="shared" si="1"/>
        <v>248621</v>
      </c>
    </row>
    <row r="71" spans="1:14" x14ac:dyDescent="0.25">
      <c r="A71" s="7" t="s">
        <v>35</v>
      </c>
      <c r="B71" s="8" t="s">
        <v>107</v>
      </c>
      <c r="C71" s="9">
        <v>46225</v>
      </c>
      <c r="D71" s="7" t="s">
        <v>162</v>
      </c>
      <c r="E71" s="7" t="s">
        <v>217</v>
      </c>
      <c r="F71" s="7" t="s">
        <v>18</v>
      </c>
      <c r="G71" s="7" t="s">
        <v>27</v>
      </c>
      <c r="H71" s="7" t="s">
        <v>30</v>
      </c>
      <c r="I71" s="10">
        <v>1</v>
      </c>
      <c r="J71" s="10">
        <v>110780</v>
      </c>
      <c r="K71" s="10">
        <v>110780</v>
      </c>
      <c r="L71" s="10">
        <v>0</v>
      </c>
      <c r="M71" s="10">
        <v>8862</v>
      </c>
      <c r="N71" s="12">
        <f t="shared" si="1"/>
        <v>119642</v>
      </c>
    </row>
    <row r="72" spans="1:14" x14ac:dyDescent="0.25">
      <c r="A72" s="7" t="s">
        <v>35</v>
      </c>
      <c r="B72" s="8" t="s">
        <v>107</v>
      </c>
      <c r="C72" s="9">
        <v>46225</v>
      </c>
      <c r="D72" s="7" t="s">
        <v>162</v>
      </c>
      <c r="E72" s="7" t="s">
        <v>217</v>
      </c>
      <c r="F72" s="7" t="s">
        <v>2</v>
      </c>
      <c r="G72" s="7" t="s">
        <v>39</v>
      </c>
      <c r="H72" s="7" t="s">
        <v>30</v>
      </c>
      <c r="I72" s="10">
        <v>3</v>
      </c>
      <c r="J72" s="10">
        <v>52441</v>
      </c>
      <c r="K72" s="10">
        <v>157323</v>
      </c>
      <c r="L72" s="10">
        <v>0</v>
      </c>
      <c r="M72" s="10">
        <v>12586</v>
      </c>
      <c r="N72" s="12">
        <f t="shared" si="1"/>
        <v>169909</v>
      </c>
    </row>
    <row r="73" spans="1:14" x14ac:dyDescent="0.25">
      <c r="A73" s="7" t="s">
        <v>4</v>
      </c>
      <c r="B73" s="8" t="s">
        <v>108</v>
      </c>
      <c r="C73" s="9">
        <v>46225</v>
      </c>
      <c r="D73" s="7" t="s">
        <v>163</v>
      </c>
      <c r="E73" s="7" t="s">
        <v>218</v>
      </c>
      <c r="F73" s="7" t="s">
        <v>18</v>
      </c>
      <c r="G73" s="7" t="s">
        <v>27</v>
      </c>
      <c r="H73" s="7" t="s">
        <v>30</v>
      </c>
      <c r="I73" s="10">
        <v>1</v>
      </c>
      <c r="J73" s="10">
        <v>110780</v>
      </c>
      <c r="K73" s="10">
        <v>110780</v>
      </c>
      <c r="L73" s="10">
        <v>0</v>
      </c>
      <c r="M73" s="10">
        <v>8862</v>
      </c>
      <c r="N73" s="12">
        <f t="shared" si="1"/>
        <v>119642</v>
      </c>
    </row>
    <row r="74" spans="1:14" x14ac:dyDescent="0.25">
      <c r="A74" s="7" t="s">
        <v>4</v>
      </c>
      <c r="B74" s="8" t="s">
        <v>108</v>
      </c>
      <c r="C74" s="9">
        <v>46225</v>
      </c>
      <c r="D74" s="7" t="s">
        <v>163</v>
      </c>
      <c r="E74" s="7" t="s">
        <v>218</v>
      </c>
      <c r="F74" s="7" t="s">
        <v>25</v>
      </c>
      <c r="G74" s="7" t="s">
        <v>40</v>
      </c>
      <c r="H74" s="7" t="s">
        <v>30</v>
      </c>
      <c r="I74" s="10">
        <v>2</v>
      </c>
      <c r="J74" s="10">
        <v>76735</v>
      </c>
      <c r="K74" s="10">
        <v>153470</v>
      </c>
      <c r="L74" s="10">
        <v>0</v>
      </c>
      <c r="M74" s="10">
        <v>12278</v>
      </c>
      <c r="N74" s="12">
        <f t="shared" si="1"/>
        <v>165748</v>
      </c>
    </row>
    <row r="75" spans="1:14" x14ac:dyDescent="0.25">
      <c r="A75" s="7" t="s">
        <v>4</v>
      </c>
      <c r="B75" s="8" t="s">
        <v>108</v>
      </c>
      <c r="C75" s="9">
        <v>46225</v>
      </c>
      <c r="D75" s="7" t="s">
        <v>163</v>
      </c>
      <c r="E75" s="7" t="s">
        <v>218</v>
      </c>
      <c r="F75" s="7" t="s">
        <v>2</v>
      </c>
      <c r="G75" s="7" t="s">
        <v>39</v>
      </c>
      <c r="H75" s="7" t="s">
        <v>30</v>
      </c>
      <c r="I75" s="10">
        <v>5</v>
      </c>
      <c r="J75" s="10">
        <v>52441</v>
      </c>
      <c r="K75" s="10">
        <v>262205</v>
      </c>
      <c r="L75" s="10">
        <v>0</v>
      </c>
      <c r="M75" s="10">
        <v>20976</v>
      </c>
      <c r="N75" s="12">
        <f t="shared" si="1"/>
        <v>283181</v>
      </c>
    </row>
    <row r="76" spans="1:14" x14ac:dyDescent="0.25">
      <c r="A76" s="7" t="s">
        <v>6</v>
      </c>
      <c r="B76" s="8" t="s">
        <v>109</v>
      </c>
      <c r="C76" s="9">
        <v>46225</v>
      </c>
      <c r="D76" s="7" t="s">
        <v>164</v>
      </c>
      <c r="E76" s="7" t="s">
        <v>219</v>
      </c>
      <c r="F76" s="7" t="s">
        <v>18</v>
      </c>
      <c r="G76" s="7" t="s">
        <v>27</v>
      </c>
      <c r="H76" s="7" t="s">
        <v>30</v>
      </c>
      <c r="I76" s="10">
        <v>1</v>
      </c>
      <c r="J76" s="10">
        <v>110780</v>
      </c>
      <c r="K76" s="10">
        <v>110780</v>
      </c>
      <c r="L76" s="10">
        <v>0</v>
      </c>
      <c r="M76" s="10">
        <v>8862</v>
      </c>
      <c r="N76" s="12">
        <f t="shared" si="1"/>
        <v>119642</v>
      </c>
    </row>
    <row r="77" spans="1:14" x14ac:dyDescent="0.25">
      <c r="A77" s="7" t="s">
        <v>6</v>
      </c>
      <c r="B77" s="8" t="s">
        <v>109</v>
      </c>
      <c r="C77" s="9">
        <v>46225</v>
      </c>
      <c r="D77" s="7" t="s">
        <v>164</v>
      </c>
      <c r="E77" s="7" t="s">
        <v>219</v>
      </c>
      <c r="F77" s="7" t="s">
        <v>25</v>
      </c>
      <c r="G77" s="7" t="s">
        <v>40</v>
      </c>
      <c r="H77" s="7" t="s">
        <v>30</v>
      </c>
      <c r="I77" s="10">
        <v>2</v>
      </c>
      <c r="J77" s="10">
        <v>76735</v>
      </c>
      <c r="K77" s="10">
        <v>153470</v>
      </c>
      <c r="L77" s="10">
        <v>0</v>
      </c>
      <c r="M77" s="10">
        <v>12278</v>
      </c>
      <c r="N77" s="12">
        <f t="shared" si="1"/>
        <v>165748</v>
      </c>
    </row>
    <row r="78" spans="1:14" x14ac:dyDescent="0.25">
      <c r="A78" s="7" t="s">
        <v>34</v>
      </c>
      <c r="B78" s="8" t="s">
        <v>110</v>
      </c>
      <c r="C78" s="9">
        <v>46225</v>
      </c>
      <c r="D78" s="7" t="s">
        <v>165</v>
      </c>
      <c r="E78" s="7" t="s">
        <v>220</v>
      </c>
      <c r="F78" s="7" t="s">
        <v>18</v>
      </c>
      <c r="G78" s="7" t="s">
        <v>27</v>
      </c>
      <c r="H78" s="7" t="s">
        <v>30</v>
      </c>
      <c r="I78" s="10">
        <v>5</v>
      </c>
      <c r="J78" s="10">
        <v>110780</v>
      </c>
      <c r="K78" s="10">
        <v>553900</v>
      </c>
      <c r="L78" s="10">
        <v>0</v>
      </c>
      <c r="M78" s="10">
        <v>44312</v>
      </c>
      <c r="N78" s="12">
        <f t="shared" si="1"/>
        <v>598212</v>
      </c>
    </row>
    <row r="79" spans="1:14" x14ac:dyDescent="0.25">
      <c r="A79" s="7" t="s">
        <v>10</v>
      </c>
      <c r="B79" s="8" t="s">
        <v>111</v>
      </c>
      <c r="C79" s="9">
        <v>46225</v>
      </c>
      <c r="D79" s="7" t="s">
        <v>166</v>
      </c>
      <c r="E79" s="7" t="s">
        <v>221</v>
      </c>
      <c r="F79" s="7" t="s">
        <v>25</v>
      </c>
      <c r="G79" s="7" t="s">
        <v>40</v>
      </c>
      <c r="H79" s="7" t="s">
        <v>30</v>
      </c>
      <c r="I79" s="10">
        <v>5</v>
      </c>
      <c r="J79" s="10">
        <v>76735</v>
      </c>
      <c r="K79" s="10">
        <v>383675</v>
      </c>
      <c r="L79" s="10">
        <v>0</v>
      </c>
      <c r="M79" s="10">
        <v>30694</v>
      </c>
      <c r="N79" s="12">
        <f t="shared" si="1"/>
        <v>414369</v>
      </c>
    </row>
    <row r="80" spans="1:14" x14ac:dyDescent="0.25">
      <c r="A80" s="7" t="s">
        <v>5</v>
      </c>
      <c r="B80" s="8" t="s">
        <v>112</v>
      </c>
      <c r="C80" s="9">
        <v>46225</v>
      </c>
      <c r="D80" s="7" t="s">
        <v>167</v>
      </c>
      <c r="E80" s="7" t="s">
        <v>222</v>
      </c>
      <c r="F80" s="7" t="s">
        <v>18</v>
      </c>
      <c r="G80" s="7" t="s">
        <v>27</v>
      </c>
      <c r="H80" s="7" t="s">
        <v>30</v>
      </c>
      <c r="I80" s="10">
        <v>2</v>
      </c>
      <c r="J80" s="10">
        <v>110780</v>
      </c>
      <c r="K80" s="10">
        <v>221560</v>
      </c>
      <c r="L80" s="10">
        <v>0</v>
      </c>
      <c r="M80" s="10">
        <v>17724</v>
      </c>
      <c r="N80" s="12">
        <f t="shared" si="1"/>
        <v>239284</v>
      </c>
    </row>
    <row r="81" spans="1:14" x14ac:dyDescent="0.25">
      <c r="A81" s="7" t="s">
        <v>5</v>
      </c>
      <c r="B81" s="8" t="s">
        <v>112</v>
      </c>
      <c r="C81" s="9">
        <v>46225</v>
      </c>
      <c r="D81" s="7" t="s">
        <v>167</v>
      </c>
      <c r="E81" s="7" t="s">
        <v>222</v>
      </c>
      <c r="F81" s="7" t="s">
        <v>2</v>
      </c>
      <c r="G81" s="7" t="s">
        <v>39</v>
      </c>
      <c r="H81" s="7" t="s">
        <v>30</v>
      </c>
      <c r="I81" s="10">
        <v>2</v>
      </c>
      <c r="J81" s="10">
        <v>52441</v>
      </c>
      <c r="K81" s="10">
        <v>104882</v>
      </c>
      <c r="L81" s="10">
        <v>0</v>
      </c>
      <c r="M81" s="10">
        <v>8391</v>
      </c>
      <c r="N81" s="12">
        <f t="shared" si="1"/>
        <v>113273</v>
      </c>
    </row>
    <row r="82" spans="1:14" x14ac:dyDescent="0.25">
      <c r="A82" s="7" t="s">
        <v>15</v>
      </c>
      <c r="B82" s="8" t="s">
        <v>113</v>
      </c>
      <c r="C82" s="9">
        <v>46225</v>
      </c>
      <c r="D82" s="7" t="s">
        <v>168</v>
      </c>
      <c r="E82" s="7" t="s">
        <v>223</v>
      </c>
      <c r="F82" s="7" t="s">
        <v>18</v>
      </c>
      <c r="G82" s="7" t="s">
        <v>27</v>
      </c>
      <c r="H82" s="7" t="s">
        <v>30</v>
      </c>
      <c r="I82" s="10">
        <v>5</v>
      </c>
      <c r="J82" s="10">
        <v>110780</v>
      </c>
      <c r="K82" s="10">
        <v>553900</v>
      </c>
      <c r="L82" s="10">
        <v>0</v>
      </c>
      <c r="M82" s="10">
        <v>44312</v>
      </c>
      <c r="N82" s="12">
        <f t="shared" si="1"/>
        <v>598212</v>
      </c>
    </row>
    <row r="83" spans="1:14" x14ac:dyDescent="0.25">
      <c r="A83" s="7" t="s">
        <v>15</v>
      </c>
      <c r="B83" s="8" t="s">
        <v>113</v>
      </c>
      <c r="C83" s="9">
        <v>46225</v>
      </c>
      <c r="D83" s="7" t="s">
        <v>168</v>
      </c>
      <c r="E83" s="7" t="s">
        <v>223</v>
      </c>
      <c r="F83" s="7" t="s">
        <v>2</v>
      </c>
      <c r="G83" s="7" t="s">
        <v>39</v>
      </c>
      <c r="H83" s="7" t="s">
        <v>30</v>
      </c>
      <c r="I83" s="10">
        <v>2</v>
      </c>
      <c r="J83" s="10">
        <v>52441</v>
      </c>
      <c r="K83" s="10">
        <v>104882</v>
      </c>
      <c r="L83" s="10">
        <v>0</v>
      </c>
      <c r="M83" s="10">
        <v>8391</v>
      </c>
      <c r="N83" s="12">
        <f t="shared" si="1"/>
        <v>113273</v>
      </c>
    </row>
    <row r="84" spans="1:14" x14ac:dyDescent="0.25">
      <c r="A84" s="7" t="s">
        <v>67</v>
      </c>
      <c r="B84" s="8" t="s">
        <v>114</v>
      </c>
      <c r="C84" s="9">
        <v>46225</v>
      </c>
      <c r="D84" s="7" t="s">
        <v>169</v>
      </c>
      <c r="E84" s="7" t="s">
        <v>224</v>
      </c>
      <c r="F84" s="7" t="s">
        <v>25</v>
      </c>
      <c r="G84" s="7" t="s">
        <v>40</v>
      </c>
      <c r="H84" s="7" t="s">
        <v>30</v>
      </c>
      <c r="I84" s="10">
        <v>5</v>
      </c>
      <c r="J84" s="10">
        <v>76735</v>
      </c>
      <c r="K84" s="10">
        <v>383675</v>
      </c>
      <c r="L84" s="10">
        <v>0</v>
      </c>
      <c r="M84" s="10">
        <v>30694</v>
      </c>
      <c r="N84" s="12">
        <f t="shared" si="1"/>
        <v>414369</v>
      </c>
    </row>
    <row r="85" spans="1:14" x14ac:dyDescent="0.25">
      <c r="A85" s="7" t="s">
        <v>67</v>
      </c>
      <c r="B85" s="8" t="s">
        <v>114</v>
      </c>
      <c r="C85" s="9">
        <v>46225</v>
      </c>
      <c r="D85" s="7" t="s">
        <v>169</v>
      </c>
      <c r="E85" s="7" t="s">
        <v>224</v>
      </c>
      <c r="F85" s="7" t="s">
        <v>2</v>
      </c>
      <c r="G85" s="7" t="s">
        <v>39</v>
      </c>
      <c r="H85" s="7" t="s">
        <v>30</v>
      </c>
      <c r="I85" s="10">
        <v>3</v>
      </c>
      <c r="J85" s="10">
        <v>52441</v>
      </c>
      <c r="K85" s="10">
        <v>157323</v>
      </c>
      <c r="L85" s="10">
        <v>0</v>
      </c>
      <c r="M85" s="10">
        <v>12586</v>
      </c>
      <c r="N85" s="12">
        <f t="shared" si="1"/>
        <v>169909</v>
      </c>
    </row>
    <row r="86" spans="1:14" x14ac:dyDescent="0.25">
      <c r="A86" s="7" t="s">
        <v>69</v>
      </c>
      <c r="B86" s="8" t="s">
        <v>115</v>
      </c>
      <c r="C86" s="9">
        <v>46225</v>
      </c>
      <c r="D86" s="7" t="s">
        <v>170</v>
      </c>
      <c r="E86" s="7" t="s">
        <v>225</v>
      </c>
      <c r="F86" s="7" t="s">
        <v>18</v>
      </c>
      <c r="G86" s="7" t="s">
        <v>27</v>
      </c>
      <c r="H86" s="7" t="s">
        <v>30</v>
      </c>
      <c r="I86" s="10">
        <v>2</v>
      </c>
      <c r="J86" s="10">
        <v>110780</v>
      </c>
      <c r="K86" s="10">
        <v>221560</v>
      </c>
      <c r="L86" s="10">
        <v>0</v>
      </c>
      <c r="M86" s="10">
        <v>17725</v>
      </c>
      <c r="N86" s="12">
        <f t="shared" si="1"/>
        <v>239285</v>
      </c>
    </row>
    <row r="87" spans="1:14" x14ac:dyDescent="0.25">
      <c r="A87" s="7" t="s">
        <v>69</v>
      </c>
      <c r="B87" s="8" t="s">
        <v>115</v>
      </c>
      <c r="C87" s="9">
        <v>46225</v>
      </c>
      <c r="D87" s="7" t="s">
        <v>170</v>
      </c>
      <c r="E87" s="7" t="s">
        <v>225</v>
      </c>
      <c r="F87" s="7" t="s">
        <v>25</v>
      </c>
      <c r="G87" s="7" t="s">
        <v>40</v>
      </c>
      <c r="H87" s="7" t="s">
        <v>30</v>
      </c>
      <c r="I87" s="10">
        <v>3</v>
      </c>
      <c r="J87" s="10">
        <v>76735</v>
      </c>
      <c r="K87" s="10">
        <v>230205</v>
      </c>
      <c r="L87" s="10">
        <v>0</v>
      </c>
      <c r="M87" s="10">
        <v>18416</v>
      </c>
      <c r="N87" s="12">
        <f t="shared" si="1"/>
        <v>248621</v>
      </c>
    </row>
    <row r="88" spans="1:14" x14ac:dyDescent="0.25">
      <c r="A88" s="7" t="s">
        <v>69</v>
      </c>
      <c r="B88" s="8" t="s">
        <v>115</v>
      </c>
      <c r="C88" s="9">
        <v>46225</v>
      </c>
      <c r="D88" s="7" t="s">
        <v>170</v>
      </c>
      <c r="E88" s="7" t="s">
        <v>225</v>
      </c>
      <c r="F88" s="7" t="s">
        <v>2</v>
      </c>
      <c r="G88" s="7" t="s">
        <v>39</v>
      </c>
      <c r="H88" s="7" t="s">
        <v>30</v>
      </c>
      <c r="I88" s="10">
        <v>3</v>
      </c>
      <c r="J88" s="10">
        <v>52441</v>
      </c>
      <c r="K88" s="10">
        <v>157323</v>
      </c>
      <c r="L88" s="10">
        <v>0</v>
      </c>
      <c r="M88" s="10">
        <v>12586</v>
      </c>
      <c r="N88" s="12">
        <f t="shared" si="1"/>
        <v>169909</v>
      </c>
    </row>
    <row r="89" spans="1:14" x14ac:dyDescent="0.25">
      <c r="A89" s="7" t="s">
        <v>7</v>
      </c>
      <c r="B89" s="8" t="s">
        <v>116</v>
      </c>
      <c r="C89" s="9">
        <v>46232</v>
      </c>
      <c r="D89" s="7" t="s">
        <v>171</v>
      </c>
      <c r="E89" s="7" t="s">
        <v>226</v>
      </c>
      <c r="F89" s="7" t="s">
        <v>25</v>
      </c>
      <c r="G89" s="7" t="s">
        <v>40</v>
      </c>
      <c r="H89" s="7" t="s">
        <v>30</v>
      </c>
      <c r="I89" s="10">
        <v>2</v>
      </c>
      <c r="J89" s="10">
        <v>76735</v>
      </c>
      <c r="K89" s="10">
        <v>153470</v>
      </c>
      <c r="L89" s="10">
        <v>0</v>
      </c>
      <c r="M89" s="10">
        <v>12277</v>
      </c>
      <c r="N89" s="12">
        <f t="shared" si="1"/>
        <v>165747</v>
      </c>
    </row>
    <row r="90" spans="1:14" x14ac:dyDescent="0.25">
      <c r="A90" s="7" t="s">
        <v>7</v>
      </c>
      <c r="B90" s="8" t="s">
        <v>116</v>
      </c>
      <c r="C90" s="9">
        <v>46232</v>
      </c>
      <c r="D90" s="7" t="s">
        <v>171</v>
      </c>
      <c r="E90" s="7" t="s">
        <v>226</v>
      </c>
      <c r="F90" s="7" t="s">
        <v>2</v>
      </c>
      <c r="G90" s="7" t="s">
        <v>39</v>
      </c>
      <c r="H90" s="7" t="s">
        <v>30</v>
      </c>
      <c r="I90" s="10">
        <v>3</v>
      </c>
      <c r="J90" s="10">
        <v>52441</v>
      </c>
      <c r="K90" s="10">
        <v>157323</v>
      </c>
      <c r="L90" s="10">
        <v>0</v>
      </c>
      <c r="M90" s="10">
        <v>12586</v>
      </c>
      <c r="N90" s="12">
        <f t="shared" si="1"/>
        <v>169909</v>
      </c>
    </row>
    <row r="91" spans="1:14" x14ac:dyDescent="0.25">
      <c r="A91" s="7" t="s">
        <v>22</v>
      </c>
      <c r="B91" s="8" t="s">
        <v>117</v>
      </c>
      <c r="C91" s="9">
        <v>46232</v>
      </c>
      <c r="D91" s="7" t="s">
        <v>172</v>
      </c>
      <c r="E91" s="7" t="s">
        <v>227</v>
      </c>
      <c r="F91" s="7" t="s">
        <v>2</v>
      </c>
      <c r="G91" s="7" t="s">
        <v>39</v>
      </c>
      <c r="H91" s="7" t="s">
        <v>30</v>
      </c>
      <c r="I91" s="10">
        <v>5</v>
      </c>
      <c r="J91" s="10">
        <v>52441</v>
      </c>
      <c r="K91" s="10">
        <v>262205</v>
      </c>
      <c r="L91" s="10">
        <v>0</v>
      </c>
      <c r="M91" s="10">
        <v>20976</v>
      </c>
      <c r="N91" s="12">
        <f t="shared" si="1"/>
        <v>283181</v>
      </c>
    </row>
    <row r="92" spans="1:14" x14ac:dyDescent="0.25">
      <c r="A92" s="7" t="s">
        <v>35</v>
      </c>
      <c r="B92" s="8" t="s">
        <v>118</v>
      </c>
      <c r="C92" s="9">
        <v>46232</v>
      </c>
      <c r="D92" s="7" t="s">
        <v>173</v>
      </c>
      <c r="E92" s="7" t="s">
        <v>228</v>
      </c>
      <c r="F92" s="7" t="s">
        <v>18</v>
      </c>
      <c r="G92" s="7" t="s">
        <v>27</v>
      </c>
      <c r="H92" s="7" t="s">
        <v>30</v>
      </c>
      <c r="I92" s="10">
        <v>2</v>
      </c>
      <c r="J92" s="10">
        <v>110780</v>
      </c>
      <c r="K92" s="10">
        <v>221560</v>
      </c>
      <c r="L92" s="10">
        <v>0</v>
      </c>
      <c r="M92" s="10">
        <v>17725</v>
      </c>
      <c r="N92" s="12">
        <f t="shared" si="1"/>
        <v>239285</v>
      </c>
    </row>
    <row r="93" spans="1:14" x14ac:dyDescent="0.25">
      <c r="A93" s="7" t="s">
        <v>35</v>
      </c>
      <c r="B93" s="8" t="s">
        <v>118</v>
      </c>
      <c r="C93" s="9">
        <v>46232</v>
      </c>
      <c r="D93" s="7" t="s">
        <v>173</v>
      </c>
      <c r="E93" s="7" t="s">
        <v>228</v>
      </c>
      <c r="F93" s="7" t="s">
        <v>64</v>
      </c>
      <c r="G93" s="7" t="s">
        <v>33</v>
      </c>
      <c r="H93" s="7" t="s">
        <v>30</v>
      </c>
      <c r="I93" s="10">
        <v>2</v>
      </c>
      <c r="J93" s="10">
        <v>110780</v>
      </c>
      <c r="K93" s="10">
        <v>221560</v>
      </c>
      <c r="L93" s="10">
        <v>0</v>
      </c>
      <c r="M93" s="10">
        <v>17725</v>
      </c>
      <c r="N93" s="12">
        <f t="shared" si="1"/>
        <v>239285</v>
      </c>
    </row>
    <row r="94" spans="1:14" x14ac:dyDescent="0.25">
      <c r="A94" s="7" t="s">
        <v>35</v>
      </c>
      <c r="B94" s="8" t="s">
        <v>118</v>
      </c>
      <c r="C94" s="9">
        <v>46232</v>
      </c>
      <c r="D94" s="7" t="s">
        <v>173</v>
      </c>
      <c r="E94" s="7" t="s">
        <v>228</v>
      </c>
      <c r="F94" s="7" t="s">
        <v>25</v>
      </c>
      <c r="G94" s="7" t="s">
        <v>40</v>
      </c>
      <c r="H94" s="7" t="s">
        <v>30</v>
      </c>
      <c r="I94" s="10">
        <v>3</v>
      </c>
      <c r="J94" s="10">
        <v>76735</v>
      </c>
      <c r="K94" s="10">
        <v>230205</v>
      </c>
      <c r="L94" s="10">
        <v>0</v>
      </c>
      <c r="M94" s="10">
        <v>18416</v>
      </c>
      <c r="N94" s="12">
        <f t="shared" si="1"/>
        <v>248621</v>
      </c>
    </row>
    <row r="95" spans="1:14" x14ac:dyDescent="0.25">
      <c r="A95" s="7" t="s">
        <v>35</v>
      </c>
      <c r="B95" s="8" t="s">
        <v>118</v>
      </c>
      <c r="C95" s="9">
        <v>46232</v>
      </c>
      <c r="D95" s="7" t="s">
        <v>173</v>
      </c>
      <c r="E95" s="7" t="s">
        <v>228</v>
      </c>
      <c r="F95" s="7" t="s">
        <v>2</v>
      </c>
      <c r="G95" s="7" t="s">
        <v>39</v>
      </c>
      <c r="H95" s="7" t="s">
        <v>30</v>
      </c>
      <c r="I95" s="10">
        <v>5</v>
      </c>
      <c r="J95" s="10">
        <v>52441</v>
      </c>
      <c r="K95" s="10">
        <v>262205</v>
      </c>
      <c r="L95" s="10">
        <v>0</v>
      </c>
      <c r="M95" s="10">
        <v>20976</v>
      </c>
      <c r="N95" s="12">
        <f t="shared" si="1"/>
        <v>283181</v>
      </c>
    </row>
    <row r="96" spans="1:14" x14ac:dyDescent="0.25">
      <c r="A96" s="7" t="s">
        <v>1</v>
      </c>
      <c r="B96" s="8" t="s">
        <v>119</v>
      </c>
      <c r="C96" s="9">
        <v>46232</v>
      </c>
      <c r="D96" s="7" t="s">
        <v>174</v>
      </c>
      <c r="E96" s="7" t="s">
        <v>229</v>
      </c>
      <c r="F96" s="7" t="s">
        <v>25</v>
      </c>
      <c r="G96" s="7" t="s">
        <v>40</v>
      </c>
      <c r="H96" s="7" t="s">
        <v>30</v>
      </c>
      <c r="I96" s="10">
        <v>3</v>
      </c>
      <c r="J96" s="10">
        <v>76735</v>
      </c>
      <c r="K96" s="10">
        <v>230205</v>
      </c>
      <c r="L96" s="10">
        <v>0</v>
      </c>
      <c r="M96" s="10">
        <v>18416</v>
      </c>
      <c r="N96" s="12">
        <f t="shared" si="1"/>
        <v>248621</v>
      </c>
    </row>
    <row r="97" spans="1:14" x14ac:dyDescent="0.25">
      <c r="A97" s="7" t="s">
        <v>34</v>
      </c>
      <c r="B97" s="8" t="s">
        <v>120</v>
      </c>
      <c r="C97" s="9">
        <v>46232</v>
      </c>
      <c r="D97" s="7" t="s">
        <v>175</v>
      </c>
      <c r="E97" s="7" t="s">
        <v>230</v>
      </c>
      <c r="F97" s="7" t="s">
        <v>25</v>
      </c>
      <c r="G97" s="7" t="s">
        <v>40</v>
      </c>
      <c r="H97" s="7" t="s">
        <v>30</v>
      </c>
      <c r="I97" s="10">
        <v>10</v>
      </c>
      <c r="J97" s="10">
        <v>76735</v>
      </c>
      <c r="K97" s="10">
        <v>767350</v>
      </c>
      <c r="L97" s="10">
        <v>0</v>
      </c>
      <c r="M97" s="10">
        <v>61388</v>
      </c>
      <c r="N97" s="12">
        <f t="shared" si="1"/>
        <v>828738</v>
      </c>
    </row>
    <row r="98" spans="1:14" x14ac:dyDescent="0.25">
      <c r="A98" s="7" t="s">
        <v>34</v>
      </c>
      <c r="B98" s="8" t="s">
        <v>120</v>
      </c>
      <c r="C98" s="9">
        <v>46232</v>
      </c>
      <c r="D98" s="7" t="s">
        <v>175</v>
      </c>
      <c r="E98" s="7" t="s">
        <v>230</v>
      </c>
      <c r="F98" s="7" t="s">
        <v>2</v>
      </c>
      <c r="G98" s="7" t="s">
        <v>39</v>
      </c>
      <c r="H98" s="7" t="s">
        <v>30</v>
      </c>
      <c r="I98" s="10">
        <v>5</v>
      </c>
      <c r="J98" s="10">
        <v>52441</v>
      </c>
      <c r="K98" s="10">
        <v>262205</v>
      </c>
      <c r="L98" s="10">
        <v>0</v>
      </c>
      <c r="M98" s="10">
        <v>20976</v>
      </c>
      <c r="N98" s="12">
        <f t="shared" si="1"/>
        <v>283181</v>
      </c>
    </row>
    <row r="99" spans="1:14" x14ac:dyDescent="0.25">
      <c r="A99" s="7" t="s">
        <v>10</v>
      </c>
      <c r="B99" s="8" t="s">
        <v>121</v>
      </c>
      <c r="C99" s="9">
        <v>46232</v>
      </c>
      <c r="D99" s="7" t="s">
        <v>176</v>
      </c>
      <c r="E99" s="7" t="s">
        <v>231</v>
      </c>
      <c r="F99" s="7" t="s">
        <v>2</v>
      </c>
      <c r="G99" s="7" t="s">
        <v>39</v>
      </c>
      <c r="H99" s="7" t="s">
        <v>30</v>
      </c>
      <c r="I99" s="10">
        <v>5</v>
      </c>
      <c r="J99" s="10">
        <v>52441</v>
      </c>
      <c r="K99" s="10">
        <v>262205</v>
      </c>
      <c r="L99" s="10">
        <v>0</v>
      </c>
      <c r="M99" s="10">
        <v>20976</v>
      </c>
      <c r="N99" s="12">
        <f t="shared" si="1"/>
        <v>283181</v>
      </c>
    </row>
    <row r="100" spans="1:14" x14ac:dyDescent="0.25">
      <c r="A100" s="7" t="s">
        <v>11</v>
      </c>
      <c r="B100" s="8" t="s">
        <v>122</v>
      </c>
      <c r="C100" s="9">
        <v>46232</v>
      </c>
      <c r="D100" s="7" t="s">
        <v>177</v>
      </c>
      <c r="E100" s="7" t="s">
        <v>232</v>
      </c>
      <c r="F100" s="7" t="s">
        <v>25</v>
      </c>
      <c r="G100" s="7" t="s">
        <v>40</v>
      </c>
      <c r="H100" s="7" t="s">
        <v>30</v>
      </c>
      <c r="I100" s="10">
        <v>3</v>
      </c>
      <c r="J100" s="10">
        <v>76735</v>
      </c>
      <c r="K100" s="10">
        <v>230205</v>
      </c>
      <c r="L100" s="10">
        <v>0</v>
      </c>
      <c r="M100" s="10">
        <v>18416</v>
      </c>
      <c r="N100" s="12">
        <f t="shared" si="1"/>
        <v>248621</v>
      </c>
    </row>
    <row r="101" spans="1:14" x14ac:dyDescent="0.25">
      <c r="A101" s="7" t="s">
        <v>11</v>
      </c>
      <c r="B101" s="8" t="s">
        <v>122</v>
      </c>
      <c r="C101" s="9">
        <v>46232</v>
      </c>
      <c r="D101" s="7" t="s">
        <v>177</v>
      </c>
      <c r="E101" s="7" t="s">
        <v>232</v>
      </c>
      <c r="F101" s="7" t="s">
        <v>2</v>
      </c>
      <c r="G101" s="7" t="s">
        <v>39</v>
      </c>
      <c r="H101" s="7" t="s">
        <v>30</v>
      </c>
      <c r="I101" s="10">
        <v>3</v>
      </c>
      <c r="J101" s="10">
        <v>52441</v>
      </c>
      <c r="K101" s="10">
        <v>157323</v>
      </c>
      <c r="L101" s="10">
        <v>0</v>
      </c>
      <c r="M101" s="10">
        <v>12586</v>
      </c>
      <c r="N101" s="12">
        <f t="shared" si="1"/>
        <v>169909</v>
      </c>
    </row>
    <row r="102" spans="1:14" x14ac:dyDescent="0.25">
      <c r="A102" s="7" t="s">
        <v>13</v>
      </c>
      <c r="B102" s="8" t="s">
        <v>123</v>
      </c>
      <c r="C102" s="9">
        <v>46232</v>
      </c>
      <c r="D102" s="7" t="s">
        <v>178</v>
      </c>
      <c r="E102" s="7" t="s">
        <v>233</v>
      </c>
      <c r="F102" s="7" t="s">
        <v>18</v>
      </c>
      <c r="G102" s="7" t="s">
        <v>27</v>
      </c>
      <c r="H102" s="7" t="s">
        <v>30</v>
      </c>
      <c r="I102" s="10">
        <v>2</v>
      </c>
      <c r="J102" s="10">
        <v>110780</v>
      </c>
      <c r="K102" s="10">
        <v>221560</v>
      </c>
      <c r="L102" s="10">
        <v>0</v>
      </c>
      <c r="M102" s="10">
        <v>17725</v>
      </c>
      <c r="N102" s="12">
        <f t="shared" si="1"/>
        <v>239285</v>
      </c>
    </row>
    <row r="103" spans="1:14" x14ac:dyDescent="0.25">
      <c r="A103" s="7" t="s">
        <v>13</v>
      </c>
      <c r="B103" s="8" t="s">
        <v>123</v>
      </c>
      <c r="C103" s="9">
        <v>46232</v>
      </c>
      <c r="D103" s="7" t="s">
        <v>178</v>
      </c>
      <c r="E103" s="7" t="s">
        <v>233</v>
      </c>
      <c r="F103" s="7" t="s">
        <v>25</v>
      </c>
      <c r="G103" s="7" t="s">
        <v>40</v>
      </c>
      <c r="H103" s="7" t="s">
        <v>30</v>
      </c>
      <c r="I103" s="10">
        <v>4</v>
      </c>
      <c r="J103" s="10">
        <v>76735</v>
      </c>
      <c r="K103" s="10">
        <v>306940</v>
      </c>
      <c r="L103" s="10">
        <v>0</v>
      </c>
      <c r="M103" s="10">
        <v>24555</v>
      </c>
      <c r="N103" s="12">
        <f t="shared" si="1"/>
        <v>331495</v>
      </c>
    </row>
    <row r="104" spans="1:14" x14ac:dyDescent="0.25">
      <c r="A104" s="7" t="s">
        <v>13</v>
      </c>
      <c r="B104" s="8" t="s">
        <v>123</v>
      </c>
      <c r="C104" s="9">
        <v>46232</v>
      </c>
      <c r="D104" s="7" t="s">
        <v>178</v>
      </c>
      <c r="E104" s="7" t="s">
        <v>233</v>
      </c>
      <c r="F104" s="7" t="s">
        <v>2</v>
      </c>
      <c r="G104" s="7" t="s">
        <v>39</v>
      </c>
      <c r="H104" s="7" t="s">
        <v>30</v>
      </c>
      <c r="I104" s="10">
        <v>3</v>
      </c>
      <c r="J104" s="10">
        <v>52441</v>
      </c>
      <c r="K104" s="10">
        <v>157323</v>
      </c>
      <c r="L104" s="10">
        <v>0</v>
      </c>
      <c r="M104" s="10">
        <v>12586</v>
      </c>
      <c r="N104" s="12">
        <f t="shared" si="1"/>
        <v>169909</v>
      </c>
    </row>
    <row r="105" spans="1:14" x14ac:dyDescent="0.25">
      <c r="A105" s="7" t="s">
        <v>15</v>
      </c>
      <c r="B105" s="8" t="s">
        <v>124</v>
      </c>
      <c r="C105" s="9">
        <v>46232</v>
      </c>
      <c r="D105" s="7" t="s">
        <v>179</v>
      </c>
      <c r="E105" s="7" t="s">
        <v>234</v>
      </c>
      <c r="F105" s="7" t="s">
        <v>64</v>
      </c>
      <c r="G105" s="7" t="s">
        <v>33</v>
      </c>
      <c r="H105" s="7" t="s">
        <v>30</v>
      </c>
      <c r="I105" s="10">
        <v>2</v>
      </c>
      <c r="J105" s="10">
        <v>110780</v>
      </c>
      <c r="K105" s="10">
        <v>221560</v>
      </c>
      <c r="L105" s="10">
        <v>0</v>
      </c>
      <c r="M105" s="10">
        <v>17724</v>
      </c>
      <c r="N105" s="12">
        <f t="shared" si="1"/>
        <v>239284</v>
      </c>
    </row>
    <row r="106" spans="1:14" x14ac:dyDescent="0.25">
      <c r="A106" s="7" t="s">
        <v>15</v>
      </c>
      <c r="B106" s="8" t="s">
        <v>124</v>
      </c>
      <c r="C106" s="9">
        <v>46232</v>
      </c>
      <c r="D106" s="7" t="s">
        <v>179</v>
      </c>
      <c r="E106" s="7" t="s">
        <v>234</v>
      </c>
      <c r="F106" s="7" t="s">
        <v>25</v>
      </c>
      <c r="G106" s="7" t="s">
        <v>40</v>
      </c>
      <c r="H106" s="7" t="s">
        <v>30</v>
      </c>
      <c r="I106" s="10">
        <v>2</v>
      </c>
      <c r="J106" s="10">
        <v>76735</v>
      </c>
      <c r="K106" s="10">
        <v>153470</v>
      </c>
      <c r="L106" s="10">
        <v>0</v>
      </c>
      <c r="M106" s="10">
        <v>12278</v>
      </c>
      <c r="N106" s="12">
        <f t="shared" si="1"/>
        <v>165748</v>
      </c>
    </row>
    <row r="107" spans="1:14" x14ac:dyDescent="0.25">
      <c r="A107" s="7" t="s">
        <v>22</v>
      </c>
      <c r="B107" s="8" t="s">
        <v>237</v>
      </c>
      <c r="C107" s="9">
        <v>46213</v>
      </c>
      <c r="E107" s="7" t="s">
        <v>248</v>
      </c>
      <c r="F107" s="7" t="s">
        <v>18</v>
      </c>
      <c r="G107" s="7" t="s">
        <v>27</v>
      </c>
      <c r="H107" s="7" t="s">
        <v>30</v>
      </c>
      <c r="I107" s="10">
        <v>-2</v>
      </c>
      <c r="J107" s="10">
        <v>-110780</v>
      </c>
      <c r="K107" s="12">
        <f>-I107*J107</f>
        <v>-221560</v>
      </c>
      <c r="L107" s="10">
        <v>0</v>
      </c>
      <c r="M107" s="10">
        <v>-17725</v>
      </c>
      <c r="N107" s="12">
        <f>K107+M107</f>
        <v>-239285</v>
      </c>
    </row>
    <row r="108" spans="1:14" x14ac:dyDescent="0.25">
      <c r="A108" s="7" t="s">
        <v>15</v>
      </c>
      <c r="B108" s="8" t="s">
        <v>238</v>
      </c>
      <c r="C108" s="9">
        <v>46218</v>
      </c>
      <c r="E108" s="7" t="s">
        <v>249</v>
      </c>
      <c r="F108" s="7" t="s">
        <v>2</v>
      </c>
      <c r="G108" s="7" t="s">
        <v>39</v>
      </c>
      <c r="H108" s="7" t="s">
        <v>30</v>
      </c>
      <c r="I108" s="10">
        <v>-1</v>
      </c>
      <c r="J108" s="10">
        <v>-52441</v>
      </c>
      <c r="K108" s="12">
        <f t="shared" ref="K108:K120" si="2">-I108*J108</f>
        <v>-52441</v>
      </c>
      <c r="L108" s="10">
        <v>0</v>
      </c>
      <c r="M108" s="10">
        <v>-4195</v>
      </c>
      <c r="N108" s="12">
        <f t="shared" ref="N108:N120" si="3">K108+M108</f>
        <v>-56636</v>
      </c>
    </row>
    <row r="109" spans="1:14" x14ac:dyDescent="0.25">
      <c r="A109" s="7" t="s">
        <v>15</v>
      </c>
      <c r="B109" s="8" t="s">
        <v>238</v>
      </c>
      <c r="C109" s="9">
        <v>46218</v>
      </c>
      <c r="E109" s="7" t="s">
        <v>249</v>
      </c>
      <c r="F109" s="7" t="s">
        <v>9</v>
      </c>
      <c r="G109" s="7" t="s">
        <v>33</v>
      </c>
      <c r="H109" s="7" t="s">
        <v>30</v>
      </c>
      <c r="I109" s="10">
        <v>-1</v>
      </c>
      <c r="J109" s="10">
        <v>-110780</v>
      </c>
      <c r="K109" s="12">
        <f t="shared" si="2"/>
        <v>-110780</v>
      </c>
      <c r="L109" s="10">
        <v>0</v>
      </c>
      <c r="M109" s="10">
        <v>-8862</v>
      </c>
      <c r="N109" s="12">
        <f t="shared" si="3"/>
        <v>-119642</v>
      </c>
    </row>
    <row r="110" spans="1:14" x14ac:dyDescent="0.25">
      <c r="A110" s="7" t="s">
        <v>6</v>
      </c>
      <c r="B110" s="8" t="s">
        <v>239</v>
      </c>
      <c r="C110" s="9">
        <v>46183</v>
      </c>
      <c r="E110" s="7" t="s">
        <v>250</v>
      </c>
      <c r="F110" s="7" t="s">
        <v>18</v>
      </c>
      <c r="G110" s="7" t="s">
        <v>27</v>
      </c>
      <c r="H110" s="7" t="s">
        <v>30</v>
      </c>
      <c r="I110" s="10">
        <v>-1</v>
      </c>
      <c r="J110" s="10">
        <v>-110780</v>
      </c>
      <c r="K110" s="12">
        <f t="shared" si="2"/>
        <v>-110780</v>
      </c>
      <c r="L110" s="10">
        <v>0</v>
      </c>
      <c r="M110" s="10">
        <v>-8862</v>
      </c>
      <c r="N110" s="12">
        <f t="shared" si="3"/>
        <v>-119642</v>
      </c>
    </row>
    <row r="111" spans="1:14" x14ac:dyDescent="0.25">
      <c r="A111" s="7" t="s">
        <v>6</v>
      </c>
      <c r="B111" s="8" t="s">
        <v>240</v>
      </c>
      <c r="C111" s="9">
        <v>46209</v>
      </c>
      <c r="E111" s="7" t="s">
        <v>251</v>
      </c>
      <c r="F111" s="7" t="s">
        <v>9</v>
      </c>
      <c r="G111" s="7" t="s">
        <v>33</v>
      </c>
      <c r="H111" s="7" t="s">
        <v>30</v>
      </c>
      <c r="I111" s="10">
        <v>-1</v>
      </c>
      <c r="J111" s="10">
        <v>-110780</v>
      </c>
      <c r="K111" s="12">
        <f t="shared" si="2"/>
        <v>-110780</v>
      </c>
      <c r="L111" s="10">
        <v>0</v>
      </c>
      <c r="M111" s="10">
        <v>-8862</v>
      </c>
      <c r="N111" s="12">
        <f t="shared" si="3"/>
        <v>-119642</v>
      </c>
    </row>
    <row r="112" spans="1:14" x14ac:dyDescent="0.25">
      <c r="A112" s="7" t="s">
        <v>8</v>
      </c>
      <c r="B112" s="8" t="s">
        <v>241</v>
      </c>
      <c r="C112" s="9">
        <v>46219</v>
      </c>
      <c r="E112" s="7" t="s">
        <v>252</v>
      </c>
      <c r="F112" s="7" t="s">
        <v>18</v>
      </c>
      <c r="G112" s="7" t="s">
        <v>27</v>
      </c>
      <c r="H112" s="7" t="s">
        <v>30</v>
      </c>
      <c r="I112" s="10">
        <v>-1</v>
      </c>
      <c r="J112" s="10">
        <v>-110780</v>
      </c>
      <c r="K112" s="12">
        <f t="shared" si="2"/>
        <v>-110780</v>
      </c>
      <c r="L112" s="10">
        <v>0</v>
      </c>
      <c r="M112" s="10">
        <v>-8862</v>
      </c>
      <c r="N112" s="12">
        <f t="shared" si="3"/>
        <v>-119642</v>
      </c>
    </row>
    <row r="113" spans="1:14" x14ac:dyDescent="0.25">
      <c r="A113" s="7" t="s">
        <v>7</v>
      </c>
      <c r="B113" s="8" t="s">
        <v>242</v>
      </c>
      <c r="C113" s="9">
        <v>46220</v>
      </c>
      <c r="E113" s="7" t="s">
        <v>253</v>
      </c>
      <c r="F113" s="7" t="s">
        <v>18</v>
      </c>
      <c r="G113" s="7" t="s">
        <v>27</v>
      </c>
      <c r="H113" s="7" t="s">
        <v>30</v>
      </c>
      <c r="I113" s="10">
        <v>-1</v>
      </c>
      <c r="J113" s="10">
        <v>-110780</v>
      </c>
      <c r="K113" s="12">
        <f t="shared" si="2"/>
        <v>-110780</v>
      </c>
      <c r="L113" s="10">
        <v>0</v>
      </c>
      <c r="M113" s="10">
        <v>-8862</v>
      </c>
      <c r="N113" s="12">
        <f t="shared" si="3"/>
        <v>-119642</v>
      </c>
    </row>
    <row r="114" spans="1:14" x14ac:dyDescent="0.25">
      <c r="A114" s="7" t="s">
        <v>22</v>
      </c>
      <c r="B114" s="8" t="s">
        <v>243</v>
      </c>
      <c r="C114" s="9">
        <v>46220</v>
      </c>
      <c r="E114" s="7" t="s">
        <v>254</v>
      </c>
      <c r="F114" s="7" t="s">
        <v>18</v>
      </c>
      <c r="G114" s="7" t="s">
        <v>27</v>
      </c>
      <c r="H114" s="7" t="s">
        <v>30</v>
      </c>
      <c r="I114" s="10">
        <v>-1</v>
      </c>
      <c r="J114" s="10">
        <v>-110780</v>
      </c>
      <c r="K114" s="12">
        <f t="shared" si="2"/>
        <v>-110780</v>
      </c>
      <c r="L114" s="10">
        <v>0</v>
      </c>
      <c r="M114" s="10">
        <v>-8862</v>
      </c>
      <c r="N114" s="12">
        <f t="shared" si="3"/>
        <v>-119642</v>
      </c>
    </row>
    <row r="115" spans="1:14" x14ac:dyDescent="0.25">
      <c r="A115" s="7" t="s">
        <v>22</v>
      </c>
      <c r="B115" s="8" t="s">
        <v>243</v>
      </c>
      <c r="C115" s="9">
        <v>46220</v>
      </c>
      <c r="E115" s="7" t="s">
        <v>254</v>
      </c>
      <c r="F115" s="7" t="s">
        <v>9</v>
      </c>
      <c r="G115" s="7" t="s">
        <v>33</v>
      </c>
      <c r="H115" s="7" t="s">
        <v>30</v>
      </c>
      <c r="I115" s="10">
        <v>-2</v>
      </c>
      <c r="J115" s="10">
        <v>-110780</v>
      </c>
      <c r="K115" s="12">
        <f t="shared" si="2"/>
        <v>-221560</v>
      </c>
      <c r="L115" s="10">
        <v>0</v>
      </c>
      <c r="M115" s="10">
        <v>-17725</v>
      </c>
      <c r="N115" s="12">
        <f t="shared" si="3"/>
        <v>-239285</v>
      </c>
    </row>
    <row r="116" spans="1:14" x14ac:dyDescent="0.25">
      <c r="A116" s="7" t="s">
        <v>38</v>
      </c>
      <c r="B116" s="8" t="s">
        <v>244</v>
      </c>
      <c r="C116" s="9">
        <v>46221</v>
      </c>
      <c r="E116" s="7" t="s">
        <v>255</v>
      </c>
      <c r="F116" s="7" t="s">
        <v>9</v>
      </c>
      <c r="G116" s="7" t="s">
        <v>33</v>
      </c>
      <c r="H116" s="7" t="s">
        <v>30</v>
      </c>
      <c r="I116" s="10">
        <v>-1</v>
      </c>
      <c r="J116" s="10">
        <v>-110780</v>
      </c>
      <c r="K116" s="12">
        <f t="shared" si="2"/>
        <v>-110780</v>
      </c>
      <c r="L116" s="10">
        <v>0</v>
      </c>
      <c r="M116" s="10">
        <v>-8862</v>
      </c>
      <c r="N116" s="12">
        <f t="shared" si="3"/>
        <v>-119642</v>
      </c>
    </row>
    <row r="117" spans="1:14" x14ac:dyDescent="0.25">
      <c r="A117" s="7" t="s">
        <v>38</v>
      </c>
      <c r="B117" s="8" t="s">
        <v>244</v>
      </c>
      <c r="C117" s="9">
        <v>46221</v>
      </c>
      <c r="E117" s="7" t="s">
        <v>255</v>
      </c>
      <c r="F117" s="7" t="s">
        <v>18</v>
      </c>
      <c r="G117" s="7" t="s">
        <v>27</v>
      </c>
      <c r="H117" s="7" t="s">
        <v>30</v>
      </c>
      <c r="I117" s="10">
        <v>-1</v>
      </c>
      <c r="J117" s="10">
        <v>-110780</v>
      </c>
      <c r="K117" s="12">
        <f t="shared" si="2"/>
        <v>-110780</v>
      </c>
      <c r="L117" s="10">
        <v>0</v>
      </c>
      <c r="M117" s="10">
        <v>-8862</v>
      </c>
      <c r="N117" s="12">
        <f t="shared" si="3"/>
        <v>-119642</v>
      </c>
    </row>
    <row r="118" spans="1:14" x14ac:dyDescent="0.25">
      <c r="A118" s="7" t="s">
        <v>68</v>
      </c>
      <c r="B118" s="8" t="s">
        <v>245</v>
      </c>
      <c r="C118" s="9">
        <v>46206</v>
      </c>
      <c r="E118" s="7" t="s">
        <v>256</v>
      </c>
      <c r="F118" s="7" t="s">
        <v>25</v>
      </c>
      <c r="G118" s="7" t="s">
        <v>40</v>
      </c>
      <c r="H118" s="7" t="s">
        <v>30</v>
      </c>
      <c r="I118" s="10">
        <v>-1</v>
      </c>
      <c r="J118" s="10">
        <v>-76735</v>
      </c>
      <c r="K118" s="12">
        <f t="shared" si="2"/>
        <v>-76735</v>
      </c>
      <c r="L118" s="10">
        <v>0</v>
      </c>
      <c r="M118" s="10">
        <v>-6139</v>
      </c>
      <c r="N118" s="12">
        <f t="shared" si="3"/>
        <v>-82874</v>
      </c>
    </row>
    <row r="119" spans="1:14" x14ac:dyDescent="0.25">
      <c r="A119" s="7" t="s">
        <v>68</v>
      </c>
      <c r="B119" s="8" t="s">
        <v>246</v>
      </c>
      <c r="C119" s="9">
        <v>46220</v>
      </c>
      <c r="E119" s="7" t="s">
        <v>257</v>
      </c>
      <c r="F119" s="7" t="s">
        <v>25</v>
      </c>
      <c r="G119" s="7" t="s">
        <v>40</v>
      </c>
      <c r="H119" s="7" t="s">
        <v>30</v>
      </c>
      <c r="I119" s="10">
        <v>-1</v>
      </c>
      <c r="J119" s="10">
        <v>-76735</v>
      </c>
      <c r="K119" s="12">
        <f t="shared" si="2"/>
        <v>-76735</v>
      </c>
      <c r="L119" s="10">
        <v>0</v>
      </c>
      <c r="M119" s="10">
        <v>-6139</v>
      </c>
      <c r="N119" s="12">
        <f t="shared" si="3"/>
        <v>-82874</v>
      </c>
    </row>
    <row r="120" spans="1:14" x14ac:dyDescent="0.25">
      <c r="A120" s="7" t="s">
        <v>0</v>
      </c>
      <c r="B120" s="8" t="s">
        <v>247</v>
      </c>
      <c r="C120" s="9">
        <v>46226</v>
      </c>
      <c r="E120" s="7" t="s">
        <v>258</v>
      </c>
      <c r="F120" s="7" t="s">
        <v>18</v>
      </c>
      <c r="G120" s="7" t="s">
        <v>27</v>
      </c>
      <c r="H120" s="7" t="s">
        <v>30</v>
      </c>
      <c r="I120" s="10">
        <v>-1</v>
      </c>
      <c r="J120" s="10">
        <v>-110780</v>
      </c>
      <c r="K120" s="12">
        <f t="shared" si="2"/>
        <v>-110780</v>
      </c>
      <c r="L120" s="10">
        <v>0</v>
      </c>
      <c r="M120" s="10">
        <v>-8862</v>
      </c>
      <c r="N120" s="12">
        <f t="shared" si="3"/>
        <v>-119642</v>
      </c>
    </row>
  </sheetData>
  <autoFilter ref="A2:N2" xr:uid="{B7BD58CE-BBBD-46F3-A260-5786599FC14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5A71-7F75-4C10-BBEA-CAC2CF45B44F}">
  <dimension ref="A1:I62"/>
  <sheetViews>
    <sheetView tabSelected="1" topLeftCell="A46" workbookViewId="0">
      <selection activeCell="I60" sqref="I60"/>
    </sheetView>
  </sheetViews>
  <sheetFormatPr defaultRowHeight="15" x14ac:dyDescent="0.25"/>
  <cols>
    <col min="1" max="1" width="13.7109375" style="23" bestFit="1" customWidth="1"/>
    <col min="2" max="2" width="11.140625" style="23" bestFit="1" customWidth="1"/>
    <col min="3" max="3" width="19.85546875" style="23" bestFit="1" customWidth="1"/>
    <col min="4" max="4" width="45.7109375" style="23" bestFit="1" customWidth="1"/>
    <col min="5" max="5" width="11.5703125" style="23" bestFit="1" customWidth="1"/>
    <col min="6" max="6" width="15.85546875" style="23" bestFit="1" customWidth="1"/>
    <col min="7" max="7" width="11.28515625" style="23" bestFit="1" customWidth="1"/>
    <col min="8" max="8" width="12.42578125" style="23" bestFit="1" customWidth="1"/>
    <col min="9" max="9" width="16.28515625" style="23" bestFit="1" customWidth="1"/>
    <col min="10" max="16384" width="9.140625" style="23"/>
  </cols>
  <sheetData>
    <row r="1" spans="1:9" ht="20.25" x14ac:dyDescent="0.25">
      <c r="A1" s="33" t="s">
        <v>46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20"/>
      <c r="B2" s="4"/>
      <c r="C2" s="4"/>
      <c r="D2" s="4"/>
      <c r="E2" s="4"/>
      <c r="F2" s="24"/>
      <c r="G2" s="24"/>
      <c r="H2" s="25"/>
      <c r="I2" s="25"/>
    </row>
    <row r="3" spans="1:9" ht="30.75" customHeight="1" x14ac:dyDescent="0.25">
      <c r="A3" s="26" t="s">
        <v>28</v>
      </c>
      <c r="B3" s="27" t="s">
        <v>31</v>
      </c>
      <c r="C3" s="27" t="s">
        <v>41</v>
      </c>
      <c r="D3" s="27" t="s">
        <v>47</v>
      </c>
      <c r="E3" s="27" t="s">
        <v>48</v>
      </c>
      <c r="F3" s="28" t="s">
        <v>49</v>
      </c>
      <c r="G3" s="28" t="s">
        <v>235</v>
      </c>
      <c r="H3" s="29" t="s">
        <v>50</v>
      </c>
      <c r="I3" s="29" t="s">
        <v>51</v>
      </c>
    </row>
    <row r="4" spans="1:9" x14ac:dyDescent="0.25">
      <c r="A4" s="1">
        <v>46209</v>
      </c>
      <c r="B4" s="2" t="s">
        <v>137</v>
      </c>
      <c r="C4" s="2" t="s">
        <v>12</v>
      </c>
      <c r="D4" s="17" t="s">
        <v>52</v>
      </c>
      <c r="E4" s="17" t="s">
        <v>53</v>
      </c>
      <c r="F4" s="3">
        <v>262205</v>
      </c>
      <c r="G4" s="3">
        <v>0</v>
      </c>
      <c r="H4" s="3">
        <v>20976</v>
      </c>
      <c r="I4" s="3">
        <v>283181</v>
      </c>
    </row>
    <row r="5" spans="1:9" x14ac:dyDescent="0.25">
      <c r="A5" s="1">
        <v>46209</v>
      </c>
      <c r="B5" s="2" t="s">
        <v>126</v>
      </c>
      <c r="C5" s="2" t="s">
        <v>19</v>
      </c>
      <c r="D5" s="17" t="s">
        <v>52</v>
      </c>
      <c r="E5" s="17" t="s">
        <v>53</v>
      </c>
      <c r="F5" s="3">
        <v>590692</v>
      </c>
      <c r="G5" s="3">
        <v>0</v>
      </c>
      <c r="H5" s="3">
        <v>47255</v>
      </c>
      <c r="I5" s="3">
        <v>637947</v>
      </c>
    </row>
    <row r="6" spans="1:9" x14ac:dyDescent="0.25">
      <c r="A6" s="1">
        <v>46209</v>
      </c>
      <c r="B6" s="2" t="s">
        <v>128</v>
      </c>
      <c r="C6" s="2" t="s">
        <v>38</v>
      </c>
      <c r="D6" s="17" t="s">
        <v>52</v>
      </c>
      <c r="E6" s="17" t="s">
        <v>53</v>
      </c>
      <c r="F6" s="3">
        <v>540998</v>
      </c>
      <c r="G6" s="3">
        <v>0</v>
      </c>
      <c r="H6" s="3">
        <v>43280</v>
      </c>
      <c r="I6" s="3">
        <v>584278</v>
      </c>
    </row>
    <row r="7" spans="1:9" x14ac:dyDescent="0.25">
      <c r="A7" s="1">
        <v>46209</v>
      </c>
      <c r="B7" s="2" t="s">
        <v>131</v>
      </c>
      <c r="C7" s="2" t="s">
        <v>26</v>
      </c>
      <c r="D7" s="17" t="s">
        <v>52</v>
      </c>
      <c r="E7" s="17" t="s">
        <v>53</v>
      </c>
      <c r="F7" s="3">
        <v>340985</v>
      </c>
      <c r="G7" s="3">
        <v>0</v>
      </c>
      <c r="H7" s="3">
        <v>27279</v>
      </c>
      <c r="I7" s="3">
        <v>368264</v>
      </c>
    </row>
    <row r="8" spans="1:9" x14ac:dyDescent="0.25">
      <c r="A8" s="1">
        <v>46209</v>
      </c>
      <c r="B8" s="2" t="s">
        <v>127</v>
      </c>
      <c r="C8" s="2" t="s">
        <v>22</v>
      </c>
      <c r="D8" s="17" t="s">
        <v>52</v>
      </c>
      <c r="E8" s="17" t="s">
        <v>53</v>
      </c>
      <c r="F8" s="3">
        <v>314646</v>
      </c>
      <c r="G8" s="3">
        <v>0</v>
      </c>
      <c r="H8" s="3">
        <v>25172</v>
      </c>
      <c r="I8" s="3">
        <v>339818</v>
      </c>
    </row>
    <row r="9" spans="1:9" x14ac:dyDescent="0.25">
      <c r="A9" s="1">
        <v>46209</v>
      </c>
      <c r="B9" s="2" t="s">
        <v>129</v>
      </c>
      <c r="C9" s="2" t="s">
        <v>66</v>
      </c>
      <c r="D9" s="17" t="s">
        <v>52</v>
      </c>
      <c r="E9" s="17" t="s">
        <v>53</v>
      </c>
      <c r="F9" s="3">
        <v>230205</v>
      </c>
      <c r="G9" s="3">
        <v>0</v>
      </c>
      <c r="H9" s="3">
        <v>18416</v>
      </c>
      <c r="I9" s="3">
        <v>248621</v>
      </c>
    </row>
    <row r="10" spans="1:9" x14ac:dyDescent="0.25">
      <c r="A10" s="1">
        <v>46209</v>
      </c>
      <c r="B10" s="2" t="s">
        <v>130</v>
      </c>
      <c r="C10" s="2" t="s">
        <v>3</v>
      </c>
      <c r="D10" s="17" t="s">
        <v>52</v>
      </c>
      <c r="E10" s="17" t="s">
        <v>53</v>
      </c>
      <c r="F10" s="3">
        <v>937575</v>
      </c>
      <c r="G10" s="3">
        <v>0</v>
      </c>
      <c r="H10" s="3">
        <v>75006</v>
      </c>
      <c r="I10" s="3">
        <v>1012581</v>
      </c>
    </row>
    <row r="11" spans="1:9" x14ac:dyDescent="0.25">
      <c r="A11" s="1">
        <v>46209</v>
      </c>
      <c r="B11" s="2" t="s">
        <v>136</v>
      </c>
      <c r="C11" s="2" t="s">
        <v>4</v>
      </c>
      <c r="D11" s="17" t="s">
        <v>52</v>
      </c>
      <c r="E11" s="17" t="s">
        <v>53</v>
      </c>
      <c r="F11" s="3">
        <v>387528</v>
      </c>
      <c r="G11" s="3">
        <v>0</v>
      </c>
      <c r="H11" s="3">
        <v>31002</v>
      </c>
      <c r="I11" s="3">
        <v>418530</v>
      </c>
    </row>
    <row r="12" spans="1:9" x14ac:dyDescent="0.25">
      <c r="A12" s="1">
        <v>46209</v>
      </c>
      <c r="B12" s="2" t="s">
        <v>135</v>
      </c>
      <c r="C12" s="2" t="s">
        <v>16</v>
      </c>
      <c r="D12" s="17" t="s">
        <v>52</v>
      </c>
      <c r="E12" s="17" t="s">
        <v>53</v>
      </c>
      <c r="F12" s="3">
        <v>230205</v>
      </c>
      <c r="G12" s="3">
        <v>0</v>
      </c>
      <c r="H12" s="3">
        <v>18416</v>
      </c>
      <c r="I12" s="3">
        <v>248621</v>
      </c>
    </row>
    <row r="13" spans="1:9" x14ac:dyDescent="0.25">
      <c r="A13" s="1">
        <v>46209</v>
      </c>
      <c r="B13" s="2" t="s">
        <v>125</v>
      </c>
      <c r="C13" s="2" t="s">
        <v>24</v>
      </c>
      <c r="D13" s="17" t="s">
        <v>52</v>
      </c>
      <c r="E13" s="17" t="s">
        <v>53</v>
      </c>
      <c r="F13" s="3">
        <v>332340</v>
      </c>
      <c r="G13" s="3">
        <v>0</v>
      </c>
      <c r="H13" s="3">
        <v>26587</v>
      </c>
      <c r="I13" s="3">
        <v>358927</v>
      </c>
    </row>
    <row r="14" spans="1:9" x14ac:dyDescent="0.25">
      <c r="A14" s="1">
        <v>46209</v>
      </c>
      <c r="B14" s="2" t="s">
        <v>132</v>
      </c>
      <c r="C14" s="2" t="s">
        <v>0</v>
      </c>
      <c r="D14" s="17" t="s">
        <v>52</v>
      </c>
      <c r="E14" s="17" t="s">
        <v>53</v>
      </c>
      <c r="F14" s="3">
        <v>258352</v>
      </c>
      <c r="G14" s="3">
        <v>0</v>
      </c>
      <c r="H14" s="3">
        <v>20668</v>
      </c>
      <c r="I14" s="3">
        <v>279020</v>
      </c>
    </row>
    <row r="15" spans="1:9" x14ac:dyDescent="0.25">
      <c r="A15" s="1">
        <v>46209</v>
      </c>
      <c r="B15" s="2" t="s">
        <v>140</v>
      </c>
      <c r="C15" s="2" t="s">
        <v>67</v>
      </c>
      <c r="D15" s="17" t="s">
        <v>52</v>
      </c>
      <c r="E15" s="17" t="s">
        <v>53</v>
      </c>
      <c r="F15" s="3">
        <v>383675</v>
      </c>
      <c r="G15" s="3">
        <v>0</v>
      </c>
      <c r="H15" s="3">
        <v>30694</v>
      </c>
      <c r="I15" s="3">
        <v>414369</v>
      </c>
    </row>
    <row r="16" spans="1:9" x14ac:dyDescent="0.25">
      <c r="A16" s="1">
        <v>46209</v>
      </c>
      <c r="B16" s="2" t="s">
        <v>134</v>
      </c>
      <c r="C16" s="2" t="s">
        <v>21</v>
      </c>
      <c r="D16" s="17" t="s">
        <v>52</v>
      </c>
      <c r="E16" s="17" t="s">
        <v>53</v>
      </c>
      <c r="F16" s="3">
        <v>383675</v>
      </c>
      <c r="G16" s="3">
        <v>0</v>
      </c>
      <c r="H16" s="3">
        <v>30694</v>
      </c>
      <c r="I16" s="3">
        <v>414369</v>
      </c>
    </row>
    <row r="17" spans="1:9" x14ac:dyDescent="0.25">
      <c r="A17" s="1">
        <v>46209</v>
      </c>
      <c r="B17" s="2" t="s">
        <v>139</v>
      </c>
      <c r="C17" s="2" t="s">
        <v>13</v>
      </c>
      <c r="D17" s="17" t="s">
        <v>52</v>
      </c>
      <c r="E17" s="17" t="s">
        <v>53</v>
      </c>
      <c r="F17" s="3">
        <v>596590</v>
      </c>
      <c r="G17" s="3">
        <v>0</v>
      </c>
      <c r="H17" s="3">
        <v>47727</v>
      </c>
      <c r="I17" s="3">
        <v>644317</v>
      </c>
    </row>
    <row r="18" spans="1:9" x14ac:dyDescent="0.25">
      <c r="A18" s="1">
        <v>46209</v>
      </c>
      <c r="B18" s="2" t="s">
        <v>133</v>
      </c>
      <c r="C18" s="2" t="s">
        <v>35</v>
      </c>
      <c r="D18" s="17" t="s">
        <v>52</v>
      </c>
      <c r="E18" s="17" t="s">
        <v>53</v>
      </c>
      <c r="F18" s="3">
        <v>387528</v>
      </c>
      <c r="G18" s="3">
        <v>0</v>
      </c>
      <c r="H18" s="3">
        <v>31002</v>
      </c>
      <c r="I18" s="3">
        <v>418530</v>
      </c>
    </row>
    <row r="19" spans="1:9" x14ac:dyDescent="0.25">
      <c r="A19" s="1">
        <v>46209</v>
      </c>
      <c r="B19" s="2" t="s">
        <v>138</v>
      </c>
      <c r="C19" s="2" t="s">
        <v>17</v>
      </c>
      <c r="D19" s="17" t="s">
        <v>52</v>
      </c>
      <c r="E19" s="17" t="s">
        <v>53</v>
      </c>
      <c r="F19" s="3">
        <v>937575</v>
      </c>
      <c r="G19" s="3">
        <v>0</v>
      </c>
      <c r="H19" s="3">
        <v>75006</v>
      </c>
      <c r="I19" s="3">
        <v>1012581</v>
      </c>
    </row>
    <row r="20" spans="1:9" x14ac:dyDescent="0.25">
      <c r="A20" s="1">
        <v>46217</v>
      </c>
      <c r="B20" s="2" t="s">
        <v>149</v>
      </c>
      <c r="C20" s="2" t="s">
        <v>11</v>
      </c>
      <c r="D20" s="17" t="s">
        <v>52</v>
      </c>
      <c r="E20" s="17" t="s">
        <v>53</v>
      </c>
      <c r="F20" s="3">
        <v>701472</v>
      </c>
      <c r="G20" s="3">
        <v>0</v>
      </c>
      <c r="H20" s="3">
        <v>56118</v>
      </c>
      <c r="I20" s="3">
        <v>757590</v>
      </c>
    </row>
    <row r="21" spans="1:9" x14ac:dyDescent="0.25">
      <c r="A21" s="1">
        <v>46217</v>
      </c>
      <c r="B21" s="2" t="s">
        <v>150</v>
      </c>
      <c r="C21" s="2" t="s">
        <v>12</v>
      </c>
      <c r="D21" s="17" t="s">
        <v>52</v>
      </c>
      <c r="E21" s="17" t="s">
        <v>53</v>
      </c>
      <c r="F21" s="3">
        <v>230205</v>
      </c>
      <c r="G21" s="3">
        <v>0</v>
      </c>
      <c r="H21" s="3">
        <v>18416</v>
      </c>
      <c r="I21" s="3">
        <v>248621</v>
      </c>
    </row>
    <row r="22" spans="1:9" x14ac:dyDescent="0.25">
      <c r="A22" s="1">
        <v>46217</v>
      </c>
      <c r="B22" s="2" t="s">
        <v>141</v>
      </c>
      <c r="C22" s="2" t="s">
        <v>19</v>
      </c>
      <c r="D22" s="17" t="s">
        <v>52</v>
      </c>
      <c r="E22" s="17" t="s">
        <v>53</v>
      </c>
      <c r="F22" s="3">
        <v>383675</v>
      </c>
      <c r="G22" s="3">
        <v>0</v>
      </c>
      <c r="H22" s="3">
        <v>30694</v>
      </c>
      <c r="I22" s="3">
        <v>414369</v>
      </c>
    </row>
    <row r="23" spans="1:9" x14ac:dyDescent="0.25">
      <c r="A23" s="1">
        <v>46217</v>
      </c>
      <c r="B23" s="2" t="s">
        <v>143</v>
      </c>
      <c r="C23" s="2" t="s">
        <v>22</v>
      </c>
      <c r="D23" s="17" t="s">
        <v>52</v>
      </c>
      <c r="E23" s="17" t="s">
        <v>53</v>
      </c>
      <c r="F23" s="3">
        <v>937575</v>
      </c>
      <c r="G23" s="3">
        <v>0</v>
      </c>
      <c r="H23" s="3">
        <v>75006</v>
      </c>
      <c r="I23" s="3">
        <v>1012581</v>
      </c>
    </row>
    <row r="24" spans="1:9" x14ac:dyDescent="0.25">
      <c r="A24" s="1">
        <v>46217</v>
      </c>
      <c r="B24" s="2" t="s">
        <v>142</v>
      </c>
      <c r="C24" s="2" t="s">
        <v>65</v>
      </c>
      <c r="D24" s="17" t="s">
        <v>52</v>
      </c>
      <c r="E24" s="17" t="s">
        <v>53</v>
      </c>
      <c r="F24" s="3">
        <v>157323</v>
      </c>
      <c r="G24" s="3">
        <v>0</v>
      </c>
      <c r="H24" s="3">
        <v>12586</v>
      </c>
      <c r="I24" s="3">
        <v>169909</v>
      </c>
    </row>
    <row r="25" spans="1:9" x14ac:dyDescent="0.25">
      <c r="A25" s="1">
        <v>46217</v>
      </c>
      <c r="B25" s="2" t="s">
        <v>147</v>
      </c>
      <c r="C25" s="2" t="s">
        <v>34</v>
      </c>
      <c r="D25" s="17" t="s">
        <v>52</v>
      </c>
      <c r="E25" s="17" t="s">
        <v>53</v>
      </c>
      <c r="F25" s="3">
        <v>1361895</v>
      </c>
      <c r="G25" s="3">
        <v>0</v>
      </c>
      <c r="H25" s="3">
        <v>108952</v>
      </c>
      <c r="I25" s="3">
        <v>1470847</v>
      </c>
    </row>
    <row r="26" spans="1:9" x14ac:dyDescent="0.25">
      <c r="A26" s="1">
        <v>46217</v>
      </c>
      <c r="B26" s="2" t="s">
        <v>148</v>
      </c>
      <c r="C26" s="2" t="s">
        <v>10</v>
      </c>
      <c r="D26" s="17" t="s">
        <v>52</v>
      </c>
      <c r="E26" s="17" t="s">
        <v>53</v>
      </c>
      <c r="F26" s="3">
        <v>553900</v>
      </c>
      <c r="G26" s="3">
        <v>0</v>
      </c>
      <c r="H26" s="3">
        <v>44312</v>
      </c>
      <c r="I26" s="3">
        <v>598212</v>
      </c>
    </row>
    <row r="27" spans="1:9" x14ac:dyDescent="0.25">
      <c r="A27" s="1">
        <v>46217</v>
      </c>
      <c r="B27" s="2" t="s">
        <v>152</v>
      </c>
      <c r="C27" s="2" t="s">
        <v>67</v>
      </c>
      <c r="D27" s="17" t="s">
        <v>52</v>
      </c>
      <c r="E27" s="17" t="s">
        <v>53</v>
      </c>
      <c r="F27" s="3">
        <v>332340</v>
      </c>
      <c r="G27" s="3">
        <v>0</v>
      </c>
      <c r="H27" s="3">
        <v>26587</v>
      </c>
      <c r="I27" s="3">
        <v>358927</v>
      </c>
    </row>
    <row r="28" spans="1:9" x14ac:dyDescent="0.25">
      <c r="A28" s="1">
        <v>46217</v>
      </c>
      <c r="B28" s="2" t="s">
        <v>144</v>
      </c>
      <c r="C28" s="2" t="s">
        <v>36</v>
      </c>
      <c r="D28" s="17" t="s">
        <v>52</v>
      </c>
      <c r="E28" s="17" t="s">
        <v>53</v>
      </c>
      <c r="F28" s="3">
        <v>854942</v>
      </c>
      <c r="G28" s="3">
        <v>0</v>
      </c>
      <c r="H28" s="3">
        <v>68395</v>
      </c>
      <c r="I28" s="3">
        <v>923337</v>
      </c>
    </row>
    <row r="29" spans="1:9" x14ac:dyDescent="0.25">
      <c r="A29" s="1">
        <v>46217</v>
      </c>
      <c r="B29" s="2" t="s">
        <v>146</v>
      </c>
      <c r="C29" s="2" t="s">
        <v>21</v>
      </c>
      <c r="D29" s="17" t="s">
        <v>52</v>
      </c>
      <c r="E29" s="17" t="s">
        <v>53</v>
      </c>
      <c r="F29" s="3">
        <v>221560</v>
      </c>
      <c r="G29" s="3">
        <v>0</v>
      </c>
      <c r="H29" s="3">
        <v>17725</v>
      </c>
      <c r="I29" s="3">
        <v>239285</v>
      </c>
    </row>
    <row r="30" spans="1:9" x14ac:dyDescent="0.25">
      <c r="A30" s="1">
        <v>46217</v>
      </c>
      <c r="B30" s="2" t="s">
        <v>145</v>
      </c>
      <c r="C30" s="2" t="s">
        <v>35</v>
      </c>
      <c r="D30" s="17" t="s">
        <v>52</v>
      </c>
      <c r="E30" s="17" t="s">
        <v>53</v>
      </c>
      <c r="F30" s="3">
        <v>756660</v>
      </c>
      <c r="G30" s="3">
        <v>0</v>
      </c>
      <c r="H30" s="3">
        <v>60533</v>
      </c>
      <c r="I30" s="3">
        <v>817193</v>
      </c>
    </row>
    <row r="31" spans="1:9" x14ac:dyDescent="0.25">
      <c r="A31" s="1">
        <v>46217</v>
      </c>
      <c r="B31" s="2" t="s">
        <v>151</v>
      </c>
      <c r="C31" s="2" t="s">
        <v>17</v>
      </c>
      <c r="D31" s="17" t="s">
        <v>52</v>
      </c>
      <c r="E31" s="17" t="s">
        <v>53</v>
      </c>
      <c r="F31" s="3">
        <v>711223</v>
      </c>
      <c r="G31" s="3">
        <v>0</v>
      </c>
      <c r="H31" s="3">
        <v>56898</v>
      </c>
      <c r="I31" s="3">
        <v>768121</v>
      </c>
    </row>
    <row r="32" spans="1:9" x14ac:dyDescent="0.25">
      <c r="A32" s="1">
        <v>46220</v>
      </c>
      <c r="B32" s="2" t="s">
        <v>153</v>
      </c>
      <c r="C32" s="2" t="s">
        <v>69</v>
      </c>
      <c r="D32" s="17" t="s">
        <v>52</v>
      </c>
      <c r="E32" s="17" t="s">
        <v>53</v>
      </c>
      <c r="F32" s="3">
        <v>830648</v>
      </c>
      <c r="G32" s="3">
        <v>83065</v>
      </c>
      <c r="H32" s="3">
        <v>59807</v>
      </c>
      <c r="I32" s="3">
        <v>807390</v>
      </c>
    </row>
    <row r="33" spans="1:9" x14ac:dyDescent="0.25">
      <c r="A33" s="1">
        <v>46225</v>
      </c>
      <c r="B33" s="2" t="s">
        <v>154</v>
      </c>
      <c r="C33" s="2" t="s">
        <v>7</v>
      </c>
      <c r="D33" s="17" t="s">
        <v>52</v>
      </c>
      <c r="E33" s="17" t="s">
        <v>53</v>
      </c>
      <c r="F33" s="3">
        <v>375030</v>
      </c>
      <c r="G33" s="3">
        <v>0</v>
      </c>
      <c r="H33" s="3">
        <v>30002</v>
      </c>
      <c r="I33" s="3">
        <v>405032</v>
      </c>
    </row>
    <row r="34" spans="1:9" x14ac:dyDescent="0.25">
      <c r="A34" s="1">
        <v>46225</v>
      </c>
      <c r="B34" s="2" t="s">
        <v>155</v>
      </c>
      <c r="C34" s="2" t="s">
        <v>19</v>
      </c>
      <c r="D34" s="17" t="s">
        <v>52</v>
      </c>
      <c r="E34" s="17" t="s">
        <v>53</v>
      </c>
      <c r="F34" s="3">
        <v>157323</v>
      </c>
      <c r="G34" s="3">
        <v>0</v>
      </c>
      <c r="H34" s="3">
        <v>12586</v>
      </c>
      <c r="I34" s="3">
        <v>169909</v>
      </c>
    </row>
    <row r="35" spans="1:9" x14ac:dyDescent="0.25">
      <c r="A35" s="1">
        <v>46225</v>
      </c>
      <c r="B35" s="2" t="s">
        <v>157</v>
      </c>
      <c r="C35" s="2" t="s">
        <v>38</v>
      </c>
      <c r="D35" s="17" t="s">
        <v>52</v>
      </c>
      <c r="E35" s="17" t="s">
        <v>53</v>
      </c>
      <c r="F35" s="3">
        <v>553900</v>
      </c>
      <c r="G35" s="3">
        <v>0</v>
      </c>
      <c r="H35" s="3">
        <v>44312</v>
      </c>
      <c r="I35" s="3">
        <v>598212</v>
      </c>
    </row>
    <row r="36" spans="1:9" x14ac:dyDescent="0.25">
      <c r="A36" s="1">
        <v>46225</v>
      </c>
      <c r="B36" s="2" t="s">
        <v>160</v>
      </c>
      <c r="C36" s="2" t="s">
        <v>26</v>
      </c>
      <c r="D36" s="17" t="s">
        <v>52</v>
      </c>
      <c r="E36" s="17" t="s">
        <v>53</v>
      </c>
      <c r="F36" s="3">
        <v>417720</v>
      </c>
      <c r="G36" s="3">
        <v>0</v>
      </c>
      <c r="H36" s="3">
        <v>33418</v>
      </c>
      <c r="I36" s="3">
        <v>451138</v>
      </c>
    </row>
    <row r="37" spans="1:9" x14ac:dyDescent="0.25">
      <c r="A37" s="1">
        <v>46225</v>
      </c>
      <c r="B37" s="2" t="s">
        <v>159</v>
      </c>
      <c r="C37" s="2" t="s">
        <v>3</v>
      </c>
      <c r="D37" s="17" t="s">
        <v>52</v>
      </c>
      <c r="E37" s="17" t="s">
        <v>53</v>
      </c>
      <c r="F37" s="3">
        <v>326442</v>
      </c>
      <c r="G37" s="3">
        <v>0</v>
      </c>
      <c r="H37" s="3">
        <v>26115</v>
      </c>
      <c r="I37" s="3">
        <v>352557</v>
      </c>
    </row>
    <row r="38" spans="1:9" x14ac:dyDescent="0.25">
      <c r="A38" s="1">
        <v>46225</v>
      </c>
      <c r="B38" s="2" t="s">
        <v>163</v>
      </c>
      <c r="C38" s="2" t="s">
        <v>4</v>
      </c>
      <c r="D38" s="17" t="s">
        <v>52</v>
      </c>
      <c r="E38" s="17" t="s">
        <v>53</v>
      </c>
      <c r="F38" s="3">
        <v>526455</v>
      </c>
      <c r="G38" s="3">
        <v>0</v>
      </c>
      <c r="H38" s="3">
        <v>42116</v>
      </c>
      <c r="I38" s="3">
        <v>568571</v>
      </c>
    </row>
    <row r="39" spans="1:9" x14ac:dyDescent="0.25">
      <c r="A39" s="1">
        <v>46225</v>
      </c>
      <c r="B39" s="2" t="s">
        <v>161</v>
      </c>
      <c r="C39" s="2" t="s">
        <v>0</v>
      </c>
      <c r="D39" s="17" t="s">
        <v>52</v>
      </c>
      <c r="E39" s="17" t="s">
        <v>53</v>
      </c>
      <c r="F39" s="3">
        <v>230205</v>
      </c>
      <c r="G39" s="3">
        <v>0</v>
      </c>
      <c r="H39" s="3">
        <v>18416</v>
      </c>
      <c r="I39" s="3">
        <v>248621</v>
      </c>
    </row>
    <row r="40" spans="1:9" x14ac:dyDescent="0.25">
      <c r="A40" s="1">
        <v>46225</v>
      </c>
      <c r="B40" s="2" t="s">
        <v>164</v>
      </c>
      <c r="C40" s="2" t="s">
        <v>6</v>
      </c>
      <c r="D40" s="17" t="s">
        <v>52</v>
      </c>
      <c r="E40" s="17" t="s">
        <v>53</v>
      </c>
      <c r="F40" s="3">
        <v>264250</v>
      </c>
      <c r="G40" s="3">
        <v>0</v>
      </c>
      <c r="H40" s="3">
        <v>21140</v>
      </c>
      <c r="I40" s="3">
        <v>285390</v>
      </c>
    </row>
    <row r="41" spans="1:9" x14ac:dyDescent="0.25">
      <c r="A41" s="1">
        <v>46225</v>
      </c>
      <c r="B41" s="2" t="s">
        <v>156</v>
      </c>
      <c r="C41" s="2" t="s">
        <v>65</v>
      </c>
      <c r="D41" s="17" t="s">
        <v>52</v>
      </c>
      <c r="E41" s="17" t="s">
        <v>53</v>
      </c>
      <c r="F41" s="3">
        <v>230205</v>
      </c>
      <c r="G41" s="3">
        <v>0</v>
      </c>
      <c r="H41" s="3">
        <v>18416</v>
      </c>
      <c r="I41" s="3">
        <v>248621</v>
      </c>
    </row>
    <row r="42" spans="1:9" x14ac:dyDescent="0.25">
      <c r="A42" s="1">
        <v>46225</v>
      </c>
      <c r="B42" s="2" t="s">
        <v>165</v>
      </c>
      <c r="C42" s="2" t="s">
        <v>34</v>
      </c>
      <c r="D42" s="17" t="s">
        <v>52</v>
      </c>
      <c r="E42" s="17" t="s">
        <v>53</v>
      </c>
      <c r="F42" s="3">
        <v>553900</v>
      </c>
      <c r="G42" s="3">
        <v>0</v>
      </c>
      <c r="H42" s="3">
        <v>44312</v>
      </c>
      <c r="I42" s="3">
        <v>598212</v>
      </c>
    </row>
    <row r="43" spans="1:9" x14ac:dyDescent="0.25">
      <c r="A43" s="1">
        <v>46225</v>
      </c>
      <c r="B43" s="2" t="s">
        <v>166</v>
      </c>
      <c r="C43" s="2" t="s">
        <v>10</v>
      </c>
      <c r="D43" s="17" t="s">
        <v>52</v>
      </c>
      <c r="E43" s="17" t="s">
        <v>53</v>
      </c>
      <c r="F43" s="3">
        <v>383675</v>
      </c>
      <c r="G43" s="3">
        <v>0</v>
      </c>
      <c r="H43" s="3">
        <v>30694</v>
      </c>
      <c r="I43" s="3">
        <v>414369</v>
      </c>
    </row>
    <row r="44" spans="1:9" x14ac:dyDescent="0.25">
      <c r="A44" s="1">
        <v>46225</v>
      </c>
      <c r="B44" s="2" t="s">
        <v>167</v>
      </c>
      <c r="C44" s="2" t="s">
        <v>5</v>
      </c>
      <c r="D44" s="17" t="s">
        <v>52</v>
      </c>
      <c r="E44" s="17" t="s">
        <v>53</v>
      </c>
      <c r="F44" s="3">
        <v>326442</v>
      </c>
      <c r="G44" s="3">
        <v>0</v>
      </c>
      <c r="H44" s="3">
        <v>26115</v>
      </c>
      <c r="I44" s="3">
        <v>352557</v>
      </c>
    </row>
    <row r="45" spans="1:9" x14ac:dyDescent="0.25">
      <c r="A45" s="1">
        <v>46225</v>
      </c>
      <c r="B45" s="2" t="s">
        <v>168</v>
      </c>
      <c r="C45" s="2" t="s">
        <v>15</v>
      </c>
      <c r="D45" s="17" t="s">
        <v>52</v>
      </c>
      <c r="E45" s="17" t="s">
        <v>53</v>
      </c>
      <c r="F45" s="3">
        <v>658782</v>
      </c>
      <c r="G45" s="3">
        <v>0</v>
      </c>
      <c r="H45" s="3">
        <v>52703</v>
      </c>
      <c r="I45" s="3">
        <v>711485</v>
      </c>
    </row>
    <row r="46" spans="1:9" x14ac:dyDescent="0.25">
      <c r="A46" s="1">
        <v>46225</v>
      </c>
      <c r="B46" s="2" t="s">
        <v>169</v>
      </c>
      <c r="C46" s="2" t="s">
        <v>67</v>
      </c>
      <c r="D46" s="17" t="s">
        <v>52</v>
      </c>
      <c r="E46" s="17" t="s">
        <v>53</v>
      </c>
      <c r="F46" s="3">
        <v>540998</v>
      </c>
      <c r="G46" s="3">
        <v>0</v>
      </c>
      <c r="H46" s="3">
        <v>43280</v>
      </c>
      <c r="I46" s="3">
        <v>584278</v>
      </c>
    </row>
    <row r="47" spans="1:9" x14ac:dyDescent="0.25">
      <c r="A47" s="1">
        <v>46225</v>
      </c>
      <c r="B47" s="2" t="s">
        <v>162</v>
      </c>
      <c r="C47" s="2" t="s">
        <v>35</v>
      </c>
      <c r="D47" s="17" t="s">
        <v>52</v>
      </c>
      <c r="E47" s="17" t="s">
        <v>53</v>
      </c>
      <c r="F47" s="3">
        <v>268103</v>
      </c>
      <c r="G47" s="3">
        <v>0</v>
      </c>
      <c r="H47" s="3">
        <v>21448</v>
      </c>
      <c r="I47" s="3">
        <v>289551</v>
      </c>
    </row>
    <row r="48" spans="1:9" x14ac:dyDescent="0.25">
      <c r="A48" s="1">
        <v>46225</v>
      </c>
      <c r="B48" s="2" t="s">
        <v>170</v>
      </c>
      <c r="C48" s="2" t="s">
        <v>69</v>
      </c>
      <c r="D48" s="17" t="s">
        <v>52</v>
      </c>
      <c r="E48" s="17" t="s">
        <v>53</v>
      </c>
      <c r="F48" s="3">
        <v>609088</v>
      </c>
      <c r="G48" s="3">
        <v>0</v>
      </c>
      <c r="H48" s="3">
        <v>48727</v>
      </c>
      <c r="I48" s="3">
        <v>657815</v>
      </c>
    </row>
    <row r="49" spans="1:9" x14ac:dyDescent="0.25">
      <c r="A49" s="1">
        <v>46225</v>
      </c>
      <c r="B49" s="2" t="s">
        <v>158</v>
      </c>
      <c r="C49" s="2" t="s">
        <v>20</v>
      </c>
      <c r="D49" s="17" t="s">
        <v>52</v>
      </c>
      <c r="E49" s="17" t="s">
        <v>53</v>
      </c>
      <c r="F49" s="3">
        <v>262205</v>
      </c>
      <c r="G49" s="3">
        <v>0</v>
      </c>
      <c r="H49" s="3">
        <v>20976</v>
      </c>
      <c r="I49" s="3">
        <v>283181</v>
      </c>
    </row>
    <row r="50" spans="1:9" x14ac:dyDescent="0.25">
      <c r="A50" s="1">
        <v>46232</v>
      </c>
      <c r="B50" s="2" t="s">
        <v>171</v>
      </c>
      <c r="C50" s="2" t="s">
        <v>7</v>
      </c>
      <c r="D50" s="17" t="s">
        <v>52</v>
      </c>
      <c r="E50" s="17" t="s">
        <v>53</v>
      </c>
      <c r="F50" s="3">
        <v>310793</v>
      </c>
      <c r="G50" s="3">
        <v>0</v>
      </c>
      <c r="H50" s="3">
        <v>24863</v>
      </c>
      <c r="I50" s="3">
        <v>335656</v>
      </c>
    </row>
    <row r="51" spans="1:9" x14ac:dyDescent="0.25">
      <c r="A51" s="1">
        <v>46232</v>
      </c>
      <c r="B51" s="2" t="s">
        <v>177</v>
      </c>
      <c r="C51" s="2" t="s">
        <v>11</v>
      </c>
      <c r="D51" s="17" t="s">
        <v>52</v>
      </c>
      <c r="E51" s="17" t="s">
        <v>53</v>
      </c>
      <c r="F51" s="3">
        <v>387528</v>
      </c>
      <c r="G51" s="3">
        <v>0</v>
      </c>
      <c r="H51" s="3">
        <v>31002</v>
      </c>
      <c r="I51" s="3">
        <v>418530</v>
      </c>
    </row>
    <row r="52" spans="1:9" x14ac:dyDescent="0.25">
      <c r="A52" s="1">
        <v>46232</v>
      </c>
      <c r="B52" s="2" t="s">
        <v>172</v>
      </c>
      <c r="C52" s="2" t="s">
        <v>22</v>
      </c>
      <c r="D52" s="17" t="s">
        <v>52</v>
      </c>
      <c r="E52" s="17" t="s">
        <v>53</v>
      </c>
      <c r="F52" s="3">
        <v>262205</v>
      </c>
      <c r="G52" s="3">
        <v>0</v>
      </c>
      <c r="H52" s="3">
        <v>20976</v>
      </c>
      <c r="I52" s="3">
        <v>283181</v>
      </c>
    </row>
    <row r="53" spans="1:9" x14ac:dyDescent="0.25">
      <c r="A53" s="1">
        <v>46232</v>
      </c>
      <c r="B53" s="2" t="s">
        <v>175</v>
      </c>
      <c r="C53" s="2" t="s">
        <v>34</v>
      </c>
      <c r="D53" s="17" t="s">
        <v>52</v>
      </c>
      <c r="E53" s="17" t="s">
        <v>53</v>
      </c>
      <c r="F53" s="3">
        <v>1029555</v>
      </c>
      <c r="G53" s="3">
        <v>0</v>
      </c>
      <c r="H53" s="3">
        <v>82364</v>
      </c>
      <c r="I53" s="3">
        <v>1111919</v>
      </c>
    </row>
    <row r="54" spans="1:9" x14ac:dyDescent="0.25">
      <c r="A54" s="1">
        <v>46232</v>
      </c>
      <c r="B54" s="2" t="s">
        <v>176</v>
      </c>
      <c r="C54" s="2" t="s">
        <v>10</v>
      </c>
      <c r="D54" s="17" t="s">
        <v>52</v>
      </c>
      <c r="E54" s="17" t="s">
        <v>53</v>
      </c>
      <c r="F54" s="3">
        <v>262205</v>
      </c>
      <c r="G54" s="3">
        <v>0</v>
      </c>
      <c r="H54" s="3">
        <v>20976</v>
      </c>
      <c r="I54" s="3">
        <v>283181</v>
      </c>
    </row>
    <row r="55" spans="1:9" x14ac:dyDescent="0.25">
      <c r="A55" s="1">
        <v>46232</v>
      </c>
      <c r="B55" s="2" t="s">
        <v>179</v>
      </c>
      <c r="C55" s="2" t="s">
        <v>15</v>
      </c>
      <c r="D55" s="17" t="s">
        <v>52</v>
      </c>
      <c r="E55" s="17" t="s">
        <v>53</v>
      </c>
      <c r="F55" s="3">
        <v>375030</v>
      </c>
      <c r="G55" s="3">
        <v>0</v>
      </c>
      <c r="H55" s="3">
        <v>30002</v>
      </c>
      <c r="I55" s="3">
        <v>405032</v>
      </c>
    </row>
    <row r="56" spans="1:9" x14ac:dyDescent="0.25">
      <c r="A56" s="1">
        <v>46232</v>
      </c>
      <c r="B56" s="2" t="s">
        <v>178</v>
      </c>
      <c r="C56" s="2" t="s">
        <v>13</v>
      </c>
      <c r="D56" s="17" t="s">
        <v>52</v>
      </c>
      <c r="E56" s="17" t="s">
        <v>53</v>
      </c>
      <c r="F56" s="3">
        <v>685823</v>
      </c>
      <c r="G56" s="3">
        <v>0</v>
      </c>
      <c r="H56" s="3">
        <v>54866</v>
      </c>
      <c r="I56" s="3">
        <v>740689</v>
      </c>
    </row>
    <row r="57" spans="1:9" x14ac:dyDescent="0.25">
      <c r="A57" s="1">
        <v>46232</v>
      </c>
      <c r="B57" s="2" t="s">
        <v>173</v>
      </c>
      <c r="C57" s="2" t="s">
        <v>35</v>
      </c>
      <c r="D57" s="17" t="s">
        <v>52</v>
      </c>
      <c r="E57" s="17" t="s">
        <v>53</v>
      </c>
      <c r="F57" s="3">
        <v>935530</v>
      </c>
      <c r="G57" s="3">
        <v>0</v>
      </c>
      <c r="H57" s="3">
        <v>74842</v>
      </c>
      <c r="I57" s="3">
        <v>1010372</v>
      </c>
    </row>
    <row r="58" spans="1:9" x14ac:dyDescent="0.25">
      <c r="A58" s="1">
        <v>46232</v>
      </c>
      <c r="B58" s="2" t="s">
        <v>174</v>
      </c>
      <c r="C58" s="2" t="s">
        <v>1</v>
      </c>
      <c r="D58" s="17" t="s">
        <v>52</v>
      </c>
      <c r="E58" s="17" t="s">
        <v>53</v>
      </c>
      <c r="F58" s="3">
        <v>230205</v>
      </c>
      <c r="G58" s="3">
        <v>0</v>
      </c>
      <c r="H58" s="3">
        <v>18416</v>
      </c>
      <c r="I58" s="3">
        <v>248621</v>
      </c>
    </row>
    <row r="59" spans="1:9" x14ac:dyDescent="0.25">
      <c r="A59" s="31" t="s">
        <v>54</v>
      </c>
      <c r="B59" s="31"/>
      <c r="C59" s="31"/>
      <c r="D59" s="31"/>
      <c r="E59" s="31"/>
      <c r="F59" s="31"/>
      <c r="G59" s="31"/>
      <c r="H59" s="31"/>
      <c r="I59" s="30">
        <f>SUM('CHI TIẾT THEO SẢN PHẨM'!N107:N120)</f>
        <v>-1777732</v>
      </c>
    </row>
    <row r="60" spans="1:9" x14ac:dyDescent="0.25">
      <c r="A60" s="31" t="s">
        <v>55</v>
      </c>
      <c r="B60" s="31"/>
      <c r="C60" s="31"/>
      <c r="D60" s="31"/>
      <c r="E60" s="31"/>
      <c r="F60" s="31"/>
      <c r="G60" s="31"/>
      <c r="H60" s="31"/>
      <c r="I60" s="30">
        <f>SUM(I4:I59)</f>
        <v>26549284</v>
      </c>
    </row>
    <row r="61" spans="1:9" x14ac:dyDescent="0.25">
      <c r="A61" s="31" t="s">
        <v>56</v>
      </c>
      <c r="B61" s="31"/>
      <c r="C61" s="31"/>
      <c r="D61" s="31"/>
      <c r="E61" s="31"/>
      <c r="F61" s="31"/>
      <c r="G61" s="31"/>
      <c r="H61" s="31"/>
      <c r="I61" s="30">
        <f>-I60*1%</f>
        <v>-265492.84000000003</v>
      </c>
    </row>
    <row r="62" spans="1:9" ht="22.5" customHeight="1" x14ac:dyDescent="0.25">
      <c r="A62" s="31" t="s">
        <v>57</v>
      </c>
      <c r="B62" s="31"/>
      <c r="C62" s="31"/>
      <c r="D62" s="31"/>
      <c r="E62" s="31"/>
      <c r="F62" s="31"/>
      <c r="G62" s="31"/>
      <c r="H62" s="31"/>
      <c r="I62" s="32">
        <f>SUM(I60:I61)</f>
        <v>26283791.16</v>
      </c>
    </row>
  </sheetData>
  <mergeCells count="5">
    <mergeCell ref="A1:I1"/>
    <mergeCell ref="A59:H59"/>
    <mergeCell ref="A60:H60"/>
    <mergeCell ref="A61:H61"/>
    <mergeCell ref="A62:H6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CHI TIẾT THEO HÓA ĐƠN</vt:lpstr>
      <vt:lpstr>CHI TIẾT THEO SẢN PHẨM</vt:lpstr>
      <vt:lpstr>CÔNG NỢ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2026-05-29T10:15:39Z</dcterms:created>
  <dcterms:modified xsi:type="dcterms:W3CDTF">2026-07-30T06:36:33Z</dcterms:modified>
</cp:coreProperties>
</file>