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6\SOI BIEN\THEO DOI CONG NO\"/>
    </mc:Choice>
  </mc:AlternateContent>
  <xr:revisionPtr revIDLastSave="0" documentId="13_ncr:1_{0988E4CE-9AE1-44A0-9D1A-6384CF30F8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  <sheet name="SP" sheetId="4" r:id="rId3"/>
    <sheet name="Sheet1" sheetId="5" r:id="rId4"/>
  </sheets>
  <definedNames>
    <definedName name="_xlnm._FilterDatabase" localSheetId="1" hidden="1">'Chi tiết'!$A$3:$R$279</definedName>
  </definedNames>
  <calcPr calcId="191029"/>
</workbook>
</file>

<file path=xl/calcChain.xml><?xml version="1.0" encoding="utf-8"?>
<calcChain xmlns="http://schemas.openxmlformats.org/spreadsheetml/2006/main">
  <c r="B321" i="2" l="1"/>
  <c r="B320" i="2"/>
  <c r="B280" i="2" l="1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245" i="2" l="1"/>
  <c r="B243" i="2"/>
  <c r="D8" i="3"/>
  <c r="K1" i="4"/>
  <c r="B156" i="2" l="1"/>
  <c r="B155" i="2" l="1"/>
  <c r="G7" i="3"/>
  <c r="B112" i="2" l="1"/>
  <c r="B103" i="2"/>
  <c r="B104" i="2"/>
  <c r="B105" i="2"/>
  <c r="B106" i="2"/>
  <c r="B107" i="2"/>
  <c r="B108" i="2"/>
  <c r="B109" i="2"/>
  <c r="B110" i="2"/>
  <c r="B111" i="2"/>
  <c r="B154" i="2" l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4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8" i="2" l="1"/>
  <c r="B7" i="2" l="1"/>
  <c r="B6" i="2" l="1"/>
  <c r="Q5" i="2"/>
  <c r="Q7" i="2" s="1"/>
  <c r="B5" i="2" l="1"/>
  <c r="B4" i="2"/>
  <c r="Q1" i="2" l="1"/>
  <c r="C12" i="3" l="1"/>
  <c r="G15" i="3"/>
  <c r="D13" i="3"/>
  <c r="E8" i="3"/>
  <c r="C6" i="3"/>
  <c r="C5" i="3"/>
  <c r="E15" i="3" l="1"/>
  <c r="G16" i="3"/>
  <c r="G17" i="3"/>
  <c r="D17" i="3"/>
  <c r="D6" i="3"/>
  <c r="E6" i="3"/>
  <c r="C16" i="3"/>
  <c r="E11" i="3"/>
  <c r="D9" i="3"/>
  <c r="E16" i="3"/>
  <c r="D14" i="3"/>
  <c r="D7" i="3"/>
  <c r="G14" i="3"/>
  <c r="C10" i="3"/>
  <c r="E12" i="3"/>
  <c r="G8" i="3"/>
  <c r="D11" i="3"/>
  <c r="G6" i="3"/>
  <c r="D16" i="3"/>
  <c r="G11" i="3"/>
  <c r="C7" i="3"/>
  <c r="E14" i="3"/>
  <c r="D12" i="3"/>
  <c r="D10" i="3"/>
  <c r="G12" i="3"/>
  <c r="C15" i="3"/>
  <c r="E17" i="3"/>
  <c r="C11" i="3"/>
  <c r="G13" i="3"/>
  <c r="C14" i="3"/>
  <c r="E9" i="3"/>
  <c r="G9" i="3"/>
  <c r="C17" i="3"/>
  <c r="C8" i="3"/>
  <c r="E10" i="3"/>
  <c r="D15" i="3"/>
  <c r="E13" i="3"/>
  <c r="C9" i="3"/>
  <c r="E7" i="3"/>
  <c r="G10" i="3"/>
  <c r="C13" i="3"/>
  <c r="F12" i="3" l="1"/>
  <c r="F17" i="3"/>
  <c r="F6" i="3"/>
  <c r="H6" i="3" s="1"/>
  <c r="F7" i="3"/>
  <c r="F8" i="3"/>
  <c r="F15" i="3"/>
  <c r="F13" i="3"/>
  <c r="F16" i="3"/>
  <c r="F14" i="3"/>
  <c r="F11" i="3"/>
  <c r="F10" i="3"/>
  <c r="F9" i="3"/>
  <c r="C18" i="3"/>
  <c r="D18" i="3"/>
  <c r="G18" i="3"/>
  <c r="E18" i="3"/>
  <c r="H7" i="3" l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/>
</calcChain>
</file>

<file path=xl/sharedStrings.xml><?xml version="1.0" encoding="utf-8"?>
<sst xmlns="http://schemas.openxmlformats.org/spreadsheetml/2006/main" count="5202" uniqueCount="963">
  <si>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</si>
  <si>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</si>
  <si>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</si>
  <si>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</si>
  <si>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</si>
  <si>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</si>
  <si>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</si>
  <si>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</si>
  <si>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</si>
  <si>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</si>
  <si>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Phát sinh</t>
  </si>
  <si>
    <t>STT</t>
  </si>
  <si>
    <t>Số hóa đơn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</si>
  <si>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</si>
  <si>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</si>
  <si>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</si>
  <si>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</si>
  <si>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</si>
  <si>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</si>
  <si>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</si>
  <si>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</si>
  <si>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</si>
  <si>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</si>
  <si>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SOI-HNI-HMI-2785</t>
  </si>
  <si>
    <t>CÔNG TY CỔ PHẦN SÓI BIỂN TRUNG THỰC</t>
  </si>
  <si>
    <t>Doanh số bán có chiết khấu cố định trên hóa đơn (5%)</t>
  </si>
  <si>
    <t>Chiết khấu khác</t>
  </si>
  <si>
    <t>Trả lại</t>
  </si>
  <si>
    <t>GT</t>
  </si>
  <si>
    <t>THÁNG TÍNH CÔNG NỢ</t>
  </si>
  <si>
    <t>THÁNG HD</t>
  </si>
  <si>
    <t>Ngày chứng từ</t>
  </si>
  <si>
    <t>SOI-HNI-BDH-S68</t>
  </si>
  <si>
    <t>SOI-HNI-THO-S75</t>
  </si>
  <si>
    <t>SOI-HNI-CGY-S20</t>
  </si>
  <si>
    <t>SOI-HNI-HDG-S78</t>
  </si>
  <si>
    <t>SOI-HNI-TTX-S42</t>
  </si>
  <si>
    <t>SOI-HNI-HDG-S79</t>
  </si>
  <si>
    <t>SOI-HNI-CGY-S10</t>
  </si>
  <si>
    <t>SOI-HNI-TTX-S52</t>
  </si>
  <si>
    <t>SOI-HNI-MYI-S76</t>
  </si>
  <si>
    <t>SOI-HNI-HDG-S67</t>
  </si>
  <si>
    <t>SOI-HNI-HDC-S15</t>
  </si>
  <si>
    <t>SOI-HNI-HBT-S04</t>
  </si>
  <si>
    <t>SOI-HNI-BDH-S69</t>
  </si>
  <si>
    <t>SOI-HNI-TTX-S61</t>
  </si>
  <si>
    <t>SOI-HNI-BDH-S08</t>
  </si>
  <si>
    <t>SOI-HNI-LBN-S35</t>
  </si>
  <si>
    <t>SOI-HNI-HBT-S40</t>
  </si>
  <si>
    <t>SOI-HNI-LBN-S53</t>
  </si>
  <si>
    <t>SOI-HNI-DDA-S58</t>
  </si>
  <si>
    <t>SOI-HNI-DDA-S18</t>
  </si>
  <si>
    <t>SOI-HNI-BDH-S72</t>
  </si>
  <si>
    <t>SOI-HNI-DDA-S43</t>
  </si>
  <si>
    <t>SOI-HNI-HBT-S48</t>
  </si>
  <si>
    <t>SOI-HNI-HDG-S66</t>
  </si>
  <si>
    <t>SOI-HNI-TTX-S01</t>
  </si>
  <si>
    <t>SOI-HNI-HBT-S05</t>
  </si>
  <si>
    <t>SOI-HNI-CGY-S45</t>
  </si>
  <si>
    <t>SOI-HNI-BDH-S44</t>
  </si>
  <si>
    <t>SOI-HNI-NTL-S51</t>
  </si>
  <si>
    <t>SOI-HNI-HBT-S64</t>
  </si>
  <si>
    <t>SOI-HNI-DDA-S43 - SOI 43 - 163 Đặng Tiến Đông</t>
  </si>
  <si>
    <t>SOI-HNI-NTL-S51 - SOI 51 - 142 Trần Bình</t>
  </si>
  <si>
    <t>SOI-HNI-CGY-S45 - SOI 45 - 117 Phan Văn Trường</t>
  </si>
  <si>
    <t>SOI-HNI-TTX-S52 - SOI 52 - 55 Ngụy Như Kon Tum</t>
  </si>
  <si>
    <t>SOI-HNI-DDA-S58 - SOI 58 - 16 Đoàn Thị Điểm</t>
  </si>
  <si>
    <t>SOI-HNI-MYI-S76 - SOI 76-Nguyễn Đổng Chi</t>
  </si>
  <si>
    <t>SOI-HNI-TTX-S42 - SOI 42 - 52 Nguyễn Huy Tưởng</t>
  </si>
  <si>
    <t>SOI-HNI-HDG-S66 - SOI 66 - 56 Nguyễn Khuyến</t>
  </si>
  <si>
    <t>SOI-HNI-HBT-S05 - SOI 5 - PARK 8 - TIMES CITY</t>
  </si>
  <si>
    <t>SOI-HNI-THO-S75 - SOI 75-Xuân La</t>
  </si>
  <si>
    <t>SOI-HNI-BDH-S08 - SOI 8 - 20 Núi Trúc</t>
  </si>
  <si>
    <t>SOI-HNI-CGY-S10 - SOI 10 - 16N7A Nguyễn Thị Thập</t>
  </si>
  <si>
    <t>SOI-HNI-BDH-S69 - SOI 69 - 54 Giang Văn Minh</t>
  </si>
  <si>
    <t>SOI-HNI-BDH-S72 - SOI 72 -179 Trần Đăng Ninh</t>
  </si>
  <si>
    <t>SOI-HNI-HDC-S15 - SOI 15 - Long Khánh 06</t>
  </si>
  <si>
    <t>SOI-HNI-BDH-S68 - SOI 68 - 76 Linh Lang</t>
  </si>
  <si>
    <t>SOI-HNI-HBT-S40 - SOI 40 - 50 Lò Đúc</t>
  </si>
  <si>
    <t>SOI-HNI-TTX-S61 - SOI 61 - 44 Nguyễn Tuân</t>
  </si>
  <si>
    <t>SOI-HNI-CGY-S20 - SOI 20 - 203 Trung Kính</t>
  </si>
  <si>
    <t>SOI-HNI-TTX-S01 - SOI 1 - 182 Hoàng Văn Thái</t>
  </si>
  <si>
    <t>SOI-HNI-HDG-S67 - SOI 67 - 33KDT Mỗ Lao</t>
  </si>
  <si>
    <t>SOI-HNI-BDH-S44 - SOI 44 - 12C Láng Hạ</t>
  </si>
  <si>
    <t>SOI-HNI-HDG-S78 - SOI 78- XaLa</t>
  </si>
  <si>
    <t>SOI-HNI-DDA-S18 - SOI 18-78 Láng Hạ</t>
  </si>
  <si>
    <t>SOI-HNI-LBN-S35 - SOI 35 - KDT Việt Hưng</t>
  </si>
  <si>
    <t>SOI-HNI-HBT-S04 - SOI 4 - 65 Trần Nhân Tông</t>
  </si>
  <si>
    <t>CK Marketing</t>
  </si>
  <si>
    <t>00089871</t>
  </si>
  <si>
    <t>00000049</t>
  </si>
  <si>
    <t>Hàng trả xuất nhầm thành tăng</t>
  </si>
  <si>
    <t>00000056</t>
  </si>
  <si>
    <t>Hàng trả tháng 12</t>
  </si>
  <si>
    <t>CÔNG NỢ 2026</t>
  </si>
  <si>
    <t>Số dư đầu kỳ 31/12/2025</t>
  </si>
  <si>
    <t>ĐẦU KỲ</t>
  </si>
  <si>
    <t>Thanh toán tháng 12.2025</t>
  </si>
  <si>
    <t>Mã KH</t>
  </si>
  <si>
    <t>Số Hóa Đơn</t>
  </si>
  <si>
    <t>Tiền hàng</t>
  </si>
  <si>
    <t>Chiết khấu</t>
  </si>
  <si>
    <t>Tiền thuế</t>
  </si>
  <si>
    <t>Tổng giá trị</t>
  </si>
  <si>
    <t>05/01/2026</t>
  </si>
  <si>
    <t>BH00247</t>
  </si>
  <si>
    <t>00000521</t>
  </si>
  <si>
    <t>SOI-HNI-HMI-22785</t>
  </si>
  <si>
    <t>BH00264</t>
  </si>
  <si>
    <t>00000522</t>
  </si>
  <si>
    <t>BH00265</t>
  </si>
  <si>
    <t>00000523</t>
  </si>
  <si>
    <t>BH00266</t>
  </si>
  <si>
    <t>00000524</t>
  </si>
  <si>
    <t>SOI-HNI-HBT-S48 - SOI 48 - Imperia</t>
  </si>
  <si>
    <t>BH00267</t>
  </si>
  <si>
    <t>00000525</t>
  </si>
  <si>
    <t>BH00268</t>
  </si>
  <si>
    <t>00000526</t>
  </si>
  <si>
    <t>BH00269</t>
  </si>
  <si>
    <t>00000527</t>
  </si>
  <si>
    <t>BH00270</t>
  </si>
  <si>
    <t>00000528</t>
  </si>
  <si>
    <t>BH00271</t>
  </si>
  <si>
    <t>00000529</t>
  </si>
  <si>
    <t>SOI-HNI-HBT-S64 - SOI 64 - 178 Lò Đúc</t>
  </si>
  <si>
    <t>BH00272</t>
  </si>
  <si>
    <t>00000530</t>
  </si>
  <si>
    <t>BH00273</t>
  </si>
  <si>
    <t>00000531</t>
  </si>
  <si>
    <t>BH00274</t>
  </si>
  <si>
    <t>00000532</t>
  </si>
  <si>
    <t>BH00276</t>
  </si>
  <si>
    <t>00000534</t>
  </si>
  <si>
    <t>BH00277</t>
  </si>
  <si>
    <t>00000535</t>
  </si>
  <si>
    <t>BH00278</t>
  </si>
  <si>
    <t>00000536</t>
  </si>
  <si>
    <t>SOI-HNI-HDG-S79 - SOI 79 - Văn Phú</t>
  </si>
  <si>
    <t>BH00279</t>
  </si>
  <si>
    <t>00000537</t>
  </si>
  <si>
    <t>09/01/2026</t>
  </si>
  <si>
    <t>BH00890</t>
  </si>
  <si>
    <t>00001599</t>
  </si>
  <si>
    <t>BH00275</t>
  </si>
  <si>
    <t>00001651</t>
  </si>
  <si>
    <t>Hóa đơn thay thế cho hóa đơn số 533</t>
  </si>
  <si>
    <t>12/01/2026</t>
  </si>
  <si>
    <t>BH01480</t>
  </si>
  <si>
    <t>00001912</t>
  </si>
  <si>
    <t>BH01481</t>
  </si>
  <si>
    <t>00001913</t>
  </si>
  <si>
    <t>BH01482</t>
  </si>
  <si>
    <t>00001914</t>
  </si>
  <si>
    <t>BH01483</t>
  </si>
  <si>
    <t>00001915</t>
  </si>
  <si>
    <t>BH01484</t>
  </si>
  <si>
    <t>00001916</t>
  </si>
  <si>
    <t>BH01485</t>
  </si>
  <si>
    <t>00001917</t>
  </si>
  <si>
    <t>BH01486</t>
  </si>
  <si>
    <t>00001918</t>
  </si>
  <si>
    <t>BH01487</t>
  </si>
  <si>
    <t>00001919</t>
  </si>
  <si>
    <t>BH01488</t>
  </si>
  <si>
    <t>00001920</t>
  </si>
  <si>
    <t>SOI-HNI-LBN-S53 - SOI 53 - 44 Nguyễn Sơn</t>
  </si>
  <si>
    <t>BH01489</t>
  </si>
  <si>
    <t>00001921</t>
  </si>
  <si>
    <t>BH01490</t>
  </si>
  <si>
    <t>00001922</t>
  </si>
  <si>
    <t>BH01491</t>
  </si>
  <si>
    <t>00001923</t>
  </si>
  <si>
    <t>BH01492</t>
  </si>
  <si>
    <t>00001924</t>
  </si>
  <si>
    <t>BH01493</t>
  </si>
  <si>
    <t>00001925</t>
  </si>
  <si>
    <t>BH01494</t>
  </si>
  <si>
    <t>00001926</t>
  </si>
  <si>
    <t>19/01/2026</t>
  </si>
  <si>
    <t>BH02773</t>
  </si>
  <si>
    <t>00003971</t>
  </si>
  <si>
    <t>BH02775</t>
  </si>
  <si>
    <t>00003972</t>
  </si>
  <si>
    <t>BH02777</t>
  </si>
  <si>
    <t>00003973</t>
  </si>
  <si>
    <t>BH02778</t>
  </si>
  <si>
    <t>00003974</t>
  </si>
  <si>
    <t>BH02779</t>
  </si>
  <si>
    <t>00003975</t>
  </si>
  <si>
    <t>BH02780</t>
  </si>
  <si>
    <t>00003976</t>
  </si>
  <si>
    <t>BH02781</t>
  </si>
  <si>
    <t>00003977</t>
  </si>
  <si>
    <t>BH02782</t>
  </si>
  <si>
    <t>00003978</t>
  </si>
  <si>
    <t>BH02783</t>
  </si>
  <si>
    <t>00003979</t>
  </si>
  <si>
    <t>BH02784</t>
  </si>
  <si>
    <t>00003980</t>
  </si>
  <si>
    <t>BH02785</t>
  </si>
  <si>
    <t>00003981</t>
  </si>
  <si>
    <t>Bán hàng SOI-HNI-HDG-S66 - SOI 66 - 56 Nguyễn Khuyến theo hóa đơn 00003981</t>
  </si>
  <si>
    <t>BH02786</t>
  </si>
  <si>
    <t>00003982</t>
  </si>
  <si>
    <t>BH02787</t>
  </si>
  <si>
    <t>00003983</t>
  </si>
  <si>
    <t>BH02788</t>
  </si>
  <si>
    <t>00003984</t>
  </si>
  <si>
    <t>BH02789</t>
  </si>
  <si>
    <t>00003985</t>
  </si>
  <si>
    <t>BH02790</t>
  </si>
  <si>
    <t>00003986</t>
  </si>
  <si>
    <t>20/01/2026</t>
  </si>
  <si>
    <t>BH02969</t>
  </si>
  <si>
    <t>00004348</t>
  </si>
  <si>
    <t>BH02970</t>
  </si>
  <si>
    <t>00004349</t>
  </si>
  <si>
    <t>BH02971</t>
  </si>
  <si>
    <t>00004350</t>
  </si>
  <si>
    <t>BH02972</t>
  </si>
  <si>
    <t>00004351</t>
  </si>
  <si>
    <t>BH02973</t>
  </si>
  <si>
    <t>00004352</t>
  </si>
  <si>
    <t>BH02974</t>
  </si>
  <si>
    <t>00004353</t>
  </si>
  <si>
    <t>Bán hàng SOI-HNI-HDG-S78 - SOI 78- XaLa theo hóa đơn 00004353</t>
  </si>
  <si>
    <t>26/01/2026</t>
  </si>
  <si>
    <t>BH03850</t>
  </si>
  <si>
    <t>00006060</t>
  </si>
  <si>
    <t>Bán hàng SOI-HNI-HBT-S04 - SOI 4 - 65 Trần Nhân Tông theo hóa đơn 00006060</t>
  </si>
  <si>
    <t>BH03851</t>
  </si>
  <si>
    <t>00006061</t>
  </si>
  <si>
    <t>Bán hàng SOI-HNI-HBT-S05 - SOI 5 - PARK 8 - TIMES CITY theo hóa đơn 00006061</t>
  </si>
  <si>
    <t>BH03852</t>
  </si>
  <si>
    <t>00006062</t>
  </si>
  <si>
    <t>Bán hàng SOI-HNI-BDH-S08 - SOI 8 - 20 Núi Trúc theo hóa đơn 00006062</t>
  </si>
  <si>
    <t>BH03853</t>
  </si>
  <si>
    <t>00006063</t>
  </si>
  <si>
    <t>Bán hàng SOI-HNI-CGY-S10 - SOI 10 - 16N7A Nguyễn Thị Thập theo hóa đơn 00006063</t>
  </si>
  <si>
    <t>BH03854</t>
  </si>
  <si>
    <t>00006064</t>
  </si>
  <si>
    <t>Bán hàng SOI-HNI-CGY-S20 - SOI 20 - 203 Trung Kính theo hóa đơn 00006064</t>
  </si>
  <si>
    <t>BH03855</t>
  </si>
  <si>
    <t>00006065</t>
  </si>
  <si>
    <t>Bán hàng SOI-HNI-LBN-S35 - SOI 35 - KDT Việt Hưng theo hóa đơn 00006065</t>
  </si>
  <si>
    <t>BH03856</t>
  </si>
  <si>
    <t>00006066</t>
  </si>
  <si>
    <t>Bán hàng SOI-HNI-TTX-S42 - SOI 42 - 52 Nguyễn Huy Tưởng theo hóa đơn 00006066</t>
  </si>
  <si>
    <t>BH03857</t>
  </si>
  <si>
    <t>00006067</t>
  </si>
  <si>
    <t>Bán hàng SOI-HNI-DDA-S43 - SOI 43 - 163 Đặng Tiến Đông theo hóa đơn 00006067</t>
  </si>
  <si>
    <t>BH03859</t>
  </si>
  <si>
    <t>00006068</t>
  </si>
  <si>
    <t>Bán hàng SOI-HNI-CGY-S45 - SOI 45 - 117 Phan Văn Trường theo hóa đơn 00006068</t>
  </si>
  <si>
    <t>BH03861</t>
  </si>
  <si>
    <t>00006069</t>
  </si>
  <si>
    <t>Bán hàng SOI-HNI-NTL-S51 - SOI 51 - 142 Trần Bình theo hóa đơn 00006069</t>
  </si>
  <si>
    <t>BH03863</t>
  </si>
  <si>
    <t>00006070</t>
  </si>
  <si>
    <t>Bán hàng SOI-HNI-TTX-S52 - SOI 52 - 55 Ngụy Như Kon Tum theo hóa đơn 00006070</t>
  </si>
  <si>
    <t>BH03865</t>
  </si>
  <si>
    <t>00006071</t>
  </si>
  <si>
    <t>Bán hàng SOI-HNI-DDA-S58 - SOI 58 - 16 Đoàn Thị Điểm theo hóa đơn 00006071</t>
  </si>
  <si>
    <t>BH03867</t>
  </si>
  <si>
    <t>00006072</t>
  </si>
  <si>
    <t>Bán hàng SOI-HNI-HDG-S66 - SOI 66 - 56 Nguyễn Khuyến theo hóa đơn 00006072</t>
  </si>
  <si>
    <t>BH03869</t>
  </si>
  <si>
    <t>00006073</t>
  </si>
  <si>
    <t>Bán hàng SOI-HNI-BDH-S68 - SOI 68 - 76 Linh Lang theo hóa đơn 00006073</t>
  </si>
  <si>
    <t>BH03871</t>
  </si>
  <si>
    <t>00006074</t>
  </si>
  <si>
    <t>Bán hàng SOI-HNI-BDH-S69 - SOI 69 - 54 Giang Văn Minh theo hóa đơn 00006074</t>
  </si>
  <si>
    <t>BH03873</t>
  </si>
  <si>
    <t>00006075</t>
  </si>
  <si>
    <t>Bán hàng SOI-HNI-BDH-S72 - SOI 72 -179 Trần Đăng Ninh theo hóa đơn 00006075</t>
  </si>
  <si>
    <t>BH03875</t>
  </si>
  <si>
    <t>00006076</t>
  </si>
  <si>
    <t>Bán hàng SOI-HNI-THO-S75 - SOI 75-Xuân La theo hóa đơn 00006076</t>
  </si>
  <si>
    <t>BH03877</t>
  </si>
  <si>
    <t>00006077</t>
  </si>
  <si>
    <t>Bán hàng SOI-HNI-HDG-S79 - SOI 79 - Văn Phú theo hóa đơn 00006077</t>
  </si>
  <si>
    <t>BH02770</t>
  </si>
  <si>
    <t>27/01/2026</t>
  </si>
  <si>
    <t>00006502</t>
  </si>
  <si>
    <t>Hóa đơn thay thế cho hóa đơn số 3970</t>
  </si>
  <si>
    <t>02/01/2026</t>
  </si>
  <si>
    <t>0201s01</t>
  </si>
  <si>
    <t>Hàng trả - SOI-HNI-TTX-S01 - SOI 1 - 182 Hoàng Văn Thái - 0201s01 - Phiếu ngày (02/01/2026)</t>
  </si>
  <si>
    <t>HN/HTPOR2601000167</t>
  </si>
  <si>
    <t>22/01/2026</t>
  </si>
  <si>
    <t>ĐÃ KIỂM TRA - Hàng trả - SOI-HNI-THO-S75 - SOI 75-Xuân La - 0501s75 - Phiếu ngày (05/01/2026)- phiếu: POR2601000167</t>
  </si>
  <si>
    <t>06/01/2026</t>
  </si>
  <si>
    <t>0601s04</t>
  </si>
  <si>
    <t>15/01/2026</t>
  </si>
  <si>
    <t>Hàng trả - SOI-HNI-HBT-S04 - SOI 4 - 65 Trần Nhân Tông - 0601s04 - Phiếu ngày (06/01/2026)</t>
  </si>
  <si>
    <t>0601s40</t>
  </si>
  <si>
    <t>Hàng trả - SOI-HNI-HBT-S40 - SOI 40 - 50 Lò Đúc - 0601s40 - Phiếu ngày (06/01/2026)</t>
  </si>
  <si>
    <t>HN/HTPOR2601000222</t>
  </si>
  <si>
    <t>ĐÃ KIỂM TRA - Hàng trả - SOI-HNI-HBT-S04 - SOI 4 - 65 Trần Nhân Tông - phiếu: POR2601000222 - Phiếu ngày (06/01/2026)</t>
  </si>
  <si>
    <t>HN/HTPOR260100029</t>
  </si>
  <si>
    <t>ĐÃ KIỂM TRA - Hàng trả - SOI-HNI-HBT-S40 - SOI 40 - 50 Lò Đúc - phiếu: POR260100029 - Phiếu ngày (06/01/2026)</t>
  </si>
  <si>
    <t>08/01/2026</t>
  </si>
  <si>
    <t>0801s05</t>
  </si>
  <si>
    <t>Hàng trả - SOI-HNI-HBT-S05 - SOI 5 - PARK 8 - TIMES CITY - 0801s05 - Phiếu ngày (08/01/2026)</t>
  </si>
  <si>
    <t>HN/HTPOR2601000366</t>
  </si>
  <si>
    <t>ĐÃ KIỂM TRA - HÀNG TRẢ - SOI-HNI-CGY-S10 - SOI 10 - 16N7A Nguyễn Thị Thập - SOI-HNI-CGY-S10 - PHIẾU: POR2601000366</t>
  </si>
  <si>
    <t>HN/HTPOR2601000387</t>
  </si>
  <si>
    <t>ĐÃ KIỂM TRA - Hàng trả - SOI-HNI-HBT-S05 - SOI 5 - PARK 8 - TIMES CITY - phiếu: POR2601000387- Phiếu ngày (08/01/2026)</t>
  </si>
  <si>
    <t>0901s44</t>
  </si>
  <si>
    <t>Hàng trả - SOI-HNI-BDH-S44 - SOI 44 - 12C Láng Hạ - 0901s44 - Phiếu ngày (09/01/2026)</t>
  </si>
  <si>
    <t>HN/HTPOR2601000401</t>
  </si>
  <si>
    <t>ĐÃ KIỂM TRA - Hàng trả - SOI-HNI-BDH-S44 - SOI 44 - 12C Láng Hạ - 0901s44 - Phiếu ngày (09/01/2026)- phiếu : POR2601000401</t>
  </si>
  <si>
    <t>11/01/2026</t>
  </si>
  <si>
    <t>HN/HTPOR2601000497</t>
  </si>
  <si>
    <t>ĐÃ KIỂM TRA - Hàng trả - SOI-HNI-BDH-S08 - SOI 8 - 20 Núi Trúc - 1101s08 - Phiếu ngày (11/01/2026)- phiếu : POR2601000497</t>
  </si>
  <si>
    <t>1101s08</t>
  </si>
  <si>
    <t>Hàng trả - SOI-HNI-BDH-S08 - SOI 8 - 20 Núi Trúc - 1101s08 - Phiếu ngày (11/01/2026)</t>
  </si>
  <si>
    <t>1201s05</t>
  </si>
  <si>
    <t>Hàng trả - SOI-HNI-HBT-S05 - SOI 5 - PARK 8 - TIMES CITY - 1201s05 - Phiếu ngày (12/01/2026)</t>
  </si>
  <si>
    <t>HN/HTSOIHNI-22785</t>
  </si>
  <si>
    <t>ĐÃ KIỂM TRA - HÀNG TRẢ - CÔNG TY CỔ PHẦN SÓI BIỂN TRUNG THỰC - SOI-HNI-HMI-22785</t>
  </si>
  <si>
    <t>HN/HTPOR2601000720</t>
  </si>
  <si>
    <t>ĐÃ KIỂM TRA - Hàng trả - SOI-HNI-BDH-S08 - SOI 8 - 20 Núi Trúc - Phiếu : POR2601000720 - Phiếu ngày (15/01/2026)</t>
  </si>
  <si>
    <t>HN/HTPOR2601000730</t>
  </si>
  <si>
    <t>ĐÃ KIỂM TRA - Hàng trả - SOI-HNI-THO-S75 - SOI 75-Xuân La - phiếu: POR2601000730- Phiếu ngày (15/01/2026)</t>
  </si>
  <si>
    <t>16/01/2026</t>
  </si>
  <si>
    <t>HN/HTPOR2601000803</t>
  </si>
  <si>
    <t>ĐÃ KIỂM TRA - Hàng trả - SOI-HNI-HDC-S15 - SOI 15 - Long Khánh 06 - Phiếu: POR2601000803- Phiếu ngày (16/01/2026)</t>
  </si>
  <si>
    <t>17/01/2026</t>
  </si>
  <si>
    <t>HN/HTPOR2601000853</t>
  </si>
  <si>
    <t>ĐÃ KIỂM TRA - Hàng trả - SOI-HNI-HBT-S40 - SOI 40 - 50 Lò Đúc - phiếu: POR2601000853 - Phiếu ngày (17/01/2026)</t>
  </si>
  <si>
    <t>HN/HTPOR2601000854</t>
  </si>
  <si>
    <t>ĐÃ KIỂM TRA - Hàng trả - SOI-HNI-HBT-S04 - SOI 4 - 65 Trần Nhân Tông - phiếu: POR2601000854 - Phiếu ngày (17/01/2026)</t>
  </si>
  <si>
    <t>HN/HTPOR2601001000</t>
  </si>
  <si>
    <t>ĐÃ KIỂM TRA - Hàng trả - SOI-HNI-DDA-S18 - SOI 18-78 Láng Hạ - phiếu: POR2601001000- Phiếu ngày (20/01/2026)</t>
  </si>
  <si>
    <t>HN/HTPOR2601001021</t>
  </si>
  <si>
    <t>ĐÃ KIỂM TRA - Hàng trả - SOI-HNI-HDG-S78 - SOI 78- XaLa - phiếu: POR2601001021 - Phiếu ngày (20/01/2026)</t>
  </si>
  <si>
    <t>HN/HTPOR2601000273</t>
  </si>
  <si>
    <t>ĐÃ KIỂM TRA - Hàng trả - SOI-HNI-CGY-S20 - SOI 20 - 203 Trung Kính - phiếu: POR2601000273 - Phiếu ngày (07/01/2026)</t>
  </si>
  <si>
    <t>HN/HTPOR2601000352</t>
  </si>
  <si>
    <t>ĐÃ KIỂM TRA - Hàng trả - SOI-HNI-TTX-S61 - SOI 61 - 44 Nguyễn Tuân - phiếu: POR2601000352 - Phiếu ngày (08/01/2026)</t>
  </si>
  <si>
    <t>HN/HTPOR2601001101</t>
  </si>
  <si>
    <t>HN/HTPOR2601001170</t>
  </si>
  <si>
    <t>BH05228</t>
  </si>
  <si>
    <t>BH05229</t>
  </si>
  <si>
    <t>BH05230</t>
  </si>
  <si>
    <t>BH05231</t>
  </si>
  <si>
    <t>BH05232</t>
  </si>
  <si>
    <t>BH05233</t>
  </si>
  <si>
    <t>BH05234</t>
  </si>
  <si>
    <t>BH05235</t>
  </si>
  <si>
    <t>BH05236</t>
  </si>
  <si>
    <t>BH05237</t>
  </si>
  <si>
    <t>BH05238</t>
  </si>
  <si>
    <t>BH05239</t>
  </si>
  <si>
    <t>BH05240</t>
  </si>
  <si>
    <t>BH05241</t>
  </si>
  <si>
    <t>BH05242</t>
  </si>
  <si>
    <t>BH05243</t>
  </si>
  <si>
    <t>BH05244</t>
  </si>
  <si>
    <t>BH05245</t>
  </si>
  <si>
    <t>BH05246</t>
  </si>
  <si>
    <t>BH05247</t>
  </si>
  <si>
    <t>BH16935</t>
  </si>
  <si>
    <t>BH16936</t>
  </si>
  <si>
    <t>BH16937</t>
  </si>
  <si>
    <t>BH16938</t>
  </si>
  <si>
    <t>BH16940</t>
  </si>
  <si>
    <t>BH16941</t>
  </si>
  <si>
    <t>BH16942</t>
  </si>
  <si>
    <t>BH16944</t>
  </si>
  <si>
    <t>BH16945</t>
  </si>
  <si>
    <t>BH16946</t>
  </si>
  <si>
    <t>BH16949</t>
  </si>
  <si>
    <t>BH16950</t>
  </si>
  <si>
    <t>BH16951</t>
  </si>
  <si>
    <t>BH16952</t>
  </si>
  <si>
    <t>BH16953</t>
  </si>
  <si>
    <t>BH16954</t>
  </si>
  <si>
    <t>BH17851</t>
  </si>
  <si>
    <t>SOI-HNI-HKM-S02 - SOI 2 - 13B Phan Huy Chú, KM SP CHÂN 300G X 10% TỪ NGÀY 1-2 ĐẾN 28-2</t>
  </si>
  <si>
    <t>SOI-HNI-DDA-S18 - SOI 18-78 Láng Hạ, KM SP CHÂN 300G X 10% TỪ NGÀY 1-2 ĐẾN 28-2</t>
  </si>
  <si>
    <t>SOI-HNI-BDH-S44 - SOI 44 - 12C Láng Hạ, KM SP CHÂN 300G X 10% TỪ NGÀY 1-2 ĐẾN 28-2</t>
  </si>
  <si>
    <t>SOI-HNI-CGY-S45 - SOI 45 - 117 Phan Văn Trường, KM SP CHÂN 300G X 10% TỪ NGÀY 1-2 ĐẾN 28-2</t>
  </si>
  <si>
    <t>SOI-HNI-HBT-S48 - SOI 48 - Imperia, KM SP CHÂN 300G X 10% TỪ NGÀY 1-2 ĐẾN 28-2</t>
  </si>
  <si>
    <t>SOI-HNI-NTL-S51 - SOI 51 - 142 Trần Bình, KM SP CHÂN 300G X 10% TỪ NGÀY 1-2 ĐẾN 28-2</t>
  </si>
  <si>
    <t>SOI-HNI-LBN-S53 - SOI 53 - 44 Nguyễn Sơn, KM SP CHÂN 300G X 10% TỪ NGÀY 1-2 ĐẾN 28-2</t>
  </si>
  <si>
    <t>SOI-HNI-GLM-S54 - SOI 54 - Ocean park S02-07</t>
  </si>
  <si>
    <t>SOI-HNI-TTX-S61 - SOI 61 - 44 Nguyễn Tuân, KM SP CHÂN 300G X 10% TỪ NGÀY 1-2 ĐẾN 28-2</t>
  </si>
  <si>
    <t>SOI-HNI-HDG-S67 - SOI 67 - 33KDT Mỗ Lao, KM SP CHÂN 300G X 10% TỪ NGÀY 1-2 ĐẾN 28-2</t>
  </si>
  <si>
    <t>SOI-HNI-BDH-S68 - SOI 68 - 76 Linh Lang, KM SP CHÂN 300G X 10% TỪ NGÀY 1-2 ĐẾN 28-2</t>
  </si>
  <si>
    <t>SOI-HNI-BDH-S72 - SOI 72 -179 Trần Đăng Ninh, KM SP CHÂN 300G X 10% TỪ NGÀY 1-2 ĐẾN 28-2</t>
  </si>
  <si>
    <t>SOI-HNI-MYI-S76 - SOI 76-Nguyễn Đổng Chi, KM SP CHÂN 300G X 10% TỪ NGÀY 1-2 ĐẾN 28-2</t>
  </si>
  <si>
    <t>Xuất kho bán hàng SOI-HNI-CGY-S10 - SOI 10 - 16N7A Nguyễn Thị Thập theo hóa đơn 00010518</t>
  </si>
  <si>
    <t>Xuất kho bán hàng SOI-HNI-DDA-S18 - SOI 18-78 Láng Hạ theo hóa đơn 00010519</t>
  </si>
  <si>
    <t>Bán hàng SOI-HNI-CGY-S20 - SOI 20 - 203 Trung Kính theo hóa đơn 00010521 , CHẠY KM CHÂN GIÒ MUỐI 300G X 10% TỪ NGÀY 1-2 ĐẾN 28-2</t>
  </si>
  <si>
    <t>Bán hàng SOI-HNI-LBN-S35 - SOI 35 - KDT Việt Hưng theo hóa đơn 00010522 , CHẠY KM CHÂN GIÒ MUỐI 300G X 10% TỪ NGÀY 1-2 ĐẾN 28-2</t>
  </si>
  <si>
    <t>Bán hàng SOI-HNI-TTX-S42 - SOI 42 - 52 Nguyễn Huy Tưởng theo hóa đơn 00010523 , CHẠY KM CHÂN GIÒ MUỐI 300G X 10% TỪ NGÀY 1-2 ĐẾN 28-2</t>
  </si>
  <si>
    <t>Xuất kho bán hàng SOI-HNI-BDH-S44 - SOI 44 - 12C Láng Hạ theo hóa đơn 00010524</t>
  </si>
  <si>
    <t>Bán hàng SOI-HNI-NTL-S51 - SOI 51 - 142 Trần Bình theo hóa đơn 00010525 , CHẠY KM CHÂN GIÒ MUỐI 300G X 10% TỪ NGÀY 1-2 ĐẾN 28-2</t>
  </si>
  <si>
    <t>Bán hàng SOI-HNI-TTX-S52 - SOI 52 - 55 Ngụy Như Kon Tum theo hóa đơn 00010526 , CHẠY KM CHÂN GIÒ MUỐI 300G X 10% TỪ NGÀY 1-2 ĐẾN 28-2</t>
  </si>
  <si>
    <t>Bán hàng SOI-HNI-LBN-S53 - SOI 53 - 44 Nguyễn Sơn theo hóa đơn 00010527 , CHẠY KM CHÂN GIÒ MUỐI 300G X 10% TỪ NGÀY 1-2 ĐẾN 28-2</t>
  </si>
  <si>
    <t>Xuất kho bán hàng SOI-HNI-DDA-S58 - SOI 58 - 16 Đoàn Thị Điểm theo hóa đơn 00010528</t>
  </si>
  <si>
    <t>Bán hàng SOI-HNI-HBT-S05 - SOI 5 - PARK 8 - TIMES CITY theo hóa đơn 00010529 , CHẠY KM CHÂN GIÒ MUỐI 300G X 10% TỪ NGÀY 1-2 ĐẾN 28-2</t>
  </si>
  <si>
    <t>Xuất kho bán hàng SOI-HNI-HDG-S66 - SOI 66 - 56 Nguyễn Khuyến theo hóa đơn 00010530</t>
  </si>
  <si>
    <t>Xuất kho bán hàng SOI-HNI-HDG-S67 - SOI 67 - 33KDT Mỗ Lao theo hóa đơn 00010531</t>
  </si>
  <si>
    <t>Bán hàng SOI-HNI-BDH-S68 - SOI 68 - 76 Linh Lang theo hóa đơn 00010532 , CHẠY KM CHÂN GIÒ MUỐI 300G X 10% TỪ NGÀY 1-2 ĐẾN 28-2</t>
  </si>
  <si>
    <t>Bán hàng SOI-HNI-BDH-S69 - SOI 69 - 54 Giang Văn Minh theo hóa đơn 00010533 , CHẠY KM CHÂN GIÒ MUỐI 300G X 10% TỪ NGÀY 1-2 ĐẾN 28-2</t>
  </si>
  <si>
    <t>Xuất kho bán hàng SOI-HNI-BDH-S08 - SOI 8 - 20 Núi Trúc theo hóa đơn 00010534</t>
  </si>
  <si>
    <t>Bán hàng SOI-HNI-BDH-S44 - SOI 44 - 12C Láng Hạ theo hóa đơn 00012109 , CHẠY KM SP CHÂN 300G X 10% TỪ NGÀY 1/2 ĐẾN 28/2</t>
  </si>
  <si>
    <t>SOI-HNI-HBT-S04-SOI 4 - 65 Trần Nhân Tông</t>
  </si>
  <si>
    <t>SOI-HNI-HKM-S02</t>
  </si>
  <si>
    <t>SOI-HNI-HKM-S02-SOI 2 - 13B Phan Huy Chú</t>
  </si>
  <si>
    <t>SOI-HNI-CGY-S10-SOI 10 - 16N7A Nguyễn Thị Thập</t>
  </si>
  <si>
    <t>SOI-HNI-DDA-S18-SOI 18-78 Láng Hạ</t>
  </si>
  <si>
    <t>SOI-HNI-BDH-S44-SOI 44 - 12C Láng Hạ</t>
  </si>
  <si>
    <t>SOI-HNI-CGY-S45-SOI 45 - 117 Phan Văn Trường</t>
  </si>
  <si>
    <t>SOI-HNI-HBT-S48-SOI 48 - Imperia</t>
  </si>
  <si>
    <t>SOI-HNI-NTL-S51-SOI 51 - 142 Trần Bình</t>
  </si>
  <si>
    <t>SOI-HNI-TTX-S52-SOI 52 - 55 Ngụy Như Kon Tum</t>
  </si>
  <si>
    <t>SOI-HNI-LBN-S53-SOI 53 - 44 Nguyễn Sơn</t>
  </si>
  <si>
    <t>SOI-HNI-GLM-S54</t>
  </si>
  <si>
    <t>SOI-HNI-GLM-S54-SOI 54 - Ocean park S02-07</t>
  </si>
  <si>
    <t>SOI-HNI-DDA-S58-SOI 58 - 16 Đoàn Thị Điểm</t>
  </si>
  <si>
    <t>SOI-HNI-TTX-S61-SOI 61 - 44 Nguyễn Tuân</t>
  </si>
  <si>
    <t>SOI-HNI-HDG-S66-SOI 66 - 56 Nguyễn Khuyến</t>
  </si>
  <si>
    <t>SOI-HNI-HDG-S67-SOI 67 - 33KDT Mỗ Lao</t>
  </si>
  <si>
    <t>SOI-HNI-BDH-S68-SOI 68 - 76 Linh Lang</t>
  </si>
  <si>
    <t>SOI-HNI-BDH-S72-SOI 72 -179 Trần Đăng Ninh</t>
  </si>
  <si>
    <t>SOI-HNI-THO-S75-SOI 75-Xuân La</t>
  </si>
  <si>
    <t>SOI-HNI-MYI-S76-SOI 76-Nguyễn Đổng Chi</t>
  </si>
  <si>
    <t>SOI-HNI-HDG-S79-SOI 79 - Văn Phú</t>
  </si>
  <si>
    <t>SOI-HNI-CGY-S10-SOI 10 - 16N7A Nguyễn Thị Thập theo hóa đơn 00010518</t>
  </si>
  <si>
    <t>SOI-HNI-DDA-S18-SOI 18-78 Láng Hạ theo hóa đơn 00010519</t>
  </si>
  <si>
    <t xml:space="preserve">SOI-HNI-CGY-S20-SOI 20 - 203 Trung Kính theo hóa đơn 00010521 </t>
  </si>
  <si>
    <t xml:space="preserve">SOI-HNI-LBN-S35-SOI 35 - KDT Việt Hưng theo hóa đơn 00010522 </t>
  </si>
  <si>
    <t xml:space="preserve">SOI-HNI-TTX-S42-SOI 42 - 52 Nguyễn Huy Tưởng theo hóa đơn 00010523 </t>
  </si>
  <si>
    <t>SOI-HNI-BDH-S44-SOI 44 - 12C Láng Hạ theo hóa đơn 00010524</t>
  </si>
  <si>
    <t xml:space="preserve">SOI-HNI-NTL-S51-SOI 51 - 142 Trần Bình theo hóa đơn 00010525 </t>
  </si>
  <si>
    <t xml:space="preserve">SOI-HNI-TTX-S52-SOI 52 - 55 Ngụy Như Kon Tum theo hóa đơn 00010526 </t>
  </si>
  <si>
    <t xml:space="preserve">SOI-HNI-LBN-S53-SOI 53 - 44 Nguyễn Sơn theo hóa đơn 00010527 </t>
  </si>
  <si>
    <t>SOI-HNI-DDA-S58-SOI 58 - 16 Đoàn Thị Điểm theo hóa đơn 00010528</t>
  </si>
  <si>
    <t xml:space="preserve">SOI-HNI-HBT-S05-SOI 5 - PARK 8 - TIMES CITY theo hóa đơn 00010529 </t>
  </si>
  <si>
    <t>SOI-HNI-HDG-S66-SOI 66 - 56 Nguyễn Khuyến theo hóa đơn 00010530</t>
  </si>
  <si>
    <t>SOI-HNI-HDG-S67-SOI 67 - 33KDT Mỗ Lao theo hóa đơn 00010531</t>
  </si>
  <si>
    <t xml:space="preserve">SOI-HNI-BDH-S68-SOI 68 - 76 Linh Lang theo hóa đơn 00010532 </t>
  </si>
  <si>
    <t xml:space="preserve">SOI-HNI-BDH-S69-SOI 69 - 54 Giang Văn Minh theo hóa đơn 00010533 </t>
  </si>
  <si>
    <t>SOI-HNI-BDH-S08-SOI 8 - 20 Núi Trúc theo hóa đơn 00010534</t>
  </si>
  <si>
    <t xml:space="preserve">SOI-HNI-BDH-S44-SOI 44 - 12C Láng Hạ theo hóa đơn 00012109 </t>
  </si>
  <si>
    <t>00008463</t>
  </si>
  <si>
    <t>00008464</t>
  </si>
  <si>
    <t>00008465</t>
  </si>
  <si>
    <t>00008466</t>
  </si>
  <si>
    <t>00008467</t>
  </si>
  <si>
    <t>00008468</t>
  </si>
  <si>
    <t>00008469</t>
  </si>
  <si>
    <t>00008470</t>
  </si>
  <si>
    <t>00008471</t>
  </si>
  <si>
    <t>00008472</t>
  </si>
  <si>
    <t>00008473</t>
  </si>
  <si>
    <t>00008474</t>
  </si>
  <si>
    <t>00008475</t>
  </si>
  <si>
    <t>00008476</t>
  </si>
  <si>
    <t>00008477</t>
  </si>
  <si>
    <t>00008478</t>
  </si>
  <si>
    <t>00008479</t>
  </si>
  <si>
    <t>00008480</t>
  </si>
  <si>
    <t>00008481</t>
  </si>
  <si>
    <t>00008482</t>
  </si>
  <si>
    <t>00010518</t>
  </si>
  <si>
    <t>00010519</t>
  </si>
  <si>
    <t>00010521</t>
  </si>
  <si>
    <t>00010522</t>
  </si>
  <si>
    <t>00010523</t>
  </si>
  <si>
    <t>00010524</t>
  </si>
  <si>
    <t>00010525</t>
  </si>
  <si>
    <t>00010526</t>
  </si>
  <si>
    <t>00010527</t>
  </si>
  <si>
    <t>00010528</t>
  </si>
  <si>
    <t>00010529</t>
  </si>
  <si>
    <t>00010530</t>
  </si>
  <si>
    <t>00010531</t>
  </si>
  <si>
    <t>00010532</t>
  </si>
  <si>
    <t>00010533</t>
  </si>
  <si>
    <t>00010534</t>
  </si>
  <si>
    <t>00012109</t>
  </si>
  <si>
    <t>HN/HT1002s65</t>
  </si>
  <si>
    <t>HN/HT1002s54</t>
  </si>
  <si>
    <t>HN/HT1002s05</t>
  </si>
  <si>
    <t>HN/HT1002S01</t>
  </si>
  <si>
    <t>SOI 65 - 36 Nguyễn Hoàng Tôn</t>
  </si>
  <si>
    <t>SOI 54 - Ocean park S02-07</t>
  </si>
  <si>
    <t>SOI 5 - PARK 8 - TIMES CITY</t>
  </si>
  <si>
    <t>SOI 1 - 182 Hoàng Văn Thái</t>
  </si>
  <si>
    <t>SOI-HNI-THO-S65</t>
  </si>
  <si>
    <t>Hàng trả</t>
  </si>
  <si>
    <t>HN/HTPOR260100380</t>
  </si>
  <si>
    <t>HN/HT20260122-00007</t>
  </si>
  <si>
    <t>HN/HT20260122-00006</t>
  </si>
  <si>
    <t>HN/HT20260122-00005</t>
  </si>
  <si>
    <t>HN/HT20260122-00004</t>
  </si>
  <si>
    <t>HN/HT20260122-00003</t>
  </si>
  <si>
    <t>HN/HT20260122-00002</t>
  </si>
  <si>
    <t>HN/HTPOR260128</t>
  </si>
  <si>
    <t>Đã kiểm tra -Hàng trả - SOI-HNI-CGY-S20 - SOI 20 - 203 Trung Kính - 0701s20 - Phiếu ngày (07/01/2026)</t>
  </si>
  <si>
    <t>Đã kiểm tra-Hàng trả - SOI-HNI-TTX-S61 - SOI 61 - 44 Nguyễn Tuân - 0801s61 - Phiếu ngày (08/01/2026)</t>
  </si>
  <si>
    <t>Hàng trả theo phiếu POR2601000380</t>
  </si>
  <si>
    <t>Đã kiểm tra-Hàng trả - SOI-HNI-CGY-S20 - SOI 20 - 203 Trung Kính - 2101s20 - Phiếu ngày (21/01/2026)</t>
  </si>
  <si>
    <t>ĐÃ KIỂM TRA - Hàng trả - SOI-HNI-HDG-S66 - SOI 66 - 56 Nguyễn Khuyến - phiếu: ngày 22/01/2026</t>
  </si>
  <si>
    <t>ĐÃ KIỂM TRA - Hàng trả - SOI-HNI-BDH-S69 - SOI 69 - 54 Giang Văn Minh - phiếu: ngày 22/01/2026</t>
  </si>
  <si>
    <t>ĐÃ KIỂM TRA - Hàng trả - SOI-HNI-CGY-S57 - SOI 57 - Hoàng Quốc Việt - phiếu: ngày 22/01/2026</t>
  </si>
  <si>
    <t>ĐÃ KIỂM TRA - Hàng trả - SOI-HNI-GLM-S54 - SOI 54 - Ocean park S02-07 - phiếu: ngày 22/01/2026</t>
  </si>
  <si>
    <t>ĐÃ KIỂM TRA - Hàng trả - SOI-HNI-TTX-S52 - SOI 52 - 55 Ngụy Như Kon Tum - phiếu: ngày 22/01/2026</t>
  </si>
  <si>
    <t>ĐÃ KIỂM TRA - Hàng trả - SOI-HNI-CGY-S45 - SOI 45 - 117 Phan Văn Trường - phiếu: ngày 22/01/2026</t>
  </si>
  <si>
    <t xml:space="preserve">Hàng trả - SOI-HNI-TTX-S01 - SOI 1 - 182 Hoàng Văn Thái </t>
  </si>
  <si>
    <t>MDV00006</t>
  </si>
  <si>
    <t>Hỗ trợ Marketing</t>
  </si>
  <si>
    <t>Thanh toán tháng 01.2026</t>
  </si>
  <si>
    <t>SOI-HNI-CGY-S20-SOI 20 - 203 Trung Kính</t>
  </si>
  <si>
    <t>SOI-HNI-THO-S65-SOI 65 - 36 Nguyễn Hoàng Tôn</t>
  </si>
  <si>
    <t>SOI-HNI-HBT-S05-SOI 5 - PARK 8 - TIMES CITY</t>
  </si>
  <si>
    <t>SOI-HNI-TTX-S01-SOI 1 - 182 Hoàng Văn Thái</t>
  </si>
  <si>
    <t>HN/HT0202S20</t>
  </si>
  <si>
    <t>BC03/0015</t>
  </si>
  <si>
    <t>Soi bien thanh toan CN T2.2026</t>
  </si>
  <si>
    <t>BH18894</t>
  </si>
  <si>
    <t>BH18895</t>
  </si>
  <si>
    <t>BH18897</t>
  </si>
  <si>
    <t>BH18898</t>
  </si>
  <si>
    <t>BH18899</t>
  </si>
  <si>
    <t>BH18901</t>
  </si>
  <si>
    <t>BH18902</t>
  </si>
  <si>
    <t>BH18903</t>
  </si>
  <si>
    <t>BH18905</t>
  </si>
  <si>
    <t>BH18906</t>
  </si>
  <si>
    <t>BH18907</t>
  </si>
  <si>
    <t>BH18908</t>
  </si>
  <si>
    <t>BH18909</t>
  </si>
  <si>
    <t>BH18911</t>
  </si>
  <si>
    <t>BH18912</t>
  </si>
  <si>
    <t>BH18914</t>
  </si>
  <si>
    <t>BH18915</t>
  </si>
  <si>
    <t>BH18916</t>
  </si>
  <si>
    <t>BH18917</t>
  </si>
  <si>
    <t>BH18919</t>
  </si>
  <si>
    <t>BH18920</t>
  </si>
  <si>
    <t>BH18922</t>
  </si>
  <si>
    <t>BH18924</t>
  </si>
  <si>
    <t>BH21112</t>
  </si>
  <si>
    <t>BH21113</t>
  </si>
  <si>
    <t>BH21114</t>
  </si>
  <si>
    <t>BH21115</t>
  </si>
  <si>
    <t>BH21117</t>
  </si>
  <si>
    <t>BH21119</t>
  </si>
  <si>
    <t>BH21121</t>
  </si>
  <si>
    <t>BH21122</t>
  </si>
  <si>
    <t>BH21124</t>
  </si>
  <si>
    <t>BH21126</t>
  </si>
  <si>
    <t>BH22290</t>
  </si>
  <si>
    <t>BH22292</t>
  </si>
  <si>
    <t>BH22293</t>
  </si>
  <si>
    <t>BH22295</t>
  </si>
  <si>
    <t>BH22296</t>
  </si>
  <si>
    <t>BH22298</t>
  </si>
  <si>
    <t>BH22299</t>
  </si>
  <si>
    <t>BH22301</t>
  </si>
  <si>
    <t>BH22302</t>
  </si>
  <si>
    <t>BH22303</t>
  </si>
  <si>
    <t>BH22304</t>
  </si>
  <si>
    <t>BH22305</t>
  </si>
  <si>
    <t>BH22306</t>
  </si>
  <si>
    <t>BH22307</t>
  </si>
  <si>
    <t>BH22308</t>
  </si>
  <si>
    <t>BH22309</t>
  </si>
  <si>
    <t>BH22310</t>
  </si>
  <si>
    <t>BH22311</t>
  </si>
  <si>
    <t>BH23494</t>
  </si>
  <si>
    <t>BH23495</t>
  </si>
  <si>
    <t>BH23496</t>
  </si>
  <si>
    <t>BH23497</t>
  </si>
  <si>
    <t>BH23498</t>
  </si>
  <si>
    <t>BH23499</t>
  </si>
  <si>
    <t>BH23500</t>
  </si>
  <si>
    <t>BH23501</t>
  </si>
  <si>
    <t>BH23502</t>
  </si>
  <si>
    <t>BH23503</t>
  </si>
  <si>
    <t>BH23504</t>
  </si>
  <si>
    <t>BH23505</t>
  </si>
  <si>
    <t>BH23506</t>
  </si>
  <si>
    <t>BH23507</t>
  </si>
  <si>
    <t>BH23508</t>
  </si>
  <si>
    <t>BH23509</t>
  </si>
  <si>
    <t>Bán hàng SOI-HNI-HBT-S05 - SOI 5 - PARK 8 - TIMES CITY theo hóa đơn 00014707 , CHẠY KM SP GÀ MUỐI 500G X 10% TỪ 1-3 ĐẾN 31-3</t>
  </si>
  <si>
    <t>Bán hàng SOI-HNI-BDH-S08 - SOI 8 - 20 Núi Trúc theo hóa đơn 00014708 , CHẠY KM SP GÀ MUỐI 500G X 10% TỪ 1-3 ĐẾN 31-3</t>
  </si>
  <si>
    <t>Bán hàng SOI-HNI-CGY-S10 - SOI 10 - 16N7A Nguyễn Thị Thập theo hóa đơn 00014709 , CHẠY KM SP GÀ MUỐI 500G X 10% TỪ 1-3 ĐẾN 31-3</t>
  </si>
  <si>
    <t>Bán hàng SOI-HNI-DDA-S18 - SOI 18-78 Láng Hạ theo hóa đơn 00014710 , CHẠY KM SP GÀ MUỐI 500G X 10% TỪ 1-3 ĐẾN 31-3</t>
  </si>
  <si>
    <t>Bán hàng SOI-HNI-CGY-S20 - SOI 20 - 203 Trung Kính theo hóa đơn 00014711 , CHẠY KM SP GÀ MUỐI 500G X 10% TỪ 1-3 ĐẾN 31-3</t>
  </si>
  <si>
    <t>Bán hàng SOI-HNI-TTX-S42 - SOI 42 - 52 Nguyễn Huy Tưởng theo hóa đơn 00014712 , CHẠY KM SP GÀ MUỐI 500G X 10% TỪ 1-3 ĐẾN 31-3</t>
  </si>
  <si>
    <t>Bán hàng SOI-HNI-DDA-S43 - SOI 43 - 163 Đặng Tiến Đông theo hóa đơn 00014713 , CHẠY KM SP GÀ MUỐI 500G X 10% TỪ 1-3 ĐẾN 31-3</t>
  </si>
  <si>
    <t>Bán hàng SOI-HNI-BDH-S44 - SOI 44 - 12C Láng Hạ theo hóa đơn 00014714 , CHẠY KM SP GÀ MUỐI 500G X 10% TỪ 1-3 ĐẾN 31-3</t>
  </si>
  <si>
    <t>Bán hàng SOI-HNI-HBT-S48 - SOI 48 - Imperia theo hóa đơn 00014715 , CHẠY KM SP GÀ MUỐI 500G X 10% TỪ 1-3 ĐẾN 31-3</t>
  </si>
  <si>
    <t>Bán hàng SOI-HNI-NTL-S51 - SOI 51 - 142 Trần Bình theo hóa đơn 00014716 , CHẠY KM SP GÀ MUỐI 500G X 10% TỪ 1-3 ĐẾN 31-3</t>
  </si>
  <si>
    <t>Bán hàng SOI-HNI-TTX-S52 - SOI 52 - 55 Ngụy Như Kon Tum theo hóa đơn 00014717 , CHẠY KM SP GÀ MUỐI 500G X 10% TỪ 1-3 ĐẾN 31-3</t>
  </si>
  <si>
    <t>Bán hàng SOI-HNI-LBN-S53 - SOI 53 - 44 Nguyễn Sơn theo hóa đơn 00014718 , CHẠY KM SP GÀ MUỐI 500G X 10% TỪ 1-3 ĐẾN 31-3</t>
  </si>
  <si>
    <t>Bán hàng SOI-HNI-GLM-S54 - SOI 54 - Ocean park S02-07 theo hóa đơn 00014719 , CHẠY KM SP GÀ MUỐI 500G X 10% TỪ 1-3 ĐẾN 31-3</t>
  </si>
  <si>
    <t>Bán hàng SOI-HNI-DDA-S58 - SOI 58 - 16 Đoàn Thị Điểm theo hóa đơn 00014720 , CHẠY KM SP GÀ MUỐI 500G X 10% TỪ 1-3 ĐẾN 31-3</t>
  </si>
  <si>
    <t>Bán hàng SOI-HNI-TTX-S61 - SOI 61 - 44 Nguyễn Tuân theo hóa đơn 00014721 , CHẠY KM SP GÀ MUỐI 500G X 10% TỪ 1-3 ĐẾN 31-3</t>
  </si>
  <si>
    <t>Bán hàng SOI-HNI-HBT-S64 - SOI 64 - 178 Lò Đúc theo hóa đơn 00014722 , CHẠY KM SP GÀ MUỐI 500G X 10% TỪ 1-3 ĐẾN 31-3</t>
  </si>
  <si>
    <t>Bán hàng SOI-HNI-HDG-S66 - SOI 66 - 56 Nguyễn Khuyến theo hóa đơn 00014723 , CHẠY KM SP GÀ MUỐI 500G X 10% TỪ 1-3 ĐẾN 31-3</t>
  </si>
  <si>
    <t>Bán hàng SOI-HNI-HDG-S67 - SOI 67 - 33KDT Mỗ Lao theo hóa đơn 00014724 , CHẠY KM SP GÀ MUỐI 500G X 10% TỪ 1-3 ĐẾN 31-3</t>
  </si>
  <si>
    <t>Bán hàng SOI-HNI-BDH-S69 - SOI 69 - 54 Giang Văn Minh theo hóa đơn 00014725 , CHẠY KM SP GÀ MUỐI 500G X 10% TỪ 1-3 ĐẾN 31-3</t>
  </si>
  <si>
    <t>Bán hàng SOI-HNI-THO-S75 - SOI 75 - Xuân La theo hóa đơn 00014726 , CHẠY KM SP GÀ MUỐI 500G X 10% TỪ 1-3 ĐẾN 31-3</t>
  </si>
  <si>
    <t>Bán hàng SOI-HNI-MYI-S76 - SOI 76 - Nguyễn Đổng Chi theo hóa đơn 00014727 , CHẠY KM SP GÀ MUỐI 500G X 10% TỪ 1-3 ĐẾN 31-3</t>
  </si>
  <si>
    <t>Bán hàng SOI-HNI-HDG-S78 - SOI 78- XaLa theo hóa đơn 00014728 , CHẠY KM SP GÀ MUỐI 500G X 10% TỪ 1-3 ĐẾN 31-3</t>
  </si>
  <si>
    <t>Bán hàng SOI-HNI-HDG-S79 - SOI 79 - Văn Phú theo hóa đơn 00014729 , CHẠY KM SP GÀ MUỐI 500G X 10% TỪ 1-3 ĐẾN 31-3</t>
  </si>
  <si>
    <t>SOI-HNI-HKM-S02 - SOI 2 - 13B Phan Huy Chú, CHẠY KM SP GÀ MUỐI 500G X 10% TỪ NGÀY 1-3 ĐẾN 31-3</t>
  </si>
  <si>
    <t>SOI-HNI-BDH-S08 - SOI 8 - 20 Núi Trúc, CHẠY KM SP GÀ MUỐI 500G X 10% TỪ NGÀY 1-3 ĐẾN 31-3</t>
  </si>
  <si>
    <t>SOI-HNI-CGY-S20 - SOI 20 - 203 Trung Kính, CHẠY KM SP GÀ MUỐI 500G X 10% TỪ NGÀY 1-3 ĐẾN 31-3</t>
  </si>
  <si>
    <t>SOI-HNI-DDA-S43 - SOI 43 - 163 Đặng Tiến Đông, CHẠY KM SP GÀ MUỐI 500G X 10% TỪ NGÀY 1-3 ĐẾN 31-3</t>
  </si>
  <si>
    <t>SOI-HNI-BDH-S44 - SOI 44 - 12C Láng Hạ, CHẠY KM SP GÀ MUỐI 500G X 10% TỪ NGÀY 1-3 ĐẾN 31-3</t>
  </si>
  <si>
    <t>SOI-HNI-CGY-S45 - SOI 45 - 117 Phan Văn Trường, CHẠY KM SP GÀ MUỐI 500G X 10% TỪ NGÀY 1-3 ĐẾN 31-3</t>
  </si>
  <si>
    <t>SOI-HNI-NTL-S51 - SOI 51 - 142 Trần Bình, CHẠY KM SP GÀ MUỐI 500G X 10% TỪ NGÀY 1-3 ĐẾN 31-3</t>
  </si>
  <si>
    <t>SOI-HNI-HDG-S66 - SOI 66 - 56 Nguyễn Khuyến, CHẠY KM SP GÀ MUỐI 500G X 10% TỪ NGÀY 1-3 ĐẾN 31-3</t>
  </si>
  <si>
    <t>SOI-HNI-HDG-S67 - SOI 67 - 33KDT Mỗ Lao, CHẠY KM SP GÀ MUỐI 500G X 10% TỪ NGÀY 1-3 ĐẾN 31-3</t>
  </si>
  <si>
    <t>SOI-HNI-BDH-S72 - SOI 72 -179 Trần Đăng Ninh, CHẠY KM SP GÀ MUỐI 500G X 10% TỪ NGÀY 1-3 ĐẾN 31-3</t>
  </si>
  <si>
    <t>SOI-HNI-HKM-S02 - SOI 2 - 13B Phan Huy Chú</t>
  </si>
  <si>
    <t>Bán hàng SOI-HNI-HBT-S04 - SOI 4 - 65 Trần Nhân Tông theo hóa đơn 00019157</t>
  </si>
  <si>
    <t>Bán hàng SOI-HNI-HBT-S48 - SOI 48 - Imperia theo hóa đơn 00019163</t>
  </si>
  <si>
    <t>Hóa đơn bị điều chỉnh</t>
  </si>
  <si>
    <t>Hóa đơn điều chỉnh</t>
  </si>
  <si>
    <t>Bán hàng SOI-HNI-GLM-S54 - SOI 54 - Ocean park S02-07 theo hóa đơn 00019166</t>
  </si>
  <si>
    <t>Bán hàng SOI-HNI-TTX-S01 - SOI 1 - 182 Hoàng Văn Thái theo hóa đơn 00021599</t>
  </si>
  <si>
    <t>Bán hàng SOI-HNI-HBT-S04 - SOI 4 - 65 Trần Nhân Tông theo hóa đơn 00021600</t>
  </si>
  <si>
    <t>Bán hàng SOI-HNI-HBT-S05 - SOI 5 - PARK 8 - TIMES CITY theo hóa đơn 00021601</t>
  </si>
  <si>
    <t>Bán hàng SOI-HNI-CGY-S10 - SOI 10 - 16N7A Nguyễn Thị Thập theo hóa đơn 00021602</t>
  </si>
  <si>
    <t>Bán hàng SOI-HNI-HDC-S15 - SOI 15 - Long Khánh 06 theo hóa đơn 00021603</t>
  </si>
  <si>
    <t>Bán hàng SOI-HNI-CGY-S20 - SOI 20 - 203 Trung Kính theo hóa đơn 00021604</t>
  </si>
  <si>
    <t>Bán hàng SOI-HNI-LBN-S35 - SOI 35 - KDT Việt Hưng theo hóa đơn 00021605</t>
  </si>
  <si>
    <t>Bán hàng SOI-HNI-TTX-S42 - SOI 42 - 52 Nguyễn Huy Tưởng theo hóa đơn 00021606</t>
  </si>
  <si>
    <t>Bán hàng SOI-HNI-DDA-S43 - SOI 43 - 163 Đặng Tiến Đông theo hóa đơn 00021607</t>
  </si>
  <si>
    <t>Bán hàng SOI-HNI-HBT-S48 - SOI 48 - Imperia theo hóa đơn 00021608</t>
  </si>
  <si>
    <t>Bán hàng SOI-HNI-NTL-S51 - SOI 51 - 142 Trần Bình theo hóa đơn 00021609</t>
  </si>
  <si>
    <t>Bán hàng SOI-HNI-LBN-S53 - SOI 53 - 44 Nguyễn Sơn theo hóa đơn 00021610</t>
  </si>
  <si>
    <t>Bán hàng SOI-HNI-GLM-S54 - SOI 54 - Ocean park S02-07 theo hóa đơn 00021611</t>
  </si>
  <si>
    <t>Bán hàng SOI-HNI-DDA-S58 - SOI 58 - 16 Đoàn Thị Điểm theo hóa đơn 00021612</t>
  </si>
  <si>
    <t>Bán hàng SOI-HNI-THO-S75 - SOI 75-Xuân La theo hóa đơn 00021613</t>
  </si>
  <si>
    <t>Bán hàng SOI-HNI-HDG-S78 - SOI 78- XaLa theo hóa đơn 00021614</t>
  </si>
  <si>
    <t>Chiết khấu Marketing (1%) T2.26</t>
  </si>
  <si>
    <t>HN/HT1203209</t>
  </si>
  <si>
    <t>HN/HT1203206</t>
  </si>
  <si>
    <t>HN/HT1203211</t>
  </si>
  <si>
    <t>HN/HT1203210</t>
  </si>
  <si>
    <t>HN/HTPOR2603000967</t>
  </si>
  <si>
    <t>HN/HT1203214</t>
  </si>
  <si>
    <t>HN/HTPOR2603000315</t>
  </si>
  <si>
    <t>HN/HTPOR2603000556</t>
  </si>
  <si>
    <t>HN/HTPOR2603000387</t>
  </si>
  <si>
    <t>HN/HTPOR2603000296</t>
  </si>
  <si>
    <t>HN/HTPOR2603000204</t>
  </si>
  <si>
    <t>HN/HT1203213</t>
  </si>
  <si>
    <t>HN/HTPOR2603000729</t>
  </si>
  <si>
    <t>HN/HT1203212</t>
  </si>
  <si>
    <t>HN/HT1203215</t>
  </si>
  <si>
    <t>HN/HT1203216</t>
  </si>
  <si>
    <t>HN/HT1203207</t>
  </si>
  <si>
    <t>HN/HT1203208</t>
  </si>
  <si>
    <t>Hàng trả - SOI-HNI-BDH-S44 - SOI 44 - 12C Láng Hạ - 1203s44 - Phiếu ngày (12/03/2026)</t>
  </si>
  <si>
    <t>Hàng trả - SOI-HNI-BDH-S08 - SOI 8 - 20 Núi Trúc - 1203s08 - Phiếu ngày (12/03/2026)</t>
  </si>
  <si>
    <t>Hàng trả - SOI-HNI-TTX-S52 - SOI 52 - 55 Ngụy Như Kon Tum - 1203s52 - Phiếu ngày (12/03/2026)</t>
  </si>
  <si>
    <t>Hàng trả - SOI-HNI-HBT-S48 - SOI 48 - Imperia - 1203s48 - Phiếu ngày (12/03/2026)</t>
  </si>
  <si>
    <t>Hàng trả - SOI-HNI-BDH-S68 - SOI 68 - 76 Linh Lang - Phiếu ngày (19/03/2026)</t>
  </si>
  <si>
    <t>Hàng trả - SOI-HNI-BDH-S68 - SOI 68 - 76 Linh Lang - 1203s68 - Phiếu ngày (12/03/2026)</t>
  </si>
  <si>
    <t>Hàng trả - SOI-HNI-HBT-S48 - SOI 48 - Imperia  - Phiếu ngày (06/03/2026)</t>
  </si>
  <si>
    <t>Hàng trả - SOI-HNI-HBT-S64 - SOI 64 - 178 Lò Đúc - Phiếu ngày (11/03/2026)</t>
  </si>
  <si>
    <t>Hàng trả - SOI-HNI-HBT-S64 - SOI 64 - 178 Lò Đúc - Phiếu ngày (09/03/2026)</t>
  </si>
  <si>
    <t>Hàng trả - SOI-HNI-HBT-S05 - SOI 5 - PARK 8 - TIMES CITY - Phiếu ngày (06/03/2026)</t>
  </si>
  <si>
    <t>Hàng trả - SOI-HNI-HDG-S78 - SOI 78- XaLa - 0403s78 - Phiếu ngày (04/03/2026)</t>
  </si>
  <si>
    <t>Hàng trả - SOI-HNI-HDG-S67 - SOI 67 - 33KDT Mỗ Lao - 1203s67 - Phiếu ngày (12/03/2026)</t>
  </si>
  <si>
    <t>Hàng trả - SOI-HNI-HDG-S78 - SOI 78- XaLa - 1403s78 - Phiếu ngày (14/03/2026)</t>
  </si>
  <si>
    <t>Hàng trả - SOI-HNI-GLM-S54 - SOI 54 - Ocean park S02-07 - 1203s54 - Phiếu ngày (12/03/2026)</t>
  </si>
  <si>
    <t>Hàng trả - SOI-HNI-BDH-S69 - SOI 69 - 54 Giang Văn Minh - 1203s69 - Phiếu ngày (12/03/2026)</t>
  </si>
  <si>
    <t>Hàng trả - SOI-HNI-HDG-S79 - SOI 79 - Văn Phú - 1203s79 - Phiếu ngày (12/03/2026)</t>
  </si>
  <si>
    <t>Hàng trả - SOI-HNI-TTX-S01 - SOI 1 - 182 Hoàng Văn Thái - 1203s01 - Phiếu ngày (12/03/2026)</t>
  </si>
  <si>
    <t>Hàng trả - SOI-HNI-DDA-S18 - SOI 18-78 Láng Hạ - 1203s18 - Phiếu ngày (12/03/2026)</t>
  </si>
  <si>
    <t>CHIẾT khấu Marketing (1%) T3.26</t>
  </si>
  <si>
    <t>2003s72</t>
  </si>
  <si>
    <t>00014707</t>
  </si>
  <si>
    <t>00014708</t>
  </si>
  <si>
    <t>00014709</t>
  </si>
  <si>
    <t>00014710</t>
  </si>
  <si>
    <t>00014711</t>
  </si>
  <si>
    <t>00014712</t>
  </si>
  <si>
    <t>00014713</t>
  </si>
  <si>
    <t>00014714</t>
  </si>
  <si>
    <t>00014715</t>
  </si>
  <si>
    <t>00014716</t>
  </si>
  <si>
    <t>00014717</t>
  </si>
  <si>
    <t>00014718</t>
  </si>
  <si>
    <t>00014719</t>
  </si>
  <si>
    <t>00014720</t>
  </si>
  <si>
    <t>00014721</t>
  </si>
  <si>
    <t>00014722</t>
  </si>
  <si>
    <t>00014723</t>
  </si>
  <si>
    <t>00014724</t>
  </si>
  <si>
    <t>00014725</t>
  </si>
  <si>
    <t>00014726</t>
  </si>
  <si>
    <t>00014727</t>
  </si>
  <si>
    <t>00014728</t>
  </si>
  <si>
    <t>00014729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</si>
  <si>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</si>
  <si>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</si>
  <si>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</si>
  <si>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</si>
  <si>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</si>
  <si>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</si>
  <si>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</si>
  <si>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</si>
  <si>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</si>
  <si>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</si>
  <si>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00019156</t>
  </si>
  <si>
    <t>00019157</t>
  </si>
  <si>
    <t>00019158</t>
  </si>
  <si>
    <t>00019159</t>
  </si>
  <si>
    <t>00019160</t>
  </si>
  <si>
    <t>00019161</t>
  </si>
  <si>
    <t>00019162</t>
  </si>
  <si>
    <t>00019163</t>
  </si>
  <si>
    <t>00019164</t>
  </si>
  <si>
    <t>00019165</t>
  </si>
  <si>
    <t>00000514</t>
  </si>
  <si>
    <t>00019166</t>
  </si>
  <si>
    <t>00019167</t>
  </si>
  <si>
    <t>00019168</t>
  </si>
  <si>
    <t>00019169</t>
  </si>
  <si>
    <t>00019170</t>
  </si>
  <si>
    <t>00019171</t>
  </si>
  <si>
    <t>00019172</t>
  </si>
  <si>
    <t>00019173</t>
  </si>
  <si>
    <t>00021599</t>
  </si>
  <si>
    <t>00021600</t>
  </si>
  <si>
    <t>00021601</t>
  </si>
  <si>
    <t>00021602</t>
  </si>
  <si>
    <t>00021603</t>
  </si>
  <si>
    <t>00021604</t>
  </si>
  <si>
    <t>00021605</t>
  </si>
  <si>
    <t>00021606</t>
  </si>
  <si>
    <t>00021607</t>
  </si>
  <si>
    <t>00021608</t>
  </si>
  <si>
    <t>00021609</t>
  </si>
  <si>
    <t>00021610</t>
  </si>
  <si>
    <t>00021611</t>
  </si>
  <si>
    <t>00021612</t>
  </si>
  <si>
    <t>00021613</t>
  </si>
  <si>
    <t>00021614</t>
  </si>
  <si>
    <t>Hàng trả - SOI-HNI-BDH-S72 - SOI 72 -179 Trần Đăng Ninh - 2003s72 - Phiếu ngày (20/03/2026)</t>
  </si>
  <si>
    <t>Soi bien thanh toan CN T3.2026</t>
  </si>
  <si>
    <t>BH25479</t>
  </si>
  <si>
    <t>BH25480</t>
  </si>
  <si>
    <t>BH25481</t>
  </si>
  <si>
    <t>BH25482</t>
  </si>
  <si>
    <t>BH25483</t>
  </si>
  <si>
    <t>BH25484</t>
  </si>
  <si>
    <t>BH25485</t>
  </si>
  <si>
    <t>BH25486</t>
  </si>
  <si>
    <t>BH25487</t>
  </si>
  <si>
    <t>BH25488</t>
  </si>
  <si>
    <t>BH25489</t>
  </si>
  <si>
    <t>BH25490</t>
  </si>
  <si>
    <t>BH25491</t>
  </si>
  <si>
    <t>BH25492</t>
  </si>
  <si>
    <t>BH25493</t>
  </si>
  <si>
    <t>BH25494</t>
  </si>
  <si>
    <t>BH25495</t>
  </si>
  <si>
    <t>BH25496</t>
  </si>
  <si>
    <t>BH26406</t>
  </si>
  <si>
    <t>BH26407</t>
  </si>
  <si>
    <t>BH26408</t>
  </si>
  <si>
    <t>BH26409</t>
  </si>
  <si>
    <t>BH26410</t>
  </si>
  <si>
    <t>BH26411</t>
  </si>
  <si>
    <t>BH26412</t>
  </si>
  <si>
    <t>BH26413</t>
  </si>
  <si>
    <t>BH26414</t>
  </si>
  <si>
    <t>BH26415</t>
  </si>
  <si>
    <t>BH27752</t>
  </si>
  <si>
    <t>BH27753</t>
  </si>
  <si>
    <t>BH27754</t>
  </si>
  <si>
    <t>BH27755</t>
  </si>
  <si>
    <t>BH27756</t>
  </si>
  <si>
    <t>BH27757</t>
  </si>
  <si>
    <t>BH27758</t>
  </si>
  <si>
    <t>BH27759</t>
  </si>
  <si>
    <t>BH27760</t>
  </si>
  <si>
    <t>BH27761</t>
  </si>
  <si>
    <t>BH28867</t>
  </si>
  <si>
    <t>BH28868</t>
  </si>
  <si>
    <t>BH28869</t>
  </si>
  <si>
    <t>BH28870</t>
  </si>
  <si>
    <t>BH28871</t>
  </si>
  <si>
    <t>BH28872</t>
  </si>
  <si>
    <t>BH28873</t>
  </si>
  <si>
    <t>BH28874</t>
  </si>
  <si>
    <t>BH28875</t>
  </si>
  <si>
    <t>BH28876</t>
  </si>
  <si>
    <t>BH28877</t>
  </si>
  <si>
    <t>BH28878</t>
  </si>
  <si>
    <t>BH28879</t>
  </si>
  <si>
    <t>BH28880</t>
  </si>
  <si>
    <t>HN/HTPOR2604000030</t>
  </si>
  <si>
    <t>HN/HTPOR2604000095</t>
  </si>
  <si>
    <t>HN/HTPOR260400160</t>
  </si>
  <si>
    <t>HN/HTPOR2604000298</t>
  </si>
  <si>
    <t>HN/HT0604s53</t>
  </si>
  <si>
    <t>HN/HT0604s52</t>
  </si>
  <si>
    <t>HN/HT0604s48</t>
  </si>
  <si>
    <t>HN/HT0604s44</t>
  </si>
  <si>
    <t>HN/HT0604s42</t>
  </si>
  <si>
    <t>HN/HT0604s15</t>
  </si>
  <si>
    <t>HN/HT0604s08</t>
  </si>
  <si>
    <t>HN/HT0604S05</t>
  </si>
  <si>
    <t>HN/HTPOR2604000348</t>
  </si>
  <si>
    <t>HN/HTPOR2604000539</t>
  </si>
  <si>
    <t>HN/HTPOR2604000522</t>
  </si>
  <si>
    <t>HN/HTPOR2604000672</t>
  </si>
  <si>
    <t>HN/HTPOR2604000689</t>
  </si>
  <si>
    <t>HN/HTPOR260400752</t>
  </si>
  <si>
    <t>HN/HTPOR2604000795</t>
  </si>
  <si>
    <t>HN/HTPOR2604000859</t>
  </si>
  <si>
    <t>HN/HTPOR2604001369</t>
  </si>
  <si>
    <t>HN/HTPOR2604001593</t>
  </si>
  <si>
    <t>Số Ctu</t>
  </si>
  <si>
    <t>00024914</t>
  </si>
  <si>
    <t>00024915</t>
  </si>
  <si>
    <t>00024916</t>
  </si>
  <si>
    <t>00024917</t>
  </si>
  <si>
    <t>00024918</t>
  </si>
  <si>
    <t>00024919</t>
  </si>
  <si>
    <t>00024920</t>
  </si>
  <si>
    <t>00024921</t>
  </si>
  <si>
    <t>00024922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</si>
  <si>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</si>
  <si>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</si>
  <si>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</si>
  <si>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</si>
  <si>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</si>
  <si>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</si>
  <si>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</si>
  <si>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</si>
  <si>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</si>
  <si>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00026440</t>
  </si>
  <si>
    <t>00026441</t>
  </si>
  <si>
    <t>00026442</t>
  </si>
  <si>
    <t>00026443</t>
  </si>
  <si>
    <t>00026444</t>
  </si>
  <si>
    <t>00026445</t>
  </si>
  <si>
    <t>00026446</t>
  </si>
  <si>
    <t>00026447</t>
  </si>
  <si>
    <t>00026448</t>
  </si>
  <si>
    <t>00026449</t>
  </si>
  <si>
    <t>00028298</t>
  </si>
  <si>
    <t>00028299</t>
  </si>
  <si>
    <t>00028300</t>
  </si>
  <si>
    <t>00028301</t>
  </si>
  <si>
    <t>00028302</t>
  </si>
  <si>
    <t>00028303</t>
  </si>
  <si>
    <t>00028304</t>
  </si>
  <si>
    <t>00028305</t>
  </si>
  <si>
    <t>00028306</t>
  </si>
  <si>
    <t>00028307</t>
  </si>
  <si>
    <t>00030139</t>
  </si>
  <si>
    <t>00030140</t>
  </si>
  <si>
    <t>00030141</t>
  </si>
  <si>
    <t>00030142</t>
  </si>
  <si>
    <t>00030143</t>
  </si>
  <si>
    <t>00030144</t>
  </si>
  <si>
    <t>00030145</t>
  </si>
  <si>
    <t>00030146</t>
  </si>
  <si>
    <t>00030147</t>
  </si>
  <si>
    <t>00030148</t>
  </si>
  <si>
    <t>00030149</t>
  </si>
  <si>
    <t>00030150</t>
  </si>
  <si>
    <t>00030151</t>
  </si>
  <si>
    <t>00030152</t>
  </si>
  <si>
    <t>Bán hàng SOI-HNI-HDC-S15 - SOI 15 - Long Khánh 06 theo hóa đơn 00024917</t>
  </si>
  <si>
    <t>Bán hàng SOI-HNI-LBN-S35 - SOI 35 - KDT Việt Hưng theo hóa đơn 00026440 , chạy km sp gà muối 500g x 10% và chân 300g x 10% từ ngày 10-4 đến 10-5</t>
  </si>
  <si>
    <t>Bán hàng SOI-HNI-DDA-S43 - SOI 43 - 163 Đặng Tiến Đông theo hóa đơn 00026441 , chạy km sp gà muối 500g x 10% và chân 300g x 10% từ ngày 10-4 đến 10-5</t>
  </si>
  <si>
    <t>Bán hàng SOI-HNI-HBT-S48 - SOI 48 - Imperia theo hóa đơn 00026442 , chạy km sp gà muối 500g x 10% và chân 300g x 10% từ ngày 10-4 đến 10-5</t>
  </si>
  <si>
    <t>Bán hàng SOI-HNI-NTL-S51 - SOI 51 - 142 Trần Bình theo hóa đơn 00026443 , chạy km sp gà muối 500g x 10% và chân 300g x 10% từ ngày 10-4 đến 10-5</t>
  </si>
  <si>
    <t>Bán hàng SOI-HNI-TTX-S52 - SOI 52 - 55 Ngụy Như Kon Tum theo hóa đơn 00026444 , chạy km sp gà muối 500g x 10% và chân 300g x 10% từ ngày 10-4 đến 10-5</t>
  </si>
  <si>
    <t>Bán hàng SOI-HNI-LBN-S53 - SOI 53 - 44 Nguyễn Sơn theo hóa đơn 00026445 , chạy km sp gà muối 500g x 10% và chân 300g x 10% từ ngày 10-4 đến 10-5</t>
  </si>
  <si>
    <t>Bán hàng SOI-HNI-HDG-S66 - SOI 66 - 56 Nguyễn Khuyến theo hóa đơn 00026446 , chạy km sp gà muối 500g x 10% và chân 300g x 10% từ ngày 10-4 đến 10-5</t>
  </si>
  <si>
    <t>Bán hàng SOI-HNI-BDH-S68 - SOI 68 - 76 Linh Lang theo hóa đơn 00026447 , chạy km sp gà muối 500g x 10% và chân 300g x 10% từ ngày 10-4 đến 10-5</t>
  </si>
  <si>
    <t>Bán hàng SOI-HNI-BDH-S69 - SOI 69 - 54 Giang Văn Minh theo hóa đơn 00026448 , chạy km sp gà muối 500g x 10% và chân 300g x 10% từ ngày 10-4 đến 10-5</t>
  </si>
  <si>
    <t>Bán hàng SOI-HNI-HDG-S79 - SOI 79 - Văn Phú theo hóa đơn 00026449 , chạy km sp gà muối 500g x 10% và chân 300g x 10% từ ngày 10-4 đến 10-5</t>
  </si>
  <si>
    <t>Bán hàng SOI-HNI-HBT-S04 - SOI 4 - 65 Trần Nhân Tông theo hóa đơn 00028298</t>
  </si>
  <si>
    <t>Bán hàng SOI-HNI-HBT-S05 - SOI 5 - PARK 8 - TIMES CITY theo hóa đơn 00028299</t>
  </si>
  <si>
    <t>Bán hàng SOI-HNI-CGY-S10 - SOI 10 - 16N7A Nguyễn Thị Thập theo hóa đơn 00028300</t>
  </si>
  <si>
    <t>Bán hàng SOI-HNI-CGY-S20 - SOI 20 - 203 Trung Kính theo hóa đơn 00028301</t>
  </si>
  <si>
    <t>Bán hàng SOI-HNI-DDA-S43 - SOI 43 - 163 Đặng Tiến Đông theo hóa đơn 00028302</t>
  </si>
  <si>
    <t>Bán hàng SOI-HNI-TTX-S52 - SOI 52 - 55 Ngụy Như Kon Tum theo hóa đơn 00028303</t>
  </si>
  <si>
    <t>Bán hàng SOI-HNI-DDA-S58 - SOI 58 - 16 Đoàn Thị Điểm theo hóa đơn 00028304</t>
  </si>
  <si>
    <t>Bán hàng SOI-HNI-HDG-S67 - SOI 67 - 33KDT Mỗ Lao theo hóa đơn 00028305</t>
  </si>
  <si>
    <t>Bán hàng SOI-HNI-BDH-S69 - SOI 69 - 54 Giang Văn Minh theo hóa đơn 00028306</t>
  </si>
  <si>
    <t>Bán hàng SOI-HNI-MYI-S76 - SOI 76-Nguyễn Đổng Chi theo hóa đơn 00028307</t>
  </si>
  <si>
    <t>Bán hàng SOI-HNI-HBT-S05 - SOI 5 - PARK 8 - TIMES CITY theo hóa đơn 00030139 , CHẠY KM SP GÀ MUỐI 500G X 10% VÀ CHÂN GIÒ 300G X 10% TỪ NGÀY 10-4 ĐẾN 10-5</t>
  </si>
  <si>
    <t>Bán hàng SOI-HNI-CGY-S10 - SOI 10 - 16N7A Nguyễn Thị Thập theo hóa đơn 00030140 , CHẠY KM SP GÀ MUỐI 500G X 10% VÀ CHÂN GIÒ 300G X 10% TỪ NGÀY 10-4 ĐẾN 10-5</t>
  </si>
  <si>
    <t>Bán hàng SOI-HNI-HDC-S15 - SOI 15 - Long Khánh 06 theo hóa đơn 00030141 , CHẠY KM SP GÀ MUỐI 500G X 10% VÀ CHÂN GIÒ 300G X 10% TỪ NGÀY 10-4 ĐẾN 10-5</t>
  </si>
  <si>
    <t>Bán hàng SOI-HNI-CGY-S20 - SOI 20 - 203 Trung Kính theo hóa đơn 00030142 , CHẠY KM SP GÀ MUỐI 500G X 10% VÀ CHÂN GIÒ 300G X 10% TỪ NGÀY 10-4 ĐẾN 10-5</t>
  </si>
  <si>
    <t>Bán hàng SOI-HNI-LBN-S35 - SOI 35 - KDT Việt Hưng theo hóa đơn 00030143 , CHẠY KM SP GÀ MUỐI 500G X 10% VÀ CHÂN GIÒ 300G X 10% TỪ NGÀY 10-4 ĐẾN 10-5</t>
  </si>
  <si>
    <t>Bán hàng SOI-HNI-TTX-S42 - SOI 42 - 52 Nguyễn Huy Tưởng theo hóa đơn 00030144 , CHẠY KM SP GÀ MUỐI 500G X 10% VÀ CHÂN GIÒ 300G X 10% TỪ NGÀY 10-4 ĐẾN 10-5</t>
  </si>
  <si>
    <t>Bán hàng SOI-HNI-CGY-S45 - SOI 45 - 117 Phan Văn Trường theo hóa đơn 00030145 , CHẠY KM SP GÀ MUỐI 500G X 10% VÀ CHÂN GIÒ 300G X 10% TỪ NGÀY 10-4 ĐẾN 10-5</t>
  </si>
  <si>
    <t>Bán hàng SOI-HNI-NTL-S51 - SOI 51 - 142 Trần Bình theo hóa đơn 00030146 , CHẠY KM SP GÀ MUỐI 500G X 10% VÀ CHÂN GIÒ 300G X 10% TỪ NGÀY 10-4 ĐẾN 10-5</t>
  </si>
  <si>
    <t>Bán hàng SOI-HNI-TTX-S52 - SOI 52 - 55 Ngụy Như Kon Tum theo hóa đơn 00030147 , CHẠY KM SP GÀ MUỐI 500G X 10% VÀ CHÂN GIÒ 300G X 10% TỪ NGÀY 10-4 ĐẾN 10-5</t>
  </si>
  <si>
    <t>Bán hàng SOI-HNI-DDA-S58 - SOI 58 - 16 Đoàn Thị Điểm theo hóa đơn 00030148 , CHẠY KM SP GÀ MUỐI 500G X 10% VÀ CHÂN GIÒ 300G X 10% TỪ NGÀY 10-4 ĐẾN 10-5</t>
  </si>
  <si>
    <t>Bán hàng SOI-HNI-HDG-S66 - SOI 66 - 56 Nguyễn Khuyến theo hóa đơn 00030149 , CHẠY KM SP GÀ MUỐI 500G X 10% VÀ CHÂN GIÒ 300G X 10% TỪ NGÀY 10-4 ĐẾN 10-5</t>
  </si>
  <si>
    <t>Bán hàng SOI-HNI-HDG-S67 - SOI 67 - 33KDT Mỗ Lao theo hóa đơn 00030150 , CHẠY KM SP GÀ MUỐI 500G X 10% VÀ CHÂN GIÒ 300G X 10% TỪ NGÀY 10-4 ĐẾN 10-5</t>
  </si>
  <si>
    <t>Bán hàng SOI-HNI-HDG-S78 - SOI 78- XaLa theo hóa đơn 00030151 , CHẠY KM SP GÀ MUỐI 500G X 10% VÀ CHÂN GIÒ 300G X 10% TỪ NGÀY 10-4 ĐẾN 10-5</t>
  </si>
  <si>
    <t>Bán hàng SOI-HNI-HDG-S79 - SOI 79 - Văn Phú theo hóa đơn 00030152 , CHẠY KM SP GÀ MUỐI 500G X 10% VÀ CHÂN GIÒ 300G X 10% TỪ NGÀY 10-4 ĐẾN 10-5</t>
  </si>
  <si>
    <t>ĐÃ KIỂM TRA - Hàng trả - SOI-HNI-HBT-S04 - SOI 4 - 65 Trần Nhân Tông  - Phiếu ngày (01/04/2026)</t>
  </si>
  <si>
    <t>ĐÃ KIỂM TRA - Hàng trả - SOI-HNI-HDG-S66 - SOI 66 - 56 Nguyễn Khuyến - Phiếu ngày (02/04/2026)</t>
  </si>
  <si>
    <t>ĐÃ KIỂM TRA - Hàng trả - SOI-HNI-HDG-S78 - SOI 78- XaLa  - Phiếu ngày (03/04/2026)</t>
  </si>
  <si>
    <t>ĐÃ KIỂM TRA - Hàng trả - SOI-HNI-NTL-S51 - SOI 51 - 142 Trần Bình  - Phiếu ngày (06/04/2026)</t>
  </si>
  <si>
    <t>ĐÃ KIỂM TRA - Hàng trả - SOI-HNI-LBN-S53 - SOI 53 - 44 Nguyễn Sơn - 0604s53 - Phiếu ngày (06/04/2026)</t>
  </si>
  <si>
    <t>ĐÃ KIỂM TRA - Hàng trả - SOI-HNI-TTX-S52 - SOI 52 - 55 Ngụy Như Kon Tum - 0604s52 - Phiếu ngày (06/04/2026)</t>
  </si>
  <si>
    <t>ĐÃ KIỂM TRA - Hàng trả - SOI-HNI-HBT-S48 - SOI 48 - Imperia - 0604s48 - Phiếu ngày (06/04/2026)</t>
  </si>
  <si>
    <t>ĐÃ KIỂM TRA - Hàng trả - SOI-HNI-BDH-S44 - SOI 44 - 12C Láng Hạ - 0604s44 - Phiếu ngày (06/04/2026)</t>
  </si>
  <si>
    <t>ĐÃ KIỂM TRA - HÀNG TRẢ - SOI-HNI-TTX-S42 - SOI 42 - 52 Nguyễn Huy Tưởng - SOI-HNI-TTX-S42</t>
  </si>
  <si>
    <t>ĐÃ KIỂM TRA - Hàng trả - SOI-HNI-HDC-S15 - SOI 15 - Long Khánh 06 - 0604s15 - Phiếu ngày (06/04/2026)</t>
  </si>
  <si>
    <t>ĐÃ KIỂM TRA - Hàng trả - SOI-HNI-BDH-S08 - SOI 8 - 20 Núi Trúc - 0604s08 - Phiếu ngày (06/04/2026)</t>
  </si>
  <si>
    <t>ĐÃ KIỂM TRA - Hàng trả - SOI-HNI-HBT-S05 - SOI 5 - PARK 8 - TIMES CITY - 0604s05 - Phiếu ngày (06/04/2026)</t>
  </si>
  <si>
    <t>ĐÃ KIỂM TRA - Hàng trả - SOI-HNI-HDG-S66 - SOI 66 - 56 Nguyễn Khuyến - Phiếu ngày (07/04/2026)</t>
  </si>
  <si>
    <t>ĐÃ KIỂM TRA - Hàng trả - SOI-HNI-HBT-S64 - SOI 64 - 178 Lò Đúc - phiếu: POR2604000539 - Phiếu ngày (09/04/2026)</t>
  </si>
  <si>
    <t>ĐÃ KIỂM TRA - Hàng trả - SOI-HNI-HDG-S67 - SOI 67 - 33KDT Mỗ Lao - phiếu: POR2604000522 - Phiếu ngày (09/04/2026)</t>
  </si>
  <si>
    <t>ĐÃ KIỂM TRA - Hàng trả - SOI-HNI-HDG-S79 - SOI 79 - Văn Phú - Phiếu ngày (11/04/2026)</t>
  </si>
  <si>
    <t>ĐÃ KIỂM TRA - Hàng trả - SOI-HNI-CGY-S10 - SOI 10 - 16N7A Nguyễn Thị Thập  - Phiếu ngày (12/04/2026)</t>
  </si>
  <si>
    <t>ĐÃ KIỂM TRA - Hàng trả - SOI-HNI-MYI-S76 - SOI 76-Nguyễn Đổng Chi - 1304s76 - Phiếu ngày (13/04/2026)</t>
  </si>
  <si>
    <t>ĐÃ KIỂM TRA - Hàng trả - SOI-HNI-CGY-S20 - SOI 20 - 203 Trung Kính  - Phiếu ngày (13/04/2026)</t>
  </si>
  <si>
    <t>ĐÃ KIỂM TRA - Hàng trả - SOI-HNI-HDG-S78 - SOI 78- XaLa  - Phiếu ngày (14/04/2026) - phiếu: POR2604000859</t>
  </si>
  <si>
    <t>ĐÃ KIỂM TRA - Hàng trả - SOI-HNI-TTX-S61 - SOI 61 - 44 Nguyễn Tuân - 2304S61 - Phiếu ngày (23/04/2026)</t>
  </si>
  <si>
    <t>ĐÃ KIỂM TRA - Hàng trả - SOI-HNI-HDG-S66 - SOI 66 - 56 Nguyễn Khuyến - 2704S66 - Phiếu ngày (27/04/2026)</t>
  </si>
  <si>
    <t>Khách hàng</t>
  </si>
  <si>
    <t>Ngày hạch toán</t>
  </si>
  <si>
    <t>Số chứng từ</t>
  </si>
  <si>
    <t>Tổng tiền hàng</t>
  </si>
  <si>
    <t>Tiền chiết khấu</t>
  </si>
  <si>
    <t>Tổng tiền thanh toán</t>
  </si>
  <si>
    <t>Giá trị đã xuất HĐ</t>
  </si>
  <si>
    <t>Đã lập hóa đơn</t>
  </si>
  <si>
    <t>Đã xuất hàng</t>
  </si>
  <si>
    <t>Loại chứng từ</t>
  </si>
  <si>
    <t>Người tạo</t>
  </si>
  <si>
    <t>Chi nhánh</t>
  </si>
  <si>
    <t>Đã lập</t>
  </si>
  <si>
    <t>Đã xuất</t>
  </si>
  <si>
    <t>Bán hàng hóa, dịch vụ trong nước chưa thu tiền</t>
  </si>
  <si>
    <t>HANGMINHTHU</t>
  </si>
  <si>
    <t>C6 HÀ NỘI</t>
  </si>
  <si>
    <t/>
  </si>
  <si>
    <t>HT/HTPOR2604001719</t>
  </si>
  <si>
    <t>ĐÃ KIỂM TRA - Hàng trả - SOI-HNI-CGY-S45 - SOI 45 - 117 Phan Văn Trường - 2904S45 - Phiếu ngày (29/04/2026)</t>
  </si>
  <si>
    <t>MDV0002171</t>
  </si>
  <si>
    <t>Hỗ trợ Marketing 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</si>
</sst>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dd\.mm\.yyyy;@"/>
    <numFmt numFmtId="166" formatCode="_ * #,##0_)_ ;_ * \(#,##0\)_ ;_ * &quot;-&quot;_)_ ;_ @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8"/>
      <color rgb="FF008000"/>
      <name val="Microsoft Sans Serif"/>
      <family val="2"/>
    </font>
    <font>
      <sz val="8"/>
      <color rgb="FFFF0000"/>
      <name val="Microsoft Sans Serif"/>
      <family val="2"/>
    </font>
    <font>
      <sz val="11"/>
      <color theme="1"/>
      <name val="Calibri"/>
      <family val="2"/>
      <scheme val="minor"/>
    </font>
    <font>
      <sz val="8"/>
      <color theme="1"/>
      <name val="Microsoft Sans Serif"/>
      <family val="2"/>
    </font>
    <font>
      <sz val="8"/>
      <color rgb="FF7030A0"/>
      <name val="Microsoft Sans Serif"/>
      <family val="2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7" fillId="0" borderId="0" applyFont="0" applyFill="0" applyBorder="0" applyAlignment="0" applyProtection="0"/>
    <xf numFmtId="0" fontId="4" fillId="0" borderId="0"/>
    <xf numFmtId="41" fontId="24" fillId="0" borderId="0" applyFont="0" applyFill="0" applyBorder="0" applyAlignment="0" applyProtection="0"/>
    <xf numFmtId="0" fontId="3" fillId="0" borderId="0"/>
    <xf numFmtId="0" fontId="1" fillId="0" borderId="0"/>
  </cellStyleXfs>
  <cellXfs count="110">
    <xf numFmtId="0" fontId="0" fillId="0" borderId="0" xfId="0"/>
    <xf numFmtId="14" fontId="0" fillId="0" borderId="0" xfId="0" applyNumberFormat="1"/>
    <xf numFmtId="38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38" fontId="8" fillId="2" borderId="0" xfId="0" applyNumberFormat="1" applyFont="1" applyFill="1"/>
    <xf numFmtId="38" fontId="5" fillId="0" borderId="1" xfId="0" applyNumberFormat="1" applyFont="1" applyBorder="1" applyAlignment="1">
      <alignment horizontal="center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38" fontId="5" fillId="0" borderId="1" xfId="0" applyNumberFormat="1" applyFont="1" applyBorder="1" applyAlignment="1">
      <alignment horizontal="right" vertical="center" wrapText="1"/>
    </xf>
    <xf numFmtId="38" fontId="7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14" fontId="12" fillId="0" borderId="0" xfId="0" applyNumberFormat="1" applyFont="1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2" xfId="1" applyNumberFormat="1" applyFont="1" applyBorder="1" applyAlignment="1">
      <alignment horizontal="center"/>
    </xf>
    <xf numFmtId="164" fontId="14" fillId="0" borderId="1" xfId="1" applyNumberFormat="1" applyFont="1" applyBorder="1" applyAlignment="1">
      <alignment horizontal="center"/>
    </xf>
    <xf numFmtId="164" fontId="14" fillId="0" borderId="1" xfId="1" applyNumberFormat="1" applyFont="1" applyBorder="1"/>
    <xf numFmtId="164" fontId="15" fillId="0" borderId="1" xfId="1" applyNumberFormat="1" applyFont="1" applyBorder="1"/>
    <xf numFmtId="3" fontId="10" fillId="0" borderId="0" xfId="0" applyNumberFormat="1" applyFont="1"/>
    <xf numFmtId="1" fontId="16" fillId="0" borderId="1" xfId="0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4" fillId="0" borderId="2" xfId="1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vertical="center"/>
    </xf>
    <xf numFmtId="14" fontId="16" fillId="2" borderId="1" xfId="0" quotePrefix="1" applyNumberFormat="1" applyFont="1" applyFill="1" applyBorder="1" applyAlignment="1">
      <alignment horizontal="center" vertical="center"/>
    </xf>
    <xf numFmtId="38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vertical="center"/>
    </xf>
    <xf numFmtId="38" fontId="19" fillId="0" borderId="1" xfId="0" applyNumberFormat="1" applyFont="1" applyBorder="1" applyAlignment="1">
      <alignment vertical="center"/>
    </xf>
    <xf numFmtId="0" fontId="18" fillId="0" borderId="3" xfId="0" quotePrefix="1" applyFont="1" applyBorder="1" applyAlignment="1">
      <alignment horizontal="left" vertical="center"/>
    </xf>
    <xf numFmtId="0" fontId="18" fillId="0" borderId="1" xfId="0" quotePrefix="1" applyFont="1" applyBorder="1" applyAlignment="1">
      <alignment horizontal="left" vertical="center"/>
    </xf>
    <xf numFmtId="37" fontId="19" fillId="0" borderId="1" xfId="0" applyNumberFormat="1" applyFont="1" applyBorder="1" applyAlignment="1">
      <alignment vertical="center"/>
    </xf>
    <xf numFmtId="37" fontId="20" fillId="0" borderId="1" xfId="0" applyNumberFormat="1" applyFont="1" applyBorder="1" applyAlignment="1">
      <alignment vertical="center"/>
    </xf>
    <xf numFmtId="164" fontId="21" fillId="2" borderId="0" xfId="1" applyNumberFormat="1" applyFont="1" applyFill="1"/>
    <xf numFmtId="0" fontId="8" fillId="4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3" fontId="0" fillId="0" borderId="1" xfId="0" applyNumberFormat="1" applyBorder="1"/>
    <xf numFmtId="38" fontId="0" fillId="0" borderId="1" xfId="0" applyNumberFormat="1" applyBorder="1"/>
    <xf numFmtId="3" fontId="0" fillId="0" borderId="0" xfId="0" applyNumberFormat="1"/>
    <xf numFmtId="14" fontId="0" fillId="0" borderId="1" xfId="0" applyNumberFormat="1" applyBorder="1"/>
    <xf numFmtId="0" fontId="7" fillId="0" borderId="1" xfId="2" applyFont="1" applyBorder="1" applyAlignment="1">
      <alignment horizontal="left" vertical="center"/>
    </xf>
    <xf numFmtId="14" fontId="7" fillId="0" borderId="1" xfId="2" applyNumberFormat="1" applyFont="1" applyBorder="1" applyAlignment="1">
      <alignment horizontal="center" vertical="center"/>
    </xf>
    <xf numFmtId="38" fontId="7" fillId="0" borderId="1" xfId="2" applyNumberFormat="1" applyFont="1" applyBorder="1" applyAlignment="1">
      <alignment horizontal="right" vertical="center"/>
    </xf>
    <xf numFmtId="0" fontId="22" fillId="0" borderId="1" xfId="2" applyFont="1" applyBorder="1" applyAlignment="1">
      <alignment horizontal="left" vertical="center"/>
    </xf>
    <xf numFmtId="14" fontId="22" fillId="0" borderId="1" xfId="2" applyNumberFormat="1" applyFont="1" applyBorder="1" applyAlignment="1">
      <alignment horizontal="center" vertical="center"/>
    </xf>
    <xf numFmtId="38" fontId="22" fillId="0" borderId="1" xfId="2" applyNumberFormat="1" applyFont="1" applyBorder="1" applyAlignment="1">
      <alignment horizontal="right" vertical="center"/>
    </xf>
    <xf numFmtId="0" fontId="4" fillId="0" borderId="1" xfId="2" applyBorder="1"/>
    <xf numFmtId="0" fontId="23" fillId="0" borderId="1" xfId="2" applyFont="1" applyBorder="1" applyAlignment="1">
      <alignment horizontal="left" vertical="center"/>
    </xf>
    <xf numFmtId="14" fontId="7" fillId="0" borderId="3" xfId="4" applyNumberFormat="1" applyFont="1" applyBorder="1" applyAlignment="1">
      <alignment horizontal="center" vertical="center"/>
    </xf>
    <xf numFmtId="0" fontId="7" fillId="0" borderId="3" xfId="4" applyFont="1" applyBorder="1" applyAlignment="1">
      <alignment horizontal="left" vertical="center"/>
    </xf>
    <xf numFmtId="38" fontId="3" fillId="0" borderId="0" xfId="4" applyNumberFormat="1"/>
    <xf numFmtId="0" fontId="3" fillId="0" borderId="0" xfId="0" applyFont="1"/>
    <xf numFmtId="0" fontId="18" fillId="5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4" xfId="0" applyBorder="1"/>
    <xf numFmtId="14" fontId="18" fillId="0" borderId="1" xfId="0" applyNumberFormat="1" applyFont="1" applyBorder="1" applyAlignment="1">
      <alignment horizontal="center" vertical="center"/>
    </xf>
    <xf numFmtId="14" fontId="0" fillId="0" borderId="4" xfId="0" applyNumberFormat="1" applyBorder="1"/>
    <xf numFmtId="38" fontId="6" fillId="0" borderId="0" xfId="0" applyNumberFormat="1" applyFont="1" applyAlignment="1">
      <alignment horizontal="right" vertical="center"/>
    </xf>
    <xf numFmtId="0" fontId="6" fillId="4" borderId="5" xfId="0" applyFont="1" applyFill="1" applyBorder="1" applyAlignment="1">
      <alignment horizontal="left"/>
    </xf>
    <xf numFmtId="165" fontId="6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 wrapText="1"/>
    </xf>
    <xf numFmtId="38" fontId="6" fillId="4" borderId="5" xfId="0" applyNumberFormat="1" applyFont="1" applyFill="1" applyBorder="1" applyAlignment="1">
      <alignment horizontal="right" vertical="center" wrapText="1"/>
    </xf>
    <xf numFmtId="166" fontId="6" fillId="4" borderId="5" xfId="3" applyNumberFormat="1" applyFont="1" applyFill="1" applyBorder="1"/>
    <xf numFmtId="165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 wrapText="1"/>
    </xf>
    <xf numFmtId="38" fontId="6" fillId="4" borderId="0" xfId="0" applyNumberFormat="1" applyFont="1" applyFill="1" applyAlignment="1">
      <alignment horizontal="right" vertical="center" wrapText="1"/>
    </xf>
    <xf numFmtId="166" fontId="6" fillId="4" borderId="0" xfId="3" applyNumberFormat="1" applyFont="1" applyFill="1" applyBorder="1"/>
    <xf numFmtId="0" fontId="2" fillId="0" borderId="1" xfId="2" applyFont="1" applyBorder="1"/>
    <xf numFmtId="0" fontId="25" fillId="0" borderId="3" xfId="0" applyFont="1" applyBorder="1" applyAlignment="1">
      <alignment horizontal="left" vertical="center"/>
    </xf>
    <xf numFmtId="14" fontId="25" fillId="0" borderId="3" xfId="0" applyNumberFormat="1" applyFont="1" applyBorder="1" applyAlignment="1">
      <alignment horizontal="center" vertical="center"/>
    </xf>
    <xf numFmtId="38" fontId="2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38" fontId="6" fillId="0" borderId="0" xfId="0" applyNumberFormat="1" applyFont="1" applyAlignment="1">
      <alignment horizontal="right" vertical="center" wrapText="1"/>
    </xf>
    <xf numFmtId="0" fontId="7" fillId="0" borderId="3" xfId="0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19" fillId="0" borderId="3" xfId="0" applyFont="1" applyBorder="1" applyAlignment="1">
      <alignment horizontal="left" vertical="center"/>
    </xf>
    <xf numFmtId="14" fontId="19" fillId="0" borderId="3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left" vertical="center"/>
    </xf>
    <xf numFmtId="38" fontId="19" fillId="0" borderId="3" xfId="0" applyNumberFormat="1" applyFont="1" applyBorder="1" applyAlignment="1">
      <alignment horizontal="right" vertical="center"/>
    </xf>
    <xf numFmtId="38" fontId="22" fillId="0" borderId="3" xfId="0" applyNumberFormat="1" applyFont="1" applyBorder="1" applyAlignment="1">
      <alignment horizontal="right" vertical="center"/>
    </xf>
    <xf numFmtId="38" fontId="7" fillId="6" borderId="6" xfId="5" applyNumberFormat="1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38" fontId="22" fillId="0" borderId="3" xfId="5" applyNumberFormat="1" applyFont="1" applyBorder="1" applyAlignment="1">
      <alignment horizontal="right" vertical="center"/>
    </xf>
    <xf numFmtId="14" fontId="7" fillId="0" borderId="3" xfId="5" applyNumberFormat="1" applyFont="1" applyBorder="1" applyAlignment="1">
      <alignment horizontal="center" vertical="center"/>
    </xf>
    <xf numFmtId="14" fontId="7" fillId="6" borderId="6" xfId="5" applyNumberFormat="1" applyFont="1" applyFill="1" applyBorder="1" applyAlignment="1">
      <alignment horizontal="center" vertical="center" wrapText="1"/>
    </xf>
    <xf numFmtId="0" fontId="7" fillId="0" borderId="3" xfId="5" applyFont="1" applyBorder="1" applyAlignment="1">
      <alignment horizontal="left" vertical="center"/>
    </xf>
    <xf numFmtId="38" fontId="7" fillId="0" borderId="3" xfId="5" applyNumberFormat="1" applyFont="1" applyBorder="1" applyAlignment="1">
      <alignment horizontal="right" vertical="center"/>
    </xf>
    <xf numFmtId="0" fontId="22" fillId="0" borderId="3" xfId="5" applyFont="1" applyBorder="1" applyAlignment="1">
      <alignment horizontal="left" vertical="center"/>
    </xf>
    <xf numFmtId="14" fontId="22" fillId="0" borderId="3" xfId="5" applyNumberFormat="1" applyFont="1" applyBorder="1" applyAlignment="1">
      <alignment horizontal="center" vertical="center"/>
    </xf>
    <xf numFmtId="0" fontId="19" fillId="0" borderId="0" xfId="0" applyFont="1"/>
    <xf numFmtId="0" fontId="6" fillId="0" borderId="7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/>
    </xf>
  </cellXfs>
  <cellStyles count="6">
    <cellStyle name="Comma" xfId="1" builtinId="3"/>
    <cellStyle name="Comma [0]" xfId="3" builtinId="6"/>
    <cellStyle name="Normal" xfId="0" builtinId="0"/>
    <cellStyle name="Normal 2" xfId="2" xr:uid="{AD02ED24-C576-4924-8B82-3801AE9C0675}"/>
    <cellStyle name="Normal 3" xfId="4" xr:uid="{0EC6D6F1-F4C6-4929-AF62-6A809950C84A}"/>
    <cellStyle name="Normal 4" xfId="5" xr:uid="{612871D3-50B4-49EE-B2E6-6945AB9E0E5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workbookViewId="0">
      <selection activeCell="E9" sqref="E9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6" width="21" customWidth="1"/>
    <col min="7" max="8" width="28.42578125" customWidth="1"/>
    <col min="9" max="10" width="13" customWidth="1"/>
  </cols>
  <sheetData>
    <row r="2" spans="1:11" ht="19.5">
      <c r="B2" s="109" t="s">
        <v>94</v>
      </c>
      <c r="C2" s="109"/>
      <c r="D2" s="109"/>
      <c r="E2" s="109"/>
      <c r="F2" s="109"/>
      <c r="G2" s="109"/>
      <c r="H2" s="109"/>
    </row>
    <row r="3" spans="1:11" s="17" customFormat="1" ht="19.5">
      <c r="A3" s="19"/>
      <c r="B3" s="19"/>
      <c r="C3" s="19" t="s">
        <v>0</v>
      </c>
      <c r="D3" s="19" t="s">
        <v>1</v>
      </c>
      <c r="E3" s="19" t="s">
        <v>2</v>
      </c>
      <c r="F3" s="19"/>
      <c r="G3" s="19" t="s">
        <v>3</v>
      </c>
      <c r="H3" s="19"/>
    </row>
    <row r="4" spans="1:11" ht="35.65" customHeight="1">
      <c r="B4" s="20" t="s">
        <v>4</v>
      </c>
      <c r="C4" s="21" t="s">
        <v>5</v>
      </c>
      <c r="D4" s="22" t="s">
        <v>6</v>
      </c>
      <c r="E4" s="22" t="s">
        <v>7</v>
      </c>
      <c r="F4" s="22" t="s">
        <v>10</v>
      </c>
      <c r="G4" s="22" t="s">
        <v>8</v>
      </c>
      <c r="H4" s="22" t="s">
        <v>9</v>
      </c>
      <c r="I4" s="23"/>
      <c r="J4" s="23"/>
    </row>
    <row r="5" spans="1:11" s="18" customFormat="1" ht="24.75" customHeight="1">
      <c r="A5" s="24"/>
      <c r="B5" s="25" t="s">
        <v>95</v>
      </c>
      <c r="C5" s="26">
        <f>'Chi tiết'!Q3</f>
        <v>0</v>
      </c>
      <c r="D5" s="27"/>
      <c r="E5" s="28"/>
      <c r="F5" s="28"/>
      <c r="G5" s="32">
        <v>-17271041</v>
      </c>
      <c r="H5" s="29">
        <v>17271041</v>
      </c>
      <c r="I5" s="30"/>
      <c r="J5" s="30"/>
    </row>
    <row r="6" spans="1:11" s="18" customFormat="1" ht="24.75" customHeight="1">
      <c r="B6" s="31">
        <v>1</v>
      </c>
      <c r="C6" s="32">
        <f>SUMIFS('Chi tiết'!$Q:$Q,'Chi tiết'!$C:$C,'Tổng hợp '!$B6,'Chi tiết'!$A:$A,"BH")</f>
        <v>40190637</v>
      </c>
      <c r="D6" s="32">
        <f>SUMIFS('Chi tiết'!$Q:$Q,'Chi tiết'!$C:$C,'Tổng hợp '!$B6,'Chi tiết'!$A:$A,"TRA")</f>
        <v>-7192864.9199999999</v>
      </c>
      <c r="E6" s="32">
        <f>SUMIFS('Chi tiết'!$Q:$Q,'Chi tiết'!$C:$C,'Tổng hợp '!$B6,'Chi tiết'!$A:$A,"GT")</f>
        <v>-258048.72</v>
      </c>
      <c r="F6" s="32">
        <f>SUM(C6:E6)</f>
        <v>32739723.359999999</v>
      </c>
      <c r="G6" s="32">
        <f>SUMIFS('Chi tiết'!$Q:$Q,'Chi tiết'!$C:$C,'Tổng hợp '!$B6,'Chi tiết'!$A:$A,"TT")</f>
        <v>-32739723</v>
      </c>
      <c r="H6" s="32">
        <f>H5+G5+SUM(F6:G6)</f>
        <v>0.35999999940395355</v>
      </c>
      <c r="I6" s="30"/>
      <c r="J6" s="30"/>
    </row>
    <row r="7" spans="1:11" s="18" customFormat="1" ht="24.75" customHeight="1">
      <c r="B7" s="31">
        <v>2</v>
      </c>
      <c r="C7" s="32">
        <f>SUMIFS('Chi tiết'!$Q:$Q,'Chi tiết'!C:C,'Tổng hợp '!$B7,'Chi tiết'!$A:$A,"BH")</f>
        <v>26438376</v>
      </c>
      <c r="D7" s="32">
        <f>SUMIFS('Chi tiết'!$Q:$Q,'Chi tiết'!$C:$C,'Tổng hợp '!$B7,'Chi tiết'!$A:$A,"TRA")</f>
        <v>-1066512.08</v>
      </c>
      <c r="E7" s="32">
        <f>SUMIFS('Chi tiết'!$Q:$Q,'Chi tiết'!$C:$C,'Tổng hợp '!$B7,'Chi tiết'!$A:$A,"GT")</f>
        <v>-243053.52000000002</v>
      </c>
      <c r="F7" s="32">
        <f t="shared" ref="F7:F17" si="0">SUM(C7:E7)</f>
        <v>25128810.400000002</v>
      </c>
      <c r="G7" s="32">
        <f>SUMIFS('Chi tiết'!$Q:$Q,'Chi tiết'!$C:$C,'Tổng hợp '!$B7,'Chi tiết'!$A:$A,"TT")</f>
        <v>-25128810</v>
      </c>
      <c r="H7" s="32">
        <f t="shared" ref="H7:H17" si="1">H6+SUM(F7:G7)</f>
        <v>0.76000000163912773</v>
      </c>
      <c r="I7" s="30"/>
      <c r="J7" s="30"/>
    </row>
    <row r="8" spans="1:11" s="18" customFormat="1" ht="24.75" customHeight="1">
      <c r="B8" s="31">
        <v>3</v>
      </c>
      <c r="C8" s="32">
        <f>SUMIFS('Chi tiết'!$Q:$Q,'Chi tiết'!C:C,'Tổng hợp '!$B8,'Chi tiết'!$A:$A,"BH")</f>
        <v>37782022</v>
      </c>
      <c r="D8" s="32">
        <f>SUMIFS('Chi tiết'!$Q:$Q,'Chi tiết'!$C:$C,'Tổng hợp '!$B8,'Chi tiết'!$A:$A,"TRA")</f>
        <v>-4551097</v>
      </c>
      <c r="E8" s="32">
        <f>SUMIFS('Chi tiết'!$Q:$Q,'Chi tiết'!$C:$C,'Tổng hợp '!$B8,'Chi tiết'!$A:$A,"GT")</f>
        <v>-332309</v>
      </c>
      <c r="F8" s="32">
        <f t="shared" si="0"/>
        <v>32898616</v>
      </c>
      <c r="G8" s="32">
        <f>SUMIFS('Chi tiết'!$Q:$Q,'Chi tiết'!$C:$C,'Tổng hợp '!$B8,'Chi tiết'!$A:$A,"TT")</f>
        <v>-32898615</v>
      </c>
      <c r="H8" s="32">
        <f t="shared" si="1"/>
        <v>1.7600000016391277</v>
      </c>
      <c r="I8" s="30"/>
      <c r="J8" s="30"/>
    </row>
    <row r="9" spans="1:11" s="18" customFormat="1" ht="24.75" customHeight="1">
      <c r="B9" s="31">
        <v>4</v>
      </c>
      <c r="C9" s="33">
        <f>SUMIFS('Chi tiết'!$Q:$Q,'Chi tiết'!C:C,'Tổng hợp '!$B9,'Chi tiết'!$A:$A,"BH")</f>
        <v>22977372</v>
      </c>
      <c r="D9" s="33">
        <f>SUMIFS('Chi tiết'!$Q:$Q,'Chi tiết'!$C:$C,'Tổng hợp '!$B9,'Chi tiết'!$A:$A,"TRA")</f>
        <v>-3736886</v>
      </c>
      <c r="E9" s="33">
        <f>SUMIFS('Chi tiết'!$Q:$Q,'Chi tiết'!$C:$C,'Tổng hợp '!$B9,'Chi tiết'!$A:$A,"GT")</f>
        <v>-192404</v>
      </c>
      <c r="F9" s="32">
        <f t="shared" si="0"/>
        <v>19048082</v>
      </c>
      <c r="G9" s="33">
        <f>SUMIFS('Chi tiết'!$Q:$Q,'Chi tiết'!$C:$C,'Tổng hợp '!$B9,'Chi tiết'!$A:$A,"TT")</f>
        <v>0</v>
      </c>
      <c r="H9" s="32">
        <f t="shared" si="1"/>
        <v>19048083.760000002</v>
      </c>
      <c r="I9" s="30"/>
      <c r="J9" s="30"/>
    </row>
    <row r="10" spans="1:11" s="18" customFormat="1" ht="24.75" customHeight="1">
      <c r="B10" s="31">
        <v>5</v>
      </c>
      <c r="C10" s="32">
        <f>SUMIFS('Chi tiết'!$Q:$Q,'Chi tiết'!C:C,'Tổng hợp '!$B10,'Chi tiết'!$A:$A,"BH")</f>
        <v>0</v>
      </c>
      <c r="D10" s="32">
        <f>SUMIFS('Chi tiết'!$Q:$Q,'Chi tiết'!$C:$C,'Tổng hợp '!$B10,'Chi tiết'!$A:$A,"TRA")</f>
        <v>0</v>
      </c>
      <c r="E10" s="32">
        <f>SUMIFS('Chi tiết'!$Q:$Q,'Chi tiết'!$C:$C,'Tổng hợp '!$B10,'Chi tiết'!$A:$A,"GT")</f>
        <v>0</v>
      </c>
      <c r="F10" s="32">
        <f t="shared" si="0"/>
        <v>0</v>
      </c>
      <c r="G10" s="32">
        <f>SUMIFS('Chi tiết'!$Q:$Q,'Chi tiết'!$C:$C,'Tổng hợp '!$B10,'Chi tiết'!$A:$A,"TT")</f>
        <v>0</v>
      </c>
      <c r="H10" s="32">
        <f t="shared" si="1"/>
        <v>19048083.760000002</v>
      </c>
      <c r="I10" s="30"/>
      <c r="J10" s="30"/>
      <c r="K10" s="30"/>
    </row>
    <row r="11" spans="1:11" s="18" customFormat="1" ht="24.75" customHeight="1">
      <c r="B11" s="31">
        <v>6</v>
      </c>
      <c r="C11" s="32">
        <f>SUMIFS('Chi tiết'!$Q:$Q,'Chi tiết'!C:C,'Tổng hợp '!$B11,'Chi tiết'!$A:$A,"BH")</f>
        <v>0</v>
      </c>
      <c r="D11" s="32">
        <f>SUMIFS('Chi tiết'!$Q:$Q,'Chi tiết'!$C:$C,'Tổng hợp '!$B11,'Chi tiết'!$A:$A,"TRA")</f>
        <v>0</v>
      </c>
      <c r="E11" s="32">
        <f>SUMIFS('Chi tiết'!$Q:$Q,'Chi tiết'!$C:$C,'Tổng hợp '!$B11,'Chi tiết'!$A:$A,"GT")</f>
        <v>0</v>
      </c>
      <c r="F11" s="32">
        <f t="shared" si="0"/>
        <v>0</v>
      </c>
      <c r="G11" s="32">
        <f>SUMIFS('Chi tiết'!$Q:$Q,'Chi tiết'!$C:$C,'Tổng hợp '!$B11,'Chi tiết'!$A:$A,"TT")</f>
        <v>0</v>
      </c>
      <c r="H11" s="32">
        <f t="shared" si="1"/>
        <v>19048083.760000002</v>
      </c>
      <c r="I11" s="30"/>
      <c r="J11" s="30"/>
    </row>
    <row r="12" spans="1:11" s="18" customFormat="1" ht="24.75" customHeight="1">
      <c r="B12" s="31">
        <v>7</v>
      </c>
      <c r="C12" s="32">
        <f>SUMIFS('Chi tiết'!$Q:$Q,'Chi tiết'!C:C,'Tổng hợp '!$B12,'Chi tiết'!$A:$A,"BH")</f>
        <v>0</v>
      </c>
      <c r="D12" s="32">
        <f>SUMIFS('Chi tiết'!$Q:$Q,'Chi tiết'!$C:$C,'Tổng hợp '!$B12,'Chi tiết'!$A:$A,"TRA")</f>
        <v>0</v>
      </c>
      <c r="E12" s="32">
        <f>SUMIFS('Chi tiết'!$Q:$Q,'Chi tiết'!$C:$C,'Tổng hợp '!$B12,'Chi tiết'!$A:$A,"GT")</f>
        <v>0</v>
      </c>
      <c r="F12" s="32">
        <f t="shared" si="0"/>
        <v>0</v>
      </c>
      <c r="G12" s="32">
        <f>SUMIFS('Chi tiết'!$Q:$Q,'Chi tiết'!$C:$C,'Tổng hợp '!$B12,'Chi tiết'!$A:$A,"TT")</f>
        <v>0</v>
      </c>
      <c r="H12" s="32">
        <f t="shared" si="1"/>
        <v>19048083.760000002</v>
      </c>
    </row>
    <row r="13" spans="1:11" s="18" customFormat="1" ht="24.75" customHeight="1">
      <c r="B13" s="31">
        <v>8</v>
      </c>
      <c r="C13" s="32">
        <f>SUMIFS('Chi tiết'!$Q:$Q,'Chi tiết'!C:C,'Tổng hợp '!$B13,'Chi tiết'!$A:$A,"BH")</f>
        <v>0</v>
      </c>
      <c r="D13" s="32">
        <f>SUMIFS('Chi tiết'!$Q:$Q,'Chi tiết'!$C:$C,'Tổng hợp '!$B13,'Chi tiết'!$A:$A,"TRA")</f>
        <v>0</v>
      </c>
      <c r="E13" s="32">
        <f>SUMIFS('Chi tiết'!$Q:$Q,'Chi tiết'!$C:$C,'Tổng hợp '!$B13,'Chi tiết'!$A:$A,"GT")</f>
        <v>0</v>
      </c>
      <c r="F13" s="32">
        <f t="shared" si="0"/>
        <v>0</v>
      </c>
      <c r="G13" s="32">
        <f>SUMIFS('Chi tiết'!$Q:$Q,'Chi tiết'!$C:$C,'Tổng hợp '!$B13,'Chi tiết'!$A:$A,"TT")</f>
        <v>0</v>
      </c>
      <c r="H13" s="32">
        <f t="shared" si="1"/>
        <v>19048083.760000002</v>
      </c>
    </row>
    <row r="14" spans="1:11" s="18" customFormat="1" ht="24.75" customHeight="1">
      <c r="B14" s="31">
        <v>9</v>
      </c>
      <c r="C14" s="32">
        <f>SUMIFS('Chi tiết'!$Q:$Q,'Chi tiết'!C:C,'Tổng hợp '!$B14,'Chi tiết'!$A:$A,"BH")</f>
        <v>0</v>
      </c>
      <c r="D14" s="32">
        <f>SUMIFS('Chi tiết'!$Q:$Q,'Chi tiết'!$C:$C,'Tổng hợp '!$B14,'Chi tiết'!$A:$A,"TRA")</f>
        <v>0</v>
      </c>
      <c r="E14" s="32">
        <f>SUMIFS('Chi tiết'!$Q:$Q,'Chi tiết'!$C:$C,'Tổng hợp '!$B14,'Chi tiết'!$A:$A,"GT")</f>
        <v>0</v>
      </c>
      <c r="F14" s="32">
        <f t="shared" si="0"/>
        <v>0</v>
      </c>
      <c r="G14" s="32">
        <f>SUMIFS('Chi tiết'!$Q:$Q,'Chi tiết'!$C:$C,'Tổng hợp '!$B14,'Chi tiết'!$A:$A,"TT")</f>
        <v>0</v>
      </c>
      <c r="H14" s="32">
        <f t="shared" si="1"/>
        <v>19048083.760000002</v>
      </c>
    </row>
    <row r="15" spans="1:11" s="18" customFormat="1" ht="24.75" customHeight="1">
      <c r="B15" s="31">
        <v>10</v>
      </c>
      <c r="C15" s="32">
        <f>SUMIFS('Chi tiết'!$Q:$Q,'Chi tiết'!C:C,'Tổng hợp '!$B15,'Chi tiết'!$A:$A,"BH")</f>
        <v>0</v>
      </c>
      <c r="D15" s="32">
        <f>SUMIFS('Chi tiết'!$Q:$Q,'Chi tiết'!$C:$C,'Tổng hợp '!$B15,'Chi tiết'!$A:$A,"TRA")</f>
        <v>0</v>
      </c>
      <c r="E15" s="32">
        <f>SUMIFS('Chi tiết'!$Q:$Q,'Chi tiết'!$C:$C,'Tổng hợp '!$B15,'Chi tiết'!$A:$A,"GT")</f>
        <v>0</v>
      </c>
      <c r="F15" s="32">
        <f t="shared" si="0"/>
        <v>0</v>
      </c>
      <c r="G15" s="32">
        <f>SUMIFS('Chi tiết'!$Q:$Q,'Chi tiết'!$C:$C,'Tổng hợp '!$B15,'Chi tiết'!$A:$A,"TT")</f>
        <v>0</v>
      </c>
      <c r="H15" s="32">
        <f t="shared" si="1"/>
        <v>19048083.760000002</v>
      </c>
    </row>
    <row r="16" spans="1:11" s="18" customFormat="1" ht="24.75" customHeight="1">
      <c r="B16" s="31">
        <v>11</v>
      </c>
      <c r="C16" s="32">
        <f>SUMIFS('Chi tiết'!$Q:$Q,'Chi tiết'!C:C,'Tổng hợp '!$B16,'Chi tiết'!$A:$A,"BH")</f>
        <v>0</v>
      </c>
      <c r="D16" s="32">
        <f>SUMIFS('Chi tiết'!$Q:$Q,'Chi tiết'!$C:$C,'Tổng hợp '!$B16,'Chi tiết'!$A:$A,"TRA")</f>
        <v>0</v>
      </c>
      <c r="E16" s="32">
        <f>SUMIFS('Chi tiết'!$Q:$Q,'Chi tiết'!$C:$C,'Tổng hợp '!$B16,'Chi tiết'!$A:$A,"GT")</f>
        <v>0</v>
      </c>
      <c r="F16" s="32">
        <f t="shared" si="0"/>
        <v>0</v>
      </c>
      <c r="G16" s="32">
        <f>SUMIFS('Chi tiết'!$Q:$Q,'Chi tiết'!$C:$C,'Tổng hợp '!$B16,'Chi tiết'!$A:$A,"TT")</f>
        <v>0</v>
      </c>
      <c r="H16" s="32">
        <f t="shared" si="1"/>
        <v>19048083.760000002</v>
      </c>
    </row>
    <row r="17" spans="2:8" s="18" customFormat="1" ht="24.75" customHeight="1">
      <c r="B17" s="31">
        <v>12</v>
      </c>
      <c r="C17" s="32">
        <f>SUMIFS('Chi tiết'!$Q:$Q,'Chi tiết'!C:C,'Tổng hợp '!$B17,'Chi tiết'!$A:$A,"BH")</f>
        <v>0</v>
      </c>
      <c r="D17" s="32">
        <f>SUMIFS('Chi tiết'!$Q:$Q,'Chi tiết'!$C:$C,'Tổng hợp '!$B17,'Chi tiết'!$A:$A,"TRA")</f>
        <v>0</v>
      </c>
      <c r="E17" s="32">
        <f>SUMIFS('Chi tiết'!$Q:$Q,'Chi tiết'!$C:$C,'Tổng hợp '!$B17,'Chi tiết'!$A:$A,"GT")</f>
        <v>0</v>
      </c>
      <c r="F17" s="32">
        <f t="shared" si="0"/>
        <v>0</v>
      </c>
      <c r="G17" s="32">
        <f>SUMIFS('Chi tiết'!$Q:$Q,'Chi tiết'!$C:$C,'Tổng hợp '!$B17,'Chi tiết'!$A:$A,"TT")</f>
        <v>0</v>
      </c>
      <c r="H17" s="32">
        <f t="shared" si="1"/>
        <v>19048083.760000002</v>
      </c>
    </row>
    <row r="18" spans="2:8" s="18" customFormat="1" ht="24.75" customHeight="1">
      <c r="B18" s="35" t="s">
        <v>10</v>
      </c>
      <c r="C18" s="34">
        <f>SUM(C6:C17)</f>
        <v>127388407</v>
      </c>
      <c r="D18" s="34">
        <f t="shared" ref="D18:G18" si="2">SUM(D6:D17)</f>
        <v>-16547360</v>
      </c>
      <c r="E18" s="34">
        <f t="shared" si="2"/>
        <v>-1025815.24</v>
      </c>
      <c r="F18" s="34"/>
      <c r="G18" s="34">
        <f t="shared" si="2"/>
        <v>-90767148</v>
      </c>
      <c r="H18" s="34">
        <f>H5+SUM(C18:G18)</f>
        <v>36319124.760000005</v>
      </c>
    </row>
  </sheetData>
  <mergeCells count="1">
    <mergeCell ref="B2:H2"/>
  </mergeCells>
  <conditionalFormatting sqref="B18">
    <cfRule type="duplicateValues" dxfId="2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1"/>
  <sheetViews>
    <sheetView workbookViewId="0">
      <pane xSplit="6" ySplit="3" topLeftCell="I308" activePane="bottomRight" state="frozen"/>
      <selection pane="topRight"/>
      <selection pane="bottomLeft"/>
      <selection pane="bottomRight" activeCell="R321" sqref="R321"/>
    </sheetView>
  </sheetViews>
  <sheetFormatPr defaultColWidth="9.140625" defaultRowHeight="15"/>
  <cols>
    <col min="1" max="2" width="6.140625" customWidth="1"/>
    <col min="3" max="3" width="7.85546875" customWidth="1"/>
    <col min="4" max="4" width="11.28515625" customWidth="1"/>
    <col min="6" max="6" width="13.28515625" style="1" customWidth="1"/>
    <col min="7" max="7" width="17.85546875" customWidth="1"/>
    <col min="8" max="8" width="38.5703125" customWidth="1"/>
    <col min="9" max="9" width="11" customWidth="1"/>
    <col min="10" max="10" width="23" customWidth="1"/>
    <col min="11" max="11" width="27.140625" customWidth="1"/>
    <col min="12" max="14" width="16.85546875" style="2" customWidth="1"/>
    <col min="15" max="15" width="16.85546875" style="2" hidden="1" customWidth="1"/>
    <col min="16" max="16" width="13.7109375" style="2" customWidth="1"/>
    <col min="17" max="17" width="16.85546875" style="2" customWidth="1"/>
    <col min="18" max="18" width="10.7109375" customWidth="1"/>
  </cols>
  <sheetData>
    <row r="1" spans="1:18" ht="24" customHeight="1">
      <c r="Q1" s="12">
        <f>SUBTOTAL(9,Q3:Q31254)</f>
        <v>19048083.800000004</v>
      </c>
    </row>
    <row r="2" spans="1:18" ht="52.5" customHeight="1">
      <c r="A2" s="3" t="s">
        <v>11</v>
      </c>
      <c r="B2" s="3" t="s">
        <v>30</v>
      </c>
      <c r="C2" s="3" t="s">
        <v>29</v>
      </c>
      <c r="D2" s="3" t="s">
        <v>12</v>
      </c>
      <c r="E2" s="3" t="s">
        <v>831</v>
      </c>
      <c r="F2" s="4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13" t="s">
        <v>19</v>
      </c>
      <c r="M2" s="13" t="s">
        <v>25</v>
      </c>
      <c r="N2" s="13" t="s">
        <v>26</v>
      </c>
      <c r="O2" s="13" t="s">
        <v>27</v>
      </c>
      <c r="P2" s="13" t="s">
        <v>20</v>
      </c>
      <c r="Q2" s="13" t="s">
        <v>21</v>
      </c>
    </row>
    <row r="3" spans="1:18" ht="22.5" customHeight="1">
      <c r="A3" s="5"/>
      <c r="B3" s="5"/>
      <c r="C3" s="5"/>
      <c r="D3" s="6"/>
      <c r="E3" s="7"/>
      <c r="F3" s="8"/>
      <c r="G3" s="7"/>
      <c r="H3" s="7"/>
      <c r="I3" s="7"/>
      <c r="J3" s="7" t="s">
        <v>22</v>
      </c>
      <c r="K3" s="7"/>
      <c r="L3" s="14"/>
      <c r="M3" s="14"/>
      <c r="N3" s="14"/>
      <c r="O3" s="14"/>
      <c r="P3" s="14"/>
      <c r="Q3" s="15">
        <v>0</v>
      </c>
    </row>
    <row r="4" spans="1:18" ht="27.75" customHeight="1">
      <c r="A4" s="5" t="s">
        <v>0</v>
      </c>
      <c r="B4" s="5">
        <f t="shared" ref="B4:B6" si="0">MONTH(F4)</f>
        <v>12</v>
      </c>
      <c r="C4" s="5" t="s">
        <v>96</v>
      </c>
      <c r="D4" s="41" t="s">
        <v>89</v>
      </c>
      <c r="E4" s="10" t="s">
        <v>803</v>
      </c>
      <c r="F4" s="39">
        <v>46022</v>
      </c>
      <c r="G4" s="37" t="s">
        <v>23</v>
      </c>
      <c r="H4" s="38" t="s">
        <v>24</v>
      </c>
      <c r="I4" s="10"/>
      <c r="J4" s="103" t="s">
        <v>24</v>
      </c>
      <c r="K4" s="10"/>
      <c r="L4" s="14"/>
      <c r="M4" s="40">
        <v>21051847</v>
      </c>
      <c r="N4" s="14"/>
      <c r="O4" s="14"/>
      <c r="P4" s="14">
        <v>1684153</v>
      </c>
      <c r="Q4" s="14">
        <v>22736000</v>
      </c>
      <c r="R4" s="1"/>
    </row>
    <row r="5" spans="1:18" ht="30">
      <c r="A5" s="5" t="s">
        <v>0</v>
      </c>
      <c r="B5" s="5">
        <f t="shared" si="0"/>
        <v>1</v>
      </c>
      <c r="C5" s="5" t="s">
        <v>96</v>
      </c>
      <c r="D5" s="42" t="s">
        <v>90</v>
      </c>
      <c r="E5" s="10" t="e">
        <v>#N/A</v>
      </c>
      <c r="F5" s="11">
        <v>46028</v>
      </c>
      <c r="G5" s="37" t="s">
        <v>23</v>
      </c>
      <c r="H5" s="38" t="s">
        <v>24</v>
      </c>
      <c r="I5" s="10"/>
      <c r="J5" s="103" t="s">
        <v>24</v>
      </c>
      <c r="K5" s="10" t="s">
        <v>91</v>
      </c>
      <c r="L5" s="14"/>
      <c r="M5" s="43">
        <v>4898618</v>
      </c>
      <c r="P5" s="43">
        <v>391886</v>
      </c>
      <c r="Q5" s="44">
        <f>M5+P5</f>
        <v>5290504</v>
      </c>
      <c r="R5" s="1"/>
    </row>
    <row r="6" spans="1:18" ht="30">
      <c r="A6" s="5" t="s">
        <v>28</v>
      </c>
      <c r="B6" s="5">
        <f t="shared" si="0"/>
        <v>1</v>
      </c>
      <c r="C6" s="5" t="s">
        <v>96</v>
      </c>
      <c r="D6" s="10">
        <v>291014</v>
      </c>
      <c r="E6" s="10" t="e">
        <v>#N/A</v>
      </c>
      <c r="F6" s="11"/>
      <c r="G6" s="37" t="s">
        <v>23</v>
      </c>
      <c r="H6" s="38" t="s">
        <v>24</v>
      </c>
      <c r="I6" s="10"/>
      <c r="J6" s="103" t="s">
        <v>24</v>
      </c>
      <c r="K6" s="10" t="s">
        <v>88</v>
      </c>
      <c r="L6" s="14"/>
      <c r="M6" s="14"/>
      <c r="N6" s="14"/>
      <c r="O6" s="14"/>
      <c r="P6" s="14"/>
      <c r="Q6" s="44">
        <v>-174454.96</v>
      </c>
      <c r="R6" s="1"/>
    </row>
    <row r="7" spans="1:18" ht="30">
      <c r="A7" s="5" t="s">
        <v>28</v>
      </c>
      <c r="B7" s="5">
        <f t="shared" ref="B7:B8" si="1">MONTH(F7)</f>
        <v>1</v>
      </c>
      <c r="C7" s="5" t="s">
        <v>96</v>
      </c>
      <c r="D7" s="42" t="s">
        <v>92</v>
      </c>
      <c r="E7" s="10" t="e">
        <v>#N/A</v>
      </c>
      <c r="F7" s="11">
        <v>46031</v>
      </c>
      <c r="G7" s="37" t="s">
        <v>23</v>
      </c>
      <c r="H7" s="38" t="s">
        <v>24</v>
      </c>
      <c r="I7" s="10"/>
      <c r="J7" s="103" t="s">
        <v>24</v>
      </c>
      <c r="K7" s="10" t="s">
        <v>93</v>
      </c>
      <c r="L7" s="14"/>
      <c r="M7" s="14"/>
      <c r="N7" s="14"/>
      <c r="O7" s="14"/>
      <c r="P7" s="14"/>
      <c r="Q7" s="14">
        <f>-2*Q5</f>
        <v>-10581008</v>
      </c>
      <c r="R7" s="1"/>
    </row>
    <row r="8" spans="1:18" ht="30">
      <c r="A8" s="5" t="s">
        <v>3</v>
      </c>
      <c r="B8" s="5">
        <f t="shared" si="1"/>
        <v>1</v>
      </c>
      <c r="C8" s="5" t="s">
        <v>96</v>
      </c>
      <c r="D8" s="10"/>
      <c r="E8" s="10" t="e">
        <v>#N/A</v>
      </c>
      <c r="F8" s="11">
        <v>46036</v>
      </c>
      <c r="G8" s="37" t="s">
        <v>23</v>
      </c>
      <c r="H8" s="38" t="s">
        <v>24</v>
      </c>
      <c r="I8" s="10"/>
      <c r="J8" s="103" t="s">
        <v>24</v>
      </c>
      <c r="K8" s="10" t="s">
        <v>97</v>
      </c>
      <c r="L8" s="14"/>
      <c r="M8" s="14"/>
      <c r="N8" s="14"/>
      <c r="O8" s="14"/>
      <c r="P8" s="14"/>
      <c r="Q8" s="14">
        <v>-17271041</v>
      </c>
      <c r="R8" s="1"/>
    </row>
    <row r="9" spans="1:18">
      <c r="A9" s="5" t="s">
        <v>0</v>
      </c>
      <c r="B9" s="5">
        <f t="shared" ref="B9:B72" si="2">MONTH(F9)</f>
        <v>1</v>
      </c>
      <c r="C9" s="5">
        <v>1</v>
      </c>
      <c r="D9" s="6" t="s">
        <v>106</v>
      </c>
      <c r="E9" s="10" t="s">
        <v>105</v>
      </c>
      <c r="F9" s="47" t="s">
        <v>104</v>
      </c>
      <c r="G9" s="10"/>
      <c r="H9" s="10"/>
      <c r="I9" s="10"/>
      <c r="J9" s="103" t="s">
        <v>24</v>
      </c>
      <c r="K9" s="6" t="s">
        <v>70</v>
      </c>
      <c r="L9" s="14"/>
      <c r="M9" s="49">
        <v>143022</v>
      </c>
      <c r="N9" s="14"/>
      <c r="O9" s="14"/>
      <c r="P9" s="49">
        <v>11442</v>
      </c>
      <c r="Q9" s="49">
        <v>154464</v>
      </c>
      <c r="R9" s="1"/>
    </row>
    <row r="10" spans="1:18">
      <c r="A10" s="5" t="s">
        <v>0</v>
      </c>
      <c r="B10" s="5">
        <f t="shared" si="2"/>
        <v>1</v>
      </c>
      <c r="C10" s="5">
        <v>1</v>
      </c>
      <c r="D10" s="6" t="s">
        <v>109</v>
      </c>
      <c r="E10" s="10" t="s">
        <v>108</v>
      </c>
      <c r="F10" s="47" t="s">
        <v>104</v>
      </c>
      <c r="G10" s="10"/>
      <c r="H10" s="10"/>
      <c r="I10" s="10"/>
      <c r="J10" s="103" t="s">
        <v>24</v>
      </c>
      <c r="K10" s="6" t="s">
        <v>73</v>
      </c>
      <c r="L10" s="14"/>
      <c r="M10" s="49">
        <v>470608</v>
      </c>
      <c r="N10" s="14"/>
      <c r="O10" s="14"/>
      <c r="P10" s="49">
        <v>37649</v>
      </c>
      <c r="Q10" s="49">
        <v>508257</v>
      </c>
      <c r="R10" s="1"/>
    </row>
    <row r="11" spans="1:18">
      <c r="A11" s="5" t="s">
        <v>0</v>
      </c>
      <c r="B11" s="5">
        <f t="shared" si="2"/>
        <v>1</v>
      </c>
      <c r="C11" s="5">
        <v>1</v>
      </c>
      <c r="D11" s="6" t="s">
        <v>111</v>
      </c>
      <c r="E11" s="10" t="s">
        <v>108</v>
      </c>
      <c r="F11" s="47" t="s">
        <v>104</v>
      </c>
      <c r="G11" s="10"/>
      <c r="H11" s="10"/>
      <c r="I11" s="10"/>
      <c r="J11" s="103" t="s">
        <v>24</v>
      </c>
      <c r="K11" s="6" t="s">
        <v>85</v>
      </c>
      <c r="L11" s="14"/>
      <c r="M11" s="49">
        <v>1671195</v>
      </c>
      <c r="N11" s="14"/>
      <c r="O11" s="14"/>
      <c r="P11" s="49">
        <v>133696</v>
      </c>
      <c r="Q11" s="49">
        <v>1804891</v>
      </c>
      <c r="R11" s="1"/>
    </row>
    <row r="12" spans="1:18">
      <c r="A12" s="5" t="s">
        <v>0</v>
      </c>
      <c r="B12" s="5">
        <f t="shared" si="2"/>
        <v>1</v>
      </c>
      <c r="C12" s="5">
        <v>1</v>
      </c>
      <c r="D12" s="6" t="s">
        <v>113</v>
      </c>
      <c r="E12" s="10" t="s">
        <v>108</v>
      </c>
      <c r="F12" s="47" t="s">
        <v>104</v>
      </c>
      <c r="G12" s="10"/>
      <c r="H12" s="9"/>
      <c r="I12" s="10"/>
      <c r="J12" s="103" t="s">
        <v>24</v>
      </c>
      <c r="K12" s="6" t="s">
        <v>78</v>
      </c>
      <c r="L12" s="16"/>
      <c r="M12" s="49">
        <v>573130</v>
      </c>
      <c r="N12" s="16"/>
      <c r="O12" s="16"/>
      <c r="P12" s="49">
        <v>45850</v>
      </c>
      <c r="Q12" s="49">
        <v>618980</v>
      </c>
      <c r="R12" s="1"/>
    </row>
    <row r="13" spans="1:18">
      <c r="A13" s="5" t="s">
        <v>0</v>
      </c>
      <c r="B13" s="5">
        <f t="shared" si="2"/>
        <v>1</v>
      </c>
      <c r="C13" s="5">
        <v>1</v>
      </c>
      <c r="D13" s="6" t="s">
        <v>116</v>
      </c>
      <c r="E13" s="10" t="s">
        <v>108</v>
      </c>
      <c r="F13" s="47" t="s">
        <v>104</v>
      </c>
      <c r="G13" s="10"/>
      <c r="H13" s="9"/>
      <c r="I13" s="10"/>
      <c r="J13" s="103" t="s">
        <v>24</v>
      </c>
      <c r="K13" s="6" t="s">
        <v>114</v>
      </c>
      <c r="L13" s="16"/>
      <c r="M13" s="49">
        <v>351570</v>
      </c>
      <c r="N13" s="16"/>
      <c r="O13" s="16"/>
      <c r="P13" s="49">
        <v>28126</v>
      </c>
      <c r="Q13" s="49">
        <v>379696</v>
      </c>
      <c r="R13" s="1"/>
    </row>
    <row r="14" spans="1:18">
      <c r="A14" s="5" t="s">
        <v>0</v>
      </c>
      <c r="B14" s="5">
        <f t="shared" si="2"/>
        <v>1</v>
      </c>
      <c r="C14" s="5">
        <v>1</v>
      </c>
      <c r="D14" s="6" t="s">
        <v>118</v>
      </c>
      <c r="E14" s="10" t="s">
        <v>108</v>
      </c>
      <c r="F14" s="47" t="s">
        <v>104</v>
      </c>
      <c r="G14" s="10"/>
      <c r="H14" s="10"/>
      <c r="I14" s="10"/>
      <c r="J14" s="103" t="s">
        <v>24</v>
      </c>
      <c r="K14" s="6" t="s">
        <v>63</v>
      </c>
      <c r="L14" s="14"/>
      <c r="M14" s="49">
        <v>282540</v>
      </c>
      <c r="N14" s="14"/>
      <c r="O14" s="14"/>
      <c r="P14" s="49">
        <v>22603</v>
      </c>
      <c r="Q14" s="49">
        <v>305143</v>
      </c>
      <c r="R14" s="1"/>
    </row>
    <row r="15" spans="1:18">
      <c r="A15" s="5" t="s">
        <v>0</v>
      </c>
      <c r="B15" s="5">
        <f t="shared" si="2"/>
        <v>1</v>
      </c>
      <c r="C15" s="5">
        <v>1</v>
      </c>
      <c r="D15" s="6" t="s">
        <v>120</v>
      </c>
      <c r="E15" s="10" t="s">
        <v>108</v>
      </c>
      <c r="F15" s="47" t="s">
        <v>104</v>
      </c>
      <c r="G15" s="10"/>
      <c r="H15" s="10"/>
      <c r="I15" s="10"/>
      <c r="J15" s="103" t="s">
        <v>24</v>
      </c>
      <c r="K15" s="6" t="s">
        <v>65</v>
      </c>
      <c r="L15" s="14"/>
      <c r="M15" s="49">
        <v>304625</v>
      </c>
      <c r="N15" s="14"/>
      <c r="O15" s="14"/>
      <c r="P15" s="49">
        <v>24370</v>
      </c>
      <c r="Q15" s="49">
        <v>328995</v>
      </c>
      <c r="R15" s="1"/>
    </row>
    <row r="16" spans="1:18">
      <c r="A16" s="5" t="s">
        <v>0</v>
      </c>
      <c r="B16" s="5">
        <f t="shared" si="2"/>
        <v>1</v>
      </c>
      <c r="C16" s="5">
        <v>1</v>
      </c>
      <c r="D16" s="6" t="s">
        <v>122</v>
      </c>
      <c r="E16" s="10" t="s">
        <v>108</v>
      </c>
      <c r="F16" s="47" t="s">
        <v>104</v>
      </c>
      <c r="G16" s="10"/>
      <c r="H16" s="10"/>
      <c r="I16" s="10"/>
      <c r="J16" s="103" t="s">
        <v>24</v>
      </c>
      <c r="K16" s="6" t="s">
        <v>66</v>
      </c>
      <c r="L16" s="36"/>
      <c r="M16" s="49">
        <v>669207</v>
      </c>
      <c r="N16" s="36"/>
      <c r="O16" s="36"/>
      <c r="P16" s="49">
        <v>53537</v>
      </c>
      <c r="Q16" s="49">
        <v>722744</v>
      </c>
      <c r="R16" s="1"/>
    </row>
    <row r="17" spans="1:18">
      <c r="A17" s="5" t="s">
        <v>0</v>
      </c>
      <c r="B17" s="5">
        <f t="shared" si="2"/>
        <v>1</v>
      </c>
      <c r="C17" s="5">
        <v>1</v>
      </c>
      <c r="D17" s="6" t="s">
        <v>124</v>
      </c>
      <c r="E17" s="10" t="s">
        <v>108</v>
      </c>
      <c r="F17" s="47" t="s">
        <v>104</v>
      </c>
      <c r="G17" s="10"/>
      <c r="H17" s="10"/>
      <c r="I17" s="10"/>
      <c r="J17" s="103" t="s">
        <v>24</v>
      </c>
      <c r="K17" s="6" t="s">
        <v>79</v>
      </c>
      <c r="L17" s="14"/>
      <c r="M17" s="49">
        <v>361078</v>
      </c>
      <c r="N17" s="14"/>
      <c r="O17" s="14"/>
      <c r="P17" s="49">
        <v>28886</v>
      </c>
      <c r="Q17" s="49">
        <v>389964</v>
      </c>
      <c r="R17" s="1"/>
    </row>
    <row r="18" spans="1:18">
      <c r="A18" s="5" t="s">
        <v>0</v>
      </c>
      <c r="B18" s="5">
        <f t="shared" si="2"/>
        <v>1</v>
      </c>
      <c r="C18" s="5">
        <v>1</v>
      </c>
      <c r="D18" s="6" t="s">
        <v>127</v>
      </c>
      <c r="E18" s="10" t="s">
        <v>108</v>
      </c>
      <c r="F18" s="47" t="s">
        <v>104</v>
      </c>
      <c r="G18" s="10"/>
      <c r="H18" s="10"/>
      <c r="I18" s="10"/>
      <c r="J18" s="103" t="s">
        <v>24</v>
      </c>
      <c r="K18" s="6" t="s">
        <v>125</v>
      </c>
      <c r="L18" s="14"/>
      <c r="M18" s="49">
        <v>668538</v>
      </c>
      <c r="N18" s="14"/>
      <c r="O18" s="14"/>
      <c r="P18" s="49">
        <v>53483</v>
      </c>
      <c r="Q18" s="49">
        <v>722021</v>
      </c>
      <c r="R18" s="1"/>
    </row>
    <row r="19" spans="1:18">
      <c r="A19" s="5" t="s">
        <v>0</v>
      </c>
      <c r="B19" s="5">
        <f t="shared" si="2"/>
        <v>1</v>
      </c>
      <c r="C19" s="5">
        <v>1</v>
      </c>
      <c r="D19" s="6" t="s">
        <v>129</v>
      </c>
      <c r="E19" s="10" t="s">
        <v>128</v>
      </c>
      <c r="F19" s="47" t="s">
        <v>104</v>
      </c>
      <c r="G19" s="10"/>
      <c r="H19" s="10"/>
      <c r="I19" s="10"/>
      <c r="J19" s="103" t="s">
        <v>24</v>
      </c>
      <c r="K19" s="6" t="s">
        <v>69</v>
      </c>
      <c r="L19" s="14"/>
      <c r="M19" s="49">
        <v>935960</v>
      </c>
      <c r="N19" s="14"/>
      <c r="O19" s="14"/>
      <c r="P19" s="49">
        <v>74877</v>
      </c>
      <c r="Q19" s="49">
        <v>1010837</v>
      </c>
      <c r="R19" s="1"/>
    </row>
    <row r="20" spans="1:18">
      <c r="A20" s="5" t="s">
        <v>0</v>
      </c>
      <c r="B20" s="5">
        <f t="shared" si="2"/>
        <v>1</v>
      </c>
      <c r="C20" s="5">
        <v>1</v>
      </c>
      <c r="D20" s="6" t="s">
        <v>131</v>
      </c>
      <c r="E20" s="10" t="s">
        <v>128</v>
      </c>
      <c r="F20" s="47" t="s">
        <v>104</v>
      </c>
      <c r="G20" s="10"/>
      <c r="H20" s="10"/>
      <c r="I20" s="10"/>
      <c r="J20" s="103" t="s">
        <v>24</v>
      </c>
      <c r="K20" s="6" t="s">
        <v>82</v>
      </c>
      <c r="L20" s="14"/>
      <c r="M20" s="49">
        <v>348795</v>
      </c>
      <c r="N20" s="14"/>
      <c r="O20" s="14"/>
      <c r="P20" s="49">
        <v>27904</v>
      </c>
      <c r="Q20" s="49">
        <v>376699</v>
      </c>
      <c r="R20" s="1"/>
    </row>
    <row r="21" spans="1:18">
      <c r="A21" s="5" t="s">
        <v>0</v>
      </c>
      <c r="B21" s="5">
        <f t="shared" si="2"/>
        <v>1</v>
      </c>
      <c r="C21" s="5">
        <v>1</v>
      </c>
      <c r="D21" s="6" t="s">
        <v>133</v>
      </c>
      <c r="E21" s="10" t="s">
        <v>128</v>
      </c>
      <c r="F21" s="47" t="s">
        <v>104</v>
      </c>
      <c r="G21" s="10"/>
      <c r="H21" s="10"/>
      <c r="I21" s="10"/>
      <c r="J21" s="103" t="s">
        <v>24</v>
      </c>
      <c r="K21" s="6" t="s">
        <v>71</v>
      </c>
      <c r="L21" s="14"/>
      <c r="M21" s="49">
        <v>673152</v>
      </c>
      <c r="N21" s="14"/>
      <c r="O21" s="14"/>
      <c r="P21" s="49">
        <v>53852</v>
      </c>
      <c r="Q21" s="49">
        <v>727004</v>
      </c>
      <c r="R21" s="1"/>
    </row>
    <row r="22" spans="1:18">
      <c r="A22" s="5" t="s">
        <v>0</v>
      </c>
      <c r="B22" s="5">
        <f t="shared" si="2"/>
        <v>1</v>
      </c>
      <c r="C22" s="5">
        <v>1</v>
      </c>
      <c r="D22" s="6" t="s">
        <v>135</v>
      </c>
      <c r="E22" s="10" t="s">
        <v>134</v>
      </c>
      <c r="F22" s="47" t="s">
        <v>104</v>
      </c>
      <c r="G22" s="10"/>
      <c r="H22" s="10"/>
      <c r="I22" s="10"/>
      <c r="J22" s="103" t="s">
        <v>24</v>
      </c>
      <c r="K22" s="6" t="s">
        <v>67</v>
      </c>
      <c r="L22" s="14"/>
      <c r="M22" s="49">
        <v>885284</v>
      </c>
      <c r="N22" s="14"/>
      <c r="O22" s="14"/>
      <c r="P22" s="49">
        <v>70823</v>
      </c>
      <c r="Q22" s="49">
        <v>956107</v>
      </c>
      <c r="R22" s="1"/>
    </row>
    <row r="23" spans="1:18">
      <c r="A23" s="5" t="s">
        <v>0</v>
      </c>
      <c r="B23" s="5">
        <f t="shared" si="2"/>
        <v>1</v>
      </c>
      <c r="C23" s="5">
        <v>1</v>
      </c>
      <c r="D23" s="6" t="s">
        <v>137</v>
      </c>
      <c r="E23" s="10" t="s">
        <v>136</v>
      </c>
      <c r="F23" s="47" t="s">
        <v>104</v>
      </c>
      <c r="G23" s="10"/>
      <c r="H23" s="10"/>
      <c r="I23" s="10"/>
      <c r="J23" s="103" t="s">
        <v>24</v>
      </c>
      <c r="K23" s="6" t="s">
        <v>84</v>
      </c>
      <c r="L23" s="14"/>
      <c r="M23" s="49">
        <v>573859</v>
      </c>
      <c r="N23" s="14"/>
      <c r="O23" s="14"/>
      <c r="P23" s="49">
        <v>45909</v>
      </c>
      <c r="Q23" s="49">
        <v>619768</v>
      </c>
      <c r="R23" s="1"/>
    </row>
    <row r="24" spans="1:18">
      <c r="A24" s="5" t="s">
        <v>0</v>
      </c>
      <c r="B24" s="5">
        <f t="shared" si="2"/>
        <v>1</v>
      </c>
      <c r="C24" s="5">
        <v>1</v>
      </c>
      <c r="D24" s="6" t="s">
        <v>140</v>
      </c>
      <c r="E24" s="10" t="s">
        <v>112</v>
      </c>
      <c r="F24" s="47" t="s">
        <v>104</v>
      </c>
      <c r="G24" s="10"/>
      <c r="H24" s="10"/>
      <c r="I24" s="10"/>
      <c r="J24" s="103" t="s">
        <v>24</v>
      </c>
      <c r="K24" s="6" t="s">
        <v>138</v>
      </c>
      <c r="L24" s="14"/>
      <c r="M24" s="49">
        <v>1170244</v>
      </c>
      <c r="N24" s="14"/>
      <c r="O24" s="14"/>
      <c r="P24" s="49">
        <v>93620</v>
      </c>
      <c r="Q24" s="49">
        <v>1263864</v>
      </c>
      <c r="R24" s="1"/>
    </row>
    <row r="25" spans="1:18">
      <c r="A25" s="5" t="s">
        <v>0</v>
      </c>
      <c r="B25" s="5">
        <f t="shared" si="2"/>
        <v>1</v>
      </c>
      <c r="C25" s="5">
        <v>1</v>
      </c>
      <c r="D25" s="6" t="s">
        <v>143</v>
      </c>
      <c r="E25" s="10" t="s">
        <v>112</v>
      </c>
      <c r="F25" s="47" t="s">
        <v>141</v>
      </c>
      <c r="G25" s="10"/>
      <c r="H25" s="10"/>
      <c r="I25" s="10"/>
      <c r="J25" s="103" t="s">
        <v>24</v>
      </c>
      <c r="K25" s="6" t="s">
        <v>83</v>
      </c>
      <c r="L25" s="14"/>
      <c r="M25" s="49">
        <v>352299</v>
      </c>
      <c r="N25" s="14"/>
      <c r="O25" s="14"/>
      <c r="P25" s="49">
        <v>28184</v>
      </c>
      <c r="Q25" s="49">
        <v>380483</v>
      </c>
      <c r="R25" s="1"/>
    </row>
    <row r="26" spans="1:18">
      <c r="A26" s="5" t="s">
        <v>0</v>
      </c>
      <c r="B26" s="5">
        <f t="shared" si="2"/>
        <v>1</v>
      </c>
      <c r="C26" s="5">
        <v>1</v>
      </c>
      <c r="D26" s="6" t="s">
        <v>145</v>
      </c>
      <c r="E26" s="10" t="s">
        <v>144</v>
      </c>
      <c r="F26" s="47" t="s">
        <v>141</v>
      </c>
      <c r="G26" s="10"/>
      <c r="H26" s="10"/>
      <c r="I26" s="10"/>
      <c r="J26" s="103" t="s">
        <v>24</v>
      </c>
      <c r="K26" s="6" t="s">
        <v>75</v>
      </c>
      <c r="L26" s="14"/>
      <c r="M26" s="49">
        <v>1436329</v>
      </c>
      <c r="N26" s="14"/>
      <c r="O26" s="14"/>
      <c r="P26" s="49">
        <v>114906</v>
      </c>
      <c r="Q26" s="49">
        <v>1551235</v>
      </c>
      <c r="R26" s="1"/>
    </row>
    <row r="27" spans="1:18">
      <c r="A27" s="5" t="s">
        <v>0</v>
      </c>
      <c r="B27" s="5">
        <f t="shared" si="2"/>
        <v>1</v>
      </c>
      <c r="C27" s="5">
        <v>1</v>
      </c>
      <c r="D27" s="6" t="s">
        <v>149</v>
      </c>
      <c r="E27" s="10" t="s">
        <v>142</v>
      </c>
      <c r="F27" s="47" t="s">
        <v>147</v>
      </c>
      <c r="G27" s="10"/>
      <c r="H27" s="10"/>
      <c r="I27" s="10"/>
      <c r="J27" s="103" t="s">
        <v>24</v>
      </c>
      <c r="K27" s="6" t="s">
        <v>70</v>
      </c>
      <c r="L27" s="14"/>
      <c r="M27" s="49">
        <v>446918</v>
      </c>
      <c r="N27" s="14"/>
      <c r="O27" s="14"/>
      <c r="P27" s="49">
        <v>35753</v>
      </c>
      <c r="Q27" s="49">
        <v>482671</v>
      </c>
      <c r="R27" s="1"/>
    </row>
    <row r="28" spans="1:18">
      <c r="A28" s="5" t="s">
        <v>0</v>
      </c>
      <c r="B28" s="5">
        <f t="shared" si="2"/>
        <v>1</v>
      </c>
      <c r="C28" s="5">
        <v>1</v>
      </c>
      <c r="D28" s="6" t="s">
        <v>151</v>
      </c>
      <c r="E28" s="10" t="s">
        <v>150</v>
      </c>
      <c r="F28" s="47" t="s">
        <v>147</v>
      </c>
      <c r="G28" s="10"/>
      <c r="H28" s="10"/>
      <c r="I28" s="10"/>
      <c r="J28" s="103" t="s">
        <v>24</v>
      </c>
      <c r="K28" s="6" t="s">
        <v>72</v>
      </c>
      <c r="L28" s="14"/>
      <c r="M28" s="49">
        <v>624308</v>
      </c>
      <c r="N28" s="14"/>
      <c r="O28" s="14"/>
      <c r="P28" s="49">
        <v>49945</v>
      </c>
      <c r="Q28" s="49">
        <v>674253</v>
      </c>
      <c r="R28" s="1"/>
    </row>
    <row r="29" spans="1:18">
      <c r="A29" s="5" t="s">
        <v>0</v>
      </c>
      <c r="B29" s="5">
        <f t="shared" si="2"/>
        <v>1</v>
      </c>
      <c r="C29" s="5">
        <v>1</v>
      </c>
      <c r="D29" s="6" t="s">
        <v>153</v>
      </c>
      <c r="E29" s="10" t="s">
        <v>150</v>
      </c>
      <c r="F29" s="47" t="s">
        <v>147</v>
      </c>
      <c r="G29" s="10"/>
      <c r="H29" s="10"/>
      <c r="I29" s="10"/>
      <c r="J29" s="103" t="s">
        <v>24</v>
      </c>
      <c r="K29" s="6" t="s">
        <v>73</v>
      </c>
      <c r="L29" s="14"/>
      <c r="M29" s="49">
        <v>209277</v>
      </c>
      <c r="N29" s="14"/>
      <c r="O29" s="14"/>
      <c r="P29" s="49">
        <v>16742</v>
      </c>
      <c r="Q29" s="49">
        <v>226019</v>
      </c>
      <c r="R29" s="1"/>
    </row>
    <row r="30" spans="1:18">
      <c r="A30" s="5" t="s">
        <v>0</v>
      </c>
      <c r="B30" s="5">
        <f t="shared" si="2"/>
        <v>1</v>
      </c>
      <c r="C30" s="5">
        <v>1</v>
      </c>
      <c r="D30" s="6" t="s">
        <v>155</v>
      </c>
      <c r="E30" s="10" t="s">
        <v>150</v>
      </c>
      <c r="F30" s="47" t="s">
        <v>147</v>
      </c>
      <c r="G30" s="10"/>
      <c r="H30" s="10"/>
      <c r="I30" s="10"/>
      <c r="J30" s="103" t="s">
        <v>24</v>
      </c>
      <c r="K30" s="6" t="s">
        <v>76</v>
      </c>
      <c r="L30" s="14"/>
      <c r="M30" s="49">
        <v>143022</v>
      </c>
      <c r="N30" s="14"/>
      <c r="O30" s="14"/>
      <c r="P30" s="49">
        <v>11442</v>
      </c>
      <c r="Q30" s="49">
        <v>154464</v>
      </c>
      <c r="R30" s="1"/>
    </row>
    <row r="31" spans="1:18">
      <c r="A31" s="5" t="s">
        <v>0</v>
      </c>
      <c r="B31" s="5">
        <f t="shared" si="2"/>
        <v>1</v>
      </c>
      <c r="C31" s="5">
        <v>1</v>
      </c>
      <c r="D31" s="6" t="s">
        <v>157</v>
      </c>
      <c r="E31" s="10" t="s">
        <v>150</v>
      </c>
      <c r="F31" s="47" t="s">
        <v>147</v>
      </c>
      <c r="G31" s="10"/>
      <c r="H31" s="10"/>
      <c r="I31" s="10"/>
      <c r="J31" s="103" t="s">
        <v>24</v>
      </c>
      <c r="K31" s="6" t="s">
        <v>80</v>
      </c>
      <c r="L31" s="14"/>
      <c r="M31" s="49">
        <v>352299</v>
      </c>
      <c r="N31" s="14"/>
      <c r="O31" s="14"/>
      <c r="P31" s="49">
        <v>28184</v>
      </c>
      <c r="Q31" s="49">
        <v>380483</v>
      </c>
      <c r="R31" s="1"/>
    </row>
    <row r="32" spans="1:18">
      <c r="A32" s="5" t="s">
        <v>0</v>
      </c>
      <c r="B32" s="5">
        <f t="shared" si="2"/>
        <v>1</v>
      </c>
      <c r="C32" s="5">
        <v>1</v>
      </c>
      <c r="D32" s="6" t="s">
        <v>159</v>
      </c>
      <c r="E32" s="10" t="s">
        <v>150</v>
      </c>
      <c r="F32" s="47" t="s">
        <v>147</v>
      </c>
      <c r="G32" s="10"/>
      <c r="H32" s="10"/>
      <c r="I32" s="10"/>
      <c r="J32" s="103" t="s">
        <v>24</v>
      </c>
      <c r="K32" s="6" t="s">
        <v>68</v>
      </c>
      <c r="L32" s="14"/>
      <c r="M32" s="49">
        <v>352299</v>
      </c>
      <c r="N32" s="14"/>
      <c r="O32" s="14"/>
      <c r="P32" s="49">
        <v>28184</v>
      </c>
      <c r="Q32" s="49">
        <v>380483</v>
      </c>
      <c r="R32" s="1"/>
    </row>
    <row r="33" spans="1:18">
      <c r="A33" s="5" t="s">
        <v>0</v>
      </c>
      <c r="B33" s="5">
        <f t="shared" si="2"/>
        <v>1</v>
      </c>
      <c r="C33" s="5">
        <v>1</v>
      </c>
      <c r="D33" s="6" t="s">
        <v>161</v>
      </c>
      <c r="E33" s="10" t="s">
        <v>150</v>
      </c>
      <c r="F33" s="47" t="s">
        <v>147</v>
      </c>
      <c r="G33" s="10"/>
      <c r="H33" s="10"/>
      <c r="I33" s="10"/>
      <c r="J33" s="103" t="s">
        <v>24</v>
      </c>
      <c r="K33" s="6" t="s">
        <v>62</v>
      </c>
      <c r="L33" s="14"/>
      <c r="M33" s="49">
        <v>710228</v>
      </c>
      <c r="N33" s="14"/>
      <c r="O33" s="14"/>
      <c r="P33" s="49">
        <v>56818</v>
      </c>
      <c r="Q33" s="49">
        <v>767046</v>
      </c>
      <c r="R33" s="1"/>
    </row>
    <row r="34" spans="1:18">
      <c r="A34" s="5" t="s">
        <v>0</v>
      </c>
      <c r="B34" s="5">
        <f t="shared" si="2"/>
        <v>1</v>
      </c>
      <c r="C34" s="5">
        <v>1</v>
      </c>
      <c r="D34" s="6" t="s">
        <v>163</v>
      </c>
      <c r="E34" s="10" t="s">
        <v>162</v>
      </c>
      <c r="F34" s="47" t="s">
        <v>147</v>
      </c>
      <c r="G34" s="10"/>
      <c r="H34" s="10"/>
      <c r="I34" s="10"/>
      <c r="J34" s="103" t="s">
        <v>24</v>
      </c>
      <c r="K34" s="6" t="s">
        <v>63</v>
      </c>
      <c r="L34" s="14"/>
      <c r="M34" s="49">
        <v>809895</v>
      </c>
      <c r="N34" s="14"/>
      <c r="O34" s="14"/>
      <c r="P34" s="49">
        <v>64792</v>
      </c>
      <c r="Q34" s="49">
        <v>874687</v>
      </c>
      <c r="R34" s="1"/>
    </row>
    <row r="35" spans="1:18">
      <c r="A35" s="5" t="s">
        <v>0</v>
      </c>
      <c r="B35" s="5">
        <f t="shared" si="2"/>
        <v>1</v>
      </c>
      <c r="C35" s="5">
        <v>1</v>
      </c>
      <c r="D35" s="6" t="s">
        <v>165</v>
      </c>
      <c r="E35" s="10" t="s">
        <v>162</v>
      </c>
      <c r="F35" s="47" t="s">
        <v>147</v>
      </c>
      <c r="G35" s="10"/>
      <c r="H35" s="10"/>
      <c r="I35" s="10"/>
      <c r="J35" s="103" t="s">
        <v>24</v>
      </c>
      <c r="K35" s="6" t="s">
        <v>65</v>
      </c>
      <c r="L35" s="14"/>
      <c r="M35" s="49">
        <v>209277</v>
      </c>
      <c r="N35" s="14"/>
      <c r="O35" s="14"/>
      <c r="P35" s="49">
        <v>16742</v>
      </c>
      <c r="Q35" s="49">
        <v>226019</v>
      </c>
      <c r="R35" s="1"/>
    </row>
    <row r="36" spans="1:18">
      <c r="A36" s="5" t="s">
        <v>0</v>
      </c>
      <c r="B36" s="5">
        <f t="shared" si="2"/>
        <v>1</v>
      </c>
      <c r="C36" s="5">
        <v>1</v>
      </c>
      <c r="D36" s="6" t="s">
        <v>168</v>
      </c>
      <c r="E36" s="10" t="s">
        <v>162</v>
      </c>
      <c r="F36" s="47" t="s">
        <v>147</v>
      </c>
      <c r="G36" s="10"/>
      <c r="H36" s="10"/>
      <c r="I36" s="10"/>
      <c r="J36" s="103" t="s">
        <v>24</v>
      </c>
      <c r="K36" s="6" t="s">
        <v>166</v>
      </c>
      <c r="L36" s="14"/>
      <c r="M36" s="49">
        <v>503371</v>
      </c>
      <c r="N36" s="14"/>
      <c r="O36" s="14"/>
      <c r="P36" s="49">
        <v>40270</v>
      </c>
      <c r="Q36" s="49">
        <v>543641</v>
      </c>
      <c r="R36" s="1"/>
    </row>
    <row r="37" spans="1:18">
      <c r="A37" s="5" t="s">
        <v>0</v>
      </c>
      <c r="B37" s="5">
        <f t="shared" si="2"/>
        <v>1</v>
      </c>
      <c r="C37" s="5">
        <v>1</v>
      </c>
      <c r="D37" s="6" t="s">
        <v>170</v>
      </c>
      <c r="E37" s="10" t="s">
        <v>162</v>
      </c>
      <c r="F37" s="47" t="s">
        <v>147</v>
      </c>
      <c r="G37" s="10"/>
      <c r="H37" s="10"/>
      <c r="I37" s="10"/>
      <c r="J37" s="103" t="s">
        <v>24</v>
      </c>
      <c r="K37" s="6" t="s">
        <v>66</v>
      </c>
      <c r="L37" s="14"/>
      <c r="M37" s="49">
        <v>238370</v>
      </c>
      <c r="N37" s="14"/>
      <c r="O37" s="14"/>
      <c r="P37" s="49">
        <v>19070</v>
      </c>
      <c r="Q37" s="49">
        <v>257440</v>
      </c>
      <c r="R37" s="1"/>
    </row>
    <row r="38" spans="1:18">
      <c r="A38" s="5" t="s">
        <v>0</v>
      </c>
      <c r="B38" s="5">
        <f t="shared" si="2"/>
        <v>1</v>
      </c>
      <c r="C38" s="5">
        <v>1</v>
      </c>
      <c r="D38" s="6" t="s">
        <v>172</v>
      </c>
      <c r="E38" s="10" t="s">
        <v>162</v>
      </c>
      <c r="F38" s="47" t="s">
        <v>147</v>
      </c>
      <c r="G38" s="10"/>
      <c r="H38" s="10"/>
      <c r="I38" s="10"/>
      <c r="J38" s="103" t="s">
        <v>24</v>
      </c>
      <c r="K38" s="6" t="s">
        <v>87</v>
      </c>
      <c r="L38" s="14"/>
      <c r="M38" s="49">
        <v>143022</v>
      </c>
      <c r="N38" s="14"/>
      <c r="O38" s="14"/>
      <c r="P38" s="49">
        <v>11442</v>
      </c>
      <c r="Q38" s="49">
        <v>154464</v>
      </c>
      <c r="R38" s="1"/>
    </row>
    <row r="39" spans="1:18">
      <c r="A39" s="5" t="s">
        <v>0</v>
      </c>
      <c r="B39" s="5">
        <f t="shared" si="2"/>
        <v>1</v>
      </c>
      <c r="C39" s="5">
        <v>1</v>
      </c>
      <c r="D39" s="6" t="s">
        <v>174</v>
      </c>
      <c r="E39" s="10" t="s">
        <v>162</v>
      </c>
      <c r="F39" s="47" t="s">
        <v>147</v>
      </c>
      <c r="G39" s="10"/>
      <c r="H39" s="10"/>
      <c r="I39" s="10"/>
      <c r="J39" s="103" t="s">
        <v>24</v>
      </c>
      <c r="K39" s="6" t="s">
        <v>69</v>
      </c>
      <c r="L39" s="14"/>
      <c r="M39" s="49">
        <v>1362270</v>
      </c>
      <c r="N39" s="14"/>
      <c r="O39" s="14"/>
      <c r="P39" s="49">
        <v>108982</v>
      </c>
      <c r="Q39" s="49">
        <v>1471252</v>
      </c>
      <c r="R39" s="1"/>
    </row>
    <row r="40" spans="1:18">
      <c r="A40" s="5" t="s">
        <v>0</v>
      </c>
      <c r="B40" s="5">
        <f t="shared" si="2"/>
        <v>1</v>
      </c>
      <c r="C40" s="5">
        <v>1</v>
      </c>
      <c r="D40" s="6" t="s">
        <v>176</v>
      </c>
      <c r="E40" s="10" t="s">
        <v>162</v>
      </c>
      <c r="F40" s="47" t="s">
        <v>147</v>
      </c>
      <c r="G40" s="10"/>
      <c r="H40" s="10"/>
      <c r="I40" s="10"/>
      <c r="J40" s="103" t="s">
        <v>24</v>
      </c>
      <c r="K40" s="6" t="s">
        <v>82</v>
      </c>
      <c r="L40" s="14"/>
      <c r="M40" s="49">
        <v>412256</v>
      </c>
      <c r="N40" s="14"/>
      <c r="O40" s="14"/>
      <c r="P40" s="49">
        <v>32980</v>
      </c>
      <c r="Q40" s="49">
        <v>445236</v>
      </c>
      <c r="R40" s="1"/>
    </row>
    <row r="41" spans="1:18">
      <c r="A41" s="5" t="s">
        <v>0</v>
      </c>
      <c r="B41" s="5">
        <f t="shared" si="2"/>
        <v>1</v>
      </c>
      <c r="C41" s="5">
        <v>1</v>
      </c>
      <c r="D41" s="6" t="s">
        <v>178</v>
      </c>
      <c r="E41" s="10" t="s">
        <v>177</v>
      </c>
      <c r="F41" s="47" t="s">
        <v>147</v>
      </c>
      <c r="G41" s="10"/>
      <c r="H41" s="10"/>
      <c r="I41" s="10"/>
      <c r="J41" s="103" t="s">
        <v>24</v>
      </c>
      <c r="K41" s="6" t="s">
        <v>77</v>
      </c>
      <c r="L41" s="14"/>
      <c r="M41" s="49">
        <v>433612</v>
      </c>
      <c r="N41" s="14"/>
      <c r="O41" s="14"/>
      <c r="P41" s="49">
        <v>34689</v>
      </c>
      <c r="Q41" s="49">
        <v>468301</v>
      </c>
      <c r="R41" s="1"/>
    </row>
    <row r="42" spans="1:18">
      <c r="A42" s="5" t="s">
        <v>0</v>
      </c>
      <c r="B42" s="5">
        <f t="shared" si="2"/>
        <v>1</v>
      </c>
      <c r="C42" s="5">
        <v>1</v>
      </c>
      <c r="D42" s="6" t="s">
        <v>181</v>
      </c>
      <c r="E42" s="10" t="s">
        <v>177</v>
      </c>
      <c r="F42" s="47" t="s">
        <v>179</v>
      </c>
      <c r="G42" s="10"/>
      <c r="H42" s="10"/>
      <c r="I42" s="10"/>
      <c r="J42" s="103" t="s">
        <v>24</v>
      </c>
      <c r="K42" s="6" t="s">
        <v>73</v>
      </c>
      <c r="L42" s="14"/>
      <c r="M42" s="49">
        <v>190696</v>
      </c>
      <c r="N42" s="14"/>
      <c r="O42" s="14"/>
      <c r="P42" s="49">
        <v>15256</v>
      </c>
      <c r="Q42" s="49">
        <v>205952</v>
      </c>
      <c r="R42" s="1"/>
    </row>
    <row r="43" spans="1:18">
      <c r="A43" s="5" t="s">
        <v>0</v>
      </c>
      <c r="B43" s="5">
        <f t="shared" si="2"/>
        <v>1</v>
      </c>
      <c r="C43" s="5">
        <v>1</v>
      </c>
      <c r="D43" s="6" t="s">
        <v>183</v>
      </c>
      <c r="E43" s="10" t="s">
        <v>177</v>
      </c>
      <c r="F43" s="47" t="s">
        <v>179</v>
      </c>
      <c r="G43" s="10"/>
      <c r="H43" s="10"/>
      <c r="I43" s="10"/>
      <c r="J43" s="103" t="s">
        <v>24</v>
      </c>
      <c r="K43" s="6" t="s">
        <v>85</v>
      </c>
      <c r="L43" s="14"/>
      <c r="M43" s="49">
        <v>587165</v>
      </c>
      <c r="N43" s="14"/>
      <c r="O43" s="14"/>
      <c r="P43" s="49">
        <v>46973</v>
      </c>
      <c r="Q43" s="49">
        <v>634138</v>
      </c>
      <c r="R43" s="1"/>
    </row>
    <row r="44" spans="1:18">
      <c r="A44" s="5" t="s">
        <v>0</v>
      </c>
      <c r="B44" s="5">
        <f t="shared" si="2"/>
        <v>1</v>
      </c>
      <c r="C44" s="5">
        <v>1</v>
      </c>
      <c r="D44" s="6" t="s">
        <v>185</v>
      </c>
      <c r="E44" s="10" t="s">
        <v>177</v>
      </c>
      <c r="F44" s="47" t="s">
        <v>179</v>
      </c>
      <c r="G44" s="10"/>
      <c r="H44" s="10"/>
      <c r="I44" s="10"/>
      <c r="J44" s="103" t="s">
        <v>24</v>
      </c>
      <c r="K44" s="6" t="s">
        <v>78</v>
      </c>
      <c r="L44" s="14"/>
      <c r="M44" s="49">
        <v>352299</v>
      </c>
      <c r="N44" s="14"/>
      <c r="O44" s="14"/>
      <c r="P44" s="49">
        <v>28184</v>
      </c>
      <c r="Q44" s="49">
        <v>380483</v>
      </c>
      <c r="R44" s="1"/>
    </row>
    <row r="45" spans="1:18">
      <c r="A45" s="5" t="s">
        <v>0</v>
      </c>
      <c r="B45" s="5">
        <f t="shared" si="2"/>
        <v>1</v>
      </c>
      <c r="C45" s="5">
        <v>1</v>
      </c>
      <c r="D45" s="6" t="s">
        <v>187</v>
      </c>
      <c r="E45" s="10" t="s">
        <v>186</v>
      </c>
      <c r="F45" s="47" t="s">
        <v>179</v>
      </c>
      <c r="G45" s="10"/>
      <c r="H45" s="10"/>
      <c r="I45" s="10"/>
      <c r="J45" s="103" t="s">
        <v>24</v>
      </c>
      <c r="K45" s="6" t="s">
        <v>68</v>
      </c>
      <c r="L45" s="14"/>
      <c r="M45" s="49">
        <v>456426</v>
      </c>
      <c r="N45" s="14"/>
      <c r="O45" s="14"/>
      <c r="P45" s="49">
        <v>36514</v>
      </c>
      <c r="Q45" s="49">
        <v>492940</v>
      </c>
      <c r="R45" s="1"/>
    </row>
    <row r="46" spans="1:18">
      <c r="A46" s="5" t="s">
        <v>0</v>
      </c>
      <c r="B46" s="5">
        <f t="shared" si="2"/>
        <v>1</v>
      </c>
      <c r="C46" s="5">
        <v>1</v>
      </c>
      <c r="D46" s="6" t="s">
        <v>189</v>
      </c>
      <c r="E46" s="10" t="s">
        <v>186</v>
      </c>
      <c r="F46" s="47" t="s">
        <v>179</v>
      </c>
      <c r="G46" s="10"/>
      <c r="H46" s="10"/>
      <c r="I46" s="10"/>
      <c r="J46" s="103" t="s">
        <v>24</v>
      </c>
      <c r="K46" s="6" t="s">
        <v>83</v>
      </c>
      <c r="L46" s="14"/>
      <c r="M46" s="49">
        <v>1369572</v>
      </c>
      <c r="N46" s="14"/>
      <c r="O46" s="14"/>
      <c r="P46" s="49">
        <v>109566</v>
      </c>
      <c r="Q46" s="49">
        <v>1479138</v>
      </c>
      <c r="R46" s="1"/>
    </row>
    <row r="47" spans="1:18">
      <c r="A47" s="5" t="s">
        <v>0</v>
      </c>
      <c r="B47" s="5">
        <f t="shared" si="2"/>
        <v>1</v>
      </c>
      <c r="C47" s="5">
        <v>1</v>
      </c>
      <c r="D47" s="6" t="s">
        <v>191</v>
      </c>
      <c r="E47" s="10" t="s">
        <v>186</v>
      </c>
      <c r="F47" s="47" t="s">
        <v>179</v>
      </c>
      <c r="G47" s="10"/>
      <c r="H47" s="10"/>
      <c r="I47" s="10"/>
      <c r="J47" s="103" t="s">
        <v>24</v>
      </c>
      <c r="K47" s="6" t="s">
        <v>64</v>
      </c>
      <c r="L47" s="14"/>
      <c r="M47" s="49">
        <v>293218</v>
      </c>
      <c r="N47" s="14"/>
      <c r="O47" s="14"/>
      <c r="P47" s="49">
        <v>23457</v>
      </c>
      <c r="Q47" s="49">
        <v>316675</v>
      </c>
      <c r="R47" s="1"/>
    </row>
    <row r="48" spans="1:18">
      <c r="A48" s="5" t="s">
        <v>0</v>
      </c>
      <c r="B48" s="5">
        <f t="shared" si="2"/>
        <v>1</v>
      </c>
      <c r="C48" s="5">
        <v>1</v>
      </c>
      <c r="D48" s="6" t="s">
        <v>193</v>
      </c>
      <c r="E48" s="10" t="s">
        <v>192</v>
      </c>
      <c r="F48" s="47" t="s">
        <v>179</v>
      </c>
      <c r="G48" s="10"/>
      <c r="H48" s="10"/>
      <c r="I48" s="10"/>
      <c r="J48" s="103" t="s">
        <v>24</v>
      </c>
      <c r="K48" s="6" t="s">
        <v>63</v>
      </c>
      <c r="L48" s="14"/>
      <c r="M48" s="49">
        <v>447647</v>
      </c>
      <c r="N48" s="14"/>
      <c r="O48" s="14"/>
      <c r="P48" s="49">
        <v>35812</v>
      </c>
      <c r="Q48" s="49">
        <v>483459</v>
      </c>
      <c r="R48" s="1"/>
    </row>
    <row r="49" spans="1:18">
      <c r="A49" s="5" t="s">
        <v>0</v>
      </c>
      <c r="B49" s="5">
        <f t="shared" si="2"/>
        <v>1</v>
      </c>
      <c r="C49" s="5">
        <v>1</v>
      </c>
      <c r="D49" s="6" t="s">
        <v>195</v>
      </c>
      <c r="E49" s="10" t="s">
        <v>182</v>
      </c>
      <c r="F49" s="47" t="s">
        <v>179</v>
      </c>
      <c r="G49" s="10"/>
      <c r="H49" s="10"/>
      <c r="I49" s="10"/>
      <c r="J49" s="103" t="s">
        <v>24</v>
      </c>
      <c r="K49" s="6" t="s">
        <v>166</v>
      </c>
      <c r="L49" s="14"/>
      <c r="M49" s="49">
        <v>316908</v>
      </c>
      <c r="N49" s="14"/>
      <c r="O49" s="14"/>
      <c r="P49" s="49">
        <v>25353</v>
      </c>
      <c r="Q49" s="49">
        <v>342261</v>
      </c>
      <c r="R49" s="1"/>
    </row>
    <row r="50" spans="1:18">
      <c r="A50" s="5" t="s">
        <v>0</v>
      </c>
      <c r="B50" s="5">
        <f t="shared" si="2"/>
        <v>1</v>
      </c>
      <c r="C50" s="5">
        <v>1</v>
      </c>
      <c r="D50" s="6" t="s">
        <v>197</v>
      </c>
      <c r="E50" s="10" t="s">
        <v>182</v>
      </c>
      <c r="F50" s="47" t="s">
        <v>179</v>
      </c>
      <c r="G50" s="10"/>
      <c r="H50" s="10"/>
      <c r="I50" s="10"/>
      <c r="J50" s="103" t="s">
        <v>24</v>
      </c>
      <c r="K50" s="6" t="s">
        <v>66</v>
      </c>
      <c r="L50" s="14"/>
      <c r="M50" s="49">
        <v>459930</v>
      </c>
      <c r="N50" s="14"/>
      <c r="O50" s="14"/>
      <c r="P50" s="49">
        <v>36794</v>
      </c>
      <c r="Q50" s="49">
        <v>496724</v>
      </c>
      <c r="R50" s="1"/>
    </row>
    <row r="51" spans="1:18">
      <c r="A51" s="5" t="s">
        <v>0</v>
      </c>
      <c r="B51" s="5">
        <f t="shared" si="2"/>
        <v>1</v>
      </c>
      <c r="C51" s="5">
        <v>1</v>
      </c>
      <c r="D51" s="6" t="s">
        <v>199</v>
      </c>
      <c r="E51" s="10" t="s">
        <v>198</v>
      </c>
      <c r="F51" s="47" t="s">
        <v>179</v>
      </c>
      <c r="G51" s="10"/>
      <c r="H51" s="10"/>
      <c r="I51" s="10"/>
      <c r="J51" s="103" t="s">
        <v>24</v>
      </c>
      <c r="K51" s="6" t="s">
        <v>79</v>
      </c>
      <c r="L51" s="14"/>
      <c r="M51" s="49">
        <v>361078</v>
      </c>
      <c r="N51" s="14"/>
      <c r="O51" s="14"/>
      <c r="P51" s="49">
        <v>28886</v>
      </c>
      <c r="Q51" s="49">
        <v>389964</v>
      </c>
      <c r="R51" s="1"/>
    </row>
    <row r="52" spans="1:18">
      <c r="A52" s="5" t="s">
        <v>0</v>
      </c>
      <c r="B52" s="5">
        <f t="shared" si="2"/>
        <v>1</v>
      </c>
      <c r="C52" s="5">
        <v>1</v>
      </c>
      <c r="D52" s="6" t="s">
        <v>201</v>
      </c>
      <c r="E52" s="10" t="s">
        <v>188</v>
      </c>
      <c r="F52" s="47" t="s">
        <v>179</v>
      </c>
      <c r="G52" s="10"/>
      <c r="H52" s="10"/>
      <c r="I52" s="10"/>
      <c r="J52" s="103" t="s">
        <v>24</v>
      </c>
      <c r="K52" s="6" t="s">
        <v>202</v>
      </c>
      <c r="L52" s="14"/>
      <c r="M52" s="49">
        <v>238370</v>
      </c>
      <c r="N52" s="14"/>
      <c r="O52" s="14"/>
      <c r="P52" s="49">
        <v>19070</v>
      </c>
      <c r="Q52" s="49">
        <v>257440</v>
      </c>
      <c r="R52" s="1"/>
    </row>
    <row r="53" spans="1:18">
      <c r="A53" s="5" t="s">
        <v>0</v>
      </c>
      <c r="B53" s="5">
        <f t="shared" si="2"/>
        <v>1</v>
      </c>
      <c r="C53" s="5">
        <v>1</v>
      </c>
      <c r="D53" s="6" t="s">
        <v>204</v>
      </c>
      <c r="E53" s="10" t="s">
        <v>188</v>
      </c>
      <c r="F53" s="47" t="s">
        <v>179</v>
      </c>
      <c r="G53" s="10"/>
      <c r="H53" s="10"/>
      <c r="I53" s="10"/>
      <c r="J53" s="103" t="s">
        <v>24</v>
      </c>
      <c r="K53" s="6" t="s">
        <v>82</v>
      </c>
      <c r="L53" s="14"/>
      <c r="M53" s="49">
        <v>896691</v>
      </c>
      <c r="N53" s="14"/>
      <c r="O53" s="14"/>
      <c r="P53" s="49">
        <v>71735</v>
      </c>
      <c r="Q53" s="49">
        <v>968426</v>
      </c>
      <c r="R53" s="1"/>
    </row>
    <row r="54" spans="1:18">
      <c r="A54" s="5" t="s">
        <v>0</v>
      </c>
      <c r="B54" s="5">
        <f t="shared" si="2"/>
        <v>1</v>
      </c>
      <c r="C54" s="5">
        <v>1</v>
      </c>
      <c r="D54" s="6" t="s">
        <v>206</v>
      </c>
      <c r="E54" s="10" t="s">
        <v>188</v>
      </c>
      <c r="F54" s="47" t="s">
        <v>179</v>
      </c>
      <c r="G54" s="10"/>
      <c r="H54" s="10"/>
      <c r="I54" s="10"/>
      <c r="J54" s="103" t="s">
        <v>24</v>
      </c>
      <c r="K54" s="6" t="s">
        <v>74</v>
      </c>
      <c r="L54" s="14"/>
      <c r="M54" s="49">
        <v>143022</v>
      </c>
      <c r="N54" s="14"/>
      <c r="O54" s="14"/>
      <c r="P54" s="49">
        <v>11442</v>
      </c>
      <c r="Q54" s="49">
        <v>154464</v>
      </c>
      <c r="R54" s="1"/>
    </row>
    <row r="55" spans="1:18">
      <c r="A55" s="5" t="s">
        <v>0</v>
      </c>
      <c r="B55" s="5">
        <f t="shared" si="2"/>
        <v>1</v>
      </c>
      <c r="C55" s="5">
        <v>1</v>
      </c>
      <c r="D55" s="6" t="s">
        <v>208</v>
      </c>
      <c r="E55" s="10" t="s">
        <v>188</v>
      </c>
      <c r="F55" s="47" t="s">
        <v>179</v>
      </c>
      <c r="G55" s="10"/>
      <c r="H55" s="10"/>
      <c r="I55" s="10"/>
      <c r="J55" s="103" t="s">
        <v>24</v>
      </c>
      <c r="K55" s="6" t="s">
        <v>75</v>
      </c>
      <c r="L55" s="14"/>
      <c r="M55" s="49">
        <v>209277</v>
      </c>
      <c r="N55" s="14"/>
      <c r="O55" s="14"/>
      <c r="P55" s="49">
        <v>16742</v>
      </c>
      <c r="Q55" s="49">
        <v>226019</v>
      </c>
      <c r="R55" s="1"/>
    </row>
    <row r="56" spans="1:18">
      <c r="A56" s="5" t="s">
        <v>0</v>
      </c>
      <c r="B56" s="5">
        <f t="shared" si="2"/>
        <v>1</v>
      </c>
      <c r="C56" s="5">
        <v>1</v>
      </c>
      <c r="D56" s="6" t="s">
        <v>210</v>
      </c>
      <c r="E56" s="10" t="s">
        <v>188</v>
      </c>
      <c r="F56" s="47" t="s">
        <v>179</v>
      </c>
      <c r="G56" s="10"/>
      <c r="H56" s="10"/>
      <c r="I56" s="10"/>
      <c r="J56" s="103" t="s">
        <v>24</v>
      </c>
      <c r="K56" s="6" t="s">
        <v>71</v>
      </c>
      <c r="L56" s="14"/>
      <c r="M56" s="49">
        <v>586142</v>
      </c>
      <c r="N56" s="14"/>
      <c r="O56" s="14"/>
      <c r="P56" s="49">
        <v>46891</v>
      </c>
      <c r="Q56" s="49">
        <v>633033</v>
      </c>
      <c r="R56" s="1"/>
    </row>
    <row r="57" spans="1:18">
      <c r="A57" s="5" t="s">
        <v>0</v>
      </c>
      <c r="B57" s="5">
        <f t="shared" si="2"/>
        <v>1</v>
      </c>
      <c r="C57" s="5">
        <v>1</v>
      </c>
      <c r="D57" s="6" t="s">
        <v>212</v>
      </c>
      <c r="E57" s="10" t="s">
        <v>188</v>
      </c>
      <c r="F57" s="47" t="s">
        <v>179</v>
      </c>
      <c r="G57" s="10"/>
      <c r="H57" s="10"/>
      <c r="I57" s="10"/>
      <c r="J57" s="103" t="s">
        <v>24</v>
      </c>
      <c r="K57" s="6" t="s">
        <v>84</v>
      </c>
      <c r="L57" s="14"/>
      <c r="M57" s="49">
        <v>650418</v>
      </c>
      <c r="N57" s="14"/>
      <c r="O57" s="14"/>
      <c r="P57" s="49">
        <v>52033</v>
      </c>
      <c r="Q57" s="49">
        <v>702451</v>
      </c>
      <c r="R57" s="1"/>
    </row>
    <row r="58" spans="1:18">
      <c r="A58" s="5" t="s">
        <v>0</v>
      </c>
      <c r="B58" s="5">
        <f t="shared" si="2"/>
        <v>1</v>
      </c>
      <c r="C58" s="5">
        <v>1</v>
      </c>
      <c r="D58" s="6" t="s">
        <v>215</v>
      </c>
      <c r="E58" s="10" t="s">
        <v>214</v>
      </c>
      <c r="F58" s="47" t="s">
        <v>213</v>
      </c>
      <c r="G58" s="10"/>
      <c r="H58" s="10"/>
      <c r="I58" s="10"/>
      <c r="J58" s="103" t="s">
        <v>24</v>
      </c>
      <c r="K58" s="6" t="s">
        <v>85</v>
      </c>
      <c r="L58" s="14"/>
      <c r="M58" s="49">
        <v>476740</v>
      </c>
      <c r="N58" s="14"/>
      <c r="O58" s="14"/>
      <c r="P58" s="49">
        <v>38139</v>
      </c>
      <c r="Q58" s="49">
        <v>514879</v>
      </c>
      <c r="R58" s="1"/>
    </row>
    <row r="59" spans="1:18">
      <c r="A59" s="5" t="s">
        <v>0</v>
      </c>
      <c r="B59" s="5">
        <f t="shared" si="2"/>
        <v>1</v>
      </c>
      <c r="C59" s="5">
        <v>1</v>
      </c>
      <c r="D59" s="6" t="s">
        <v>217</v>
      </c>
      <c r="E59" s="10" t="s">
        <v>216</v>
      </c>
      <c r="F59" s="47" t="s">
        <v>213</v>
      </c>
      <c r="G59" s="10"/>
      <c r="H59" s="10"/>
      <c r="I59" s="10"/>
      <c r="J59" s="103" t="s">
        <v>24</v>
      </c>
      <c r="K59" s="6" t="s">
        <v>62</v>
      </c>
      <c r="L59" s="14"/>
      <c r="M59" s="49">
        <v>238370</v>
      </c>
      <c r="N59" s="14"/>
      <c r="O59" s="14"/>
      <c r="P59" s="49">
        <v>19070</v>
      </c>
      <c r="Q59" s="49">
        <v>257440</v>
      </c>
      <c r="R59" s="1"/>
    </row>
    <row r="60" spans="1:18">
      <c r="A60" s="5" t="s">
        <v>0</v>
      </c>
      <c r="B60" s="5">
        <f t="shared" si="2"/>
        <v>1</v>
      </c>
      <c r="C60" s="5">
        <v>1</v>
      </c>
      <c r="D60" s="6" t="s">
        <v>219</v>
      </c>
      <c r="E60" s="10" t="s">
        <v>218</v>
      </c>
      <c r="F60" s="47" t="s">
        <v>213</v>
      </c>
      <c r="G60" s="10"/>
      <c r="H60" s="10"/>
      <c r="I60" s="10"/>
      <c r="J60" s="103" t="s">
        <v>24</v>
      </c>
      <c r="K60" s="6" t="s">
        <v>114</v>
      </c>
      <c r="L60" s="14"/>
      <c r="M60" s="49">
        <v>143022</v>
      </c>
      <c r="N60" s="14"/>
      <c r="O60" s="14"/>
      <c r="P60" s="49">
        <v>11442</v>
      </c>
      <c r="Q60" s="49">
        <v>154464</v>
      </c>
      <c r="R60" s="1"/>
    </row>
    <row r="61" spans="1:18">
      <c r="A61" s="5" t="s">
        <v>0</v>
      </c>
      <c r="B61" s="5">
        <f t="shared" si="2"/>
        <v>1</v>
      </c>
      <c r="C61" s="5">
        <v>1</v>
      </c>
      <c r="D61" s="6" t="s">
        <v>221</v>
      </c>
      <c r="E61" s="10" t="s">
        <v>218</v>
      </c>
      <c r="F61" s="47" t="s">
        <v>213</v>
      </c>
      <c r="G61" s="10"/>
      <c r="H61" s="10"/>
      <c r="I61" s="10"/>
      <c r="J61" s="103" t="s">
        <v>24</v>
      </c>
      <c r="K61" s="6" t="s">
        <v>66</v>
      </c>
      <c r="L61" s="14"/>
      <c r="M61" s="49">
        <v>238370</v>
      </c>
      <c r="N61" s="14"/>
      <c r="O61" s="14"/>
      <c r="P61" s="49">
        <v>19070</v>
      </c>
      <c r="Q61" s="49">
        <v>257440</v>
      </c>
      <c r="R61" s="1"/>
    </row>
    <row r="62" spans="1:18">
      <c r="A62" s="5" t="s">
        <v>0</v>
      </c>
      <c r="B62" s="5">
        <f t="shared" si="2"/>
        <v>1</v>
      </c>
      <c r="C62" s="5">
        <v>1</v>
      </c>
      <c r="D62" s="6" t="s">
        <v>223</v>
      </c>
      <c r="E62" s="10" t="s">
        <v>222</v>
      </c>
      <c r="F62" s="47" t="s">
        <v>213</v>
      </c>
      <c r="G62" s="10"/>
      <c r="H62" s="10"/>
      <c r="I62" s="10"/>
      <c r="J62" s="103" t="s">
        <v>24</v>
      </c>
      <c r="K62" s="6" t="s">
        <v>69</v>
      </c>
      <c r="L62" s="14"/>
      <c r="M62" s="49">
        <v>768500</v>
      </c>
      <c r="N62" s="14"/>
      <c r="O62" s="14"/>
      <c r="P62" s="49">
        <v>61480</v>
      </c>
      <c r="Q62" s="49">
        <v>829980</v>
      </c>
      <c r="R62" s="1"/>
    </row>
    <row r="63" spans="1:18">
      <c r="A63" s="5" t="s">
        <v>0</v>
      </c>
      <c r="B63" s="5">
        <f t="shared" si="2"/>
        <v>1</v>
      </c>
      <c r="C63" s="5">
        <v>1</v>
      </c>
      <c r="D63" s="6" t="s">
        <v>225</v>
      </c>
      <c r="E63" s="10" t="s">
        <v>220</v>
      </c>
      <c r="F63" s="47" t="s">
        <v>213</v>
      </c>
      <c r="G63" s="10"/>
      <c r="H63" s="10"/>
      <c r="I63" s="10"/>
      <c r="J63" s="103" t="s">
        <v>24</v>
      </c>
      <c r="K63" s="6" t="s">
        <v>226</v>
      </c>
      <c r="L63" s="14"/>
      <c r="M63" s="49">
        <v>650418</v>
      </c>
      <c r="N63" s="14"/>
      <c r="O63" s="14"/>
      <c r="P63" s="49">
        <v>52033</v>
      </c>
      <c r="Q63" s="49">
        <v>702451</v>
      </c>
      <c r="R63" s="1"/>
    </row>
    <row r="64" spans="1:18">
      <c r="A64" s="5" t="s">
        <v>0</v>
      </c>
      <c r="B64" s="5">
        <f t="shared" si="2"/>
        <v>1</v>
      </c>
      <c r="C64" s="5">
        <v>1</v>
      </c>
      <c r="D64" s="6" t="s">
        <v>229</v>
      </c>
      <c r="E64" s="10" t="s">
        <v>220</v>
      </c>
      <c r="F64" s="47" t="s">
        <v>227</v>
      </c>
      <c r="G64" s="10"/>
      <c r="H64" s="10"/>
      <c r="I64" s="10"/>
      <c r="J64" s="103" t="s">
        <v>24</v>
      </c>
      <c r="K64" s="6" t="s">
        <v>230</v>
      </c>
      <c r="L64" s="14"/>
      <c r="M64" s="49">
        <v>340892</v>
      </c>
      <c r="N64" s="14"/>
      <c r="O64" s="14"/>
      <c r="P64" s="49">
        <v>27271</v>
      </c>
      <c r="Q64" s="49">
        <v>368163</v>
      </c>
      <c r="R64" s="1"/>
    </row>
    <row r="65" spans="1:18">
      <c r="A65" s="5" t="s">
        <v>0</v>
      </c>
      <c r="B65" s="5">
        <f t="shared" si="2"/>
        <v>1</v>
      </c>
      <c r="C65" s="5">
        <v>1</v>
      </c>
      <c r="D65" s="6" t="s">
        <v>232</v>
      </c>
      <c r="E65" s="10" t="s">
        <v>220</v>
      </c>
      <c r="F65" s="47" t="s">
        <v>227</v>
      </c>
      <c r="G65" s="10"/>
      <c r="H65" s="10"/>
      <c r="I65" s="10"/>
      <c r="J65" s="103" t="s">
        <v>24</v>
      </c>
      <c r="K65" s="6" t="s">
        <v>233</v>
      </c>
      <c r="L65" s="14"/>
      <c r="M65" s="49">
        <v>190696</v>
      </c>
      <c r="N65" s="14"/>
      <c r="O65" s="14"/>
      <c r="P65" s="49">
        <v>15256</v>
      </c>
      <c r="Q65" s="49">
        <v>205952</v>
      </c>
      <c r="R65" s="1"/>
    </row>
    <row r="66" spans="1:18">
      <c r="A66" s="5" t="s">
        <v>0</v>
      </c>
      <c r="B66" s="5">
        <f t="shared" si="2"/>
        <v>1</v>
      </c>
      <c r="C66" s="5">
        <v>1</v>
      </c>
      <c r="D66" s="6" t="s">
        <v>235</v>
      </c>
      <c r="E66" s="10" t="s">
        <v>220</v>
      </c>
      <c r="F66" s="47" t="s">
        <v>227</v>
      </c>
      <c r="G66" s="10"/>
      <c r="H66" s="10"/>
      <c r="I66" s="10"/>
      <c r="J66" s="103" t="s">
        <v>24</v>
      </c>
      <c r="K66" s="6" t="s">
        <v>236</v>
      </c>
      <c r="L66" s="14"/>
      <c r="M66" s="49">
        <v>279036</v>
      </c>
      <c r="N66" s="14"/>
      <c r="O66" s="14"/>
      <c r="P66" s="49">
        <v>22323</v>
      </c>
      <c r="Q66" s="49">
        <v>301359</v>
      </c>
      <c r="R66" s="1"/>
    </row>
    <row r="67" spans="1:18">
      <c r="A67" s="5" t="s">
        <v>0</v>
      </c>
      <c r="B67" s="5">
        <f t="shared" si="2"/>
        <v>1</v>
      </c>
      <c r="C67" s="5">
        <v>1</v>
      </c>
      <c r="D67" s="6" t="s">
        <v>238</v>
      </c>
      <c r="E67" s="10" t="s">
        <v>220</v>
      </c>
      <c r="F67" s="47" t="s">
        <v>227</v>
      </c>
      <c r="G67" s="10"/>
      <c r="H67" s="10"/>
      <c r="I67" s="10"/>
      <c r="J67" s="103" t="s">
        <v>24</v>
      </c>
      <c r="K67" s="6" t="s">
        <v>239</v>
      </c>
      <c r="L67" s="14"/>
      <c r="M67" s="49">
        <v>316908</v>
      </c>
      <c r="N67" s="14"/>
      <c r="O67" s="14"/>
      <c r="P67" s="49">
        <v>25353</v>
      </c>
      <c r="Q67" s="49">
        <v>342261</v>
      </c>
      <c r="R67" s="1"/>
    </row>
    <row r="68" spans="1:18">
      <c r="A68" s="5" t="s">
        <v>0</v>
      </c>
      <c r="B68" s="5">
        <f t="shared" si="2"/>
        <v>1</v>
      </c>
      <c r="C68" s="5">
        <v>1</v>
      </c>
      <c r="D68" s="6" t="s">
        <v>241</v>
      </c>
      <c r="E68" s="10" t="s">
        <v>220</v>
      </c>
      <c r="F68" s="47" t="s">
        <v>227</v>
      </c>
      <c r="G68" s="10"/>
      <c r="H68" s="10"/>
      <c r="I68" s="10"/>
      <c r="J68" s="103" t="s">
        <v>24</v>
      </c>
      <c r="K68" s="6" t="s">
        <v>242</v>
      </c>
      <c r="L68" s="14"/>
      <c r="M68" s="49">
        <v>457596</v>
      </c>
      <c r="N68" s="14"/>
      <c r="O68" s="14"/>
      <c r="P68" s="49">
        <v>36608</v>
      </c>
      <c r="Q68" s="49">
        <v>494204</v>
      </c>
      <c r="R68" s="1"/>
    </row>
    <row r="69" spans="1:18">
      <c r="A69" s="5" t="s">
        <v>0</v>
      </c>
      <c r="B69" s="5">
        <f t="shared" si="2"/>
        <v>1</v>
      </c>
      <c r="C69" s="5">
        <v>1</v>
      </c>
      <c r="D69" s="6" t="s">
        <v>244</v>
      </c>
      <c r="E69" s="10" t="s">
        <v>243</v>
      </c>
      <c r="F69" s="47" t="s">
        <v>227</v>
      </c>
      <c r="G69" s="10"/>
      <c r="H69" s="10"/>
      <c r="I69" s="10"/>
      <c r="J69" s="103" t="s">
        <v>24</v>
      </c>
      <c r="K69" s="6" t="s">
        <v>245</v>
      </c>
      <c r="L69" s="14"/>
      <c r="M69" s="49">
        <v>716152</v>
      </c>
      <c r="N69" s="14"/>
      <c r="O69" s="14"/>
      <c r="P69" s="49">
        <v>57292</v>
      </c>
      <c r="Q69" s="49">
        <v>773444</v>
      </c>
      <c r="R69" s="1"/>
    </row>
    <row r="70" spans="1:18">
      <c r="A70" s="5" t="s">
        <v>0</v>
      </c>
      <c r="B70" s="5">
        <f t="shared" si="2"/>
        <v>1</v>
      </c>
      <c r="C70" s="5">
        <v>1</v>
      </c>
      <c r="D70" s="6" t="s">
        <v>247</v>
      </c>
      <c r="E70" s="10" t="s">
        <v>240</v>
      </c>
      <c r="F70" s="47" t="s">
        <v>227</v>
      </c>
      <c r="G70" s="10"/>
      <c r="H70" s="10"/>
      <c r="I70" s="10"/>
      <c r="J70" s="103" t="s">
        <v>24</v>
      </c>
      <c r="K70" s="6" t="s">
        <v>248</v>
      </c>
      <c r="L70" s="14"/>
      <c r="M70" s="49">
        <v>249048</v>
      </c>
      <c r="N70" s="14"/>
      <c r="O70" s="14"/>
      <c r="P70" s="49">
        <v>19924</v>
      </c>
      <c r="Q70" s="49">
        <v>268972</v>
      </c>
      <c r="R70" s="1"/>
    </row>
    <row r="71" spans="1:18">
      <c r="A71" s="5" t="s">
        <v>0</v>
      </c>
      <c r="B71" s="5">
        <f t="shared" si="2"/>
        <v>1</v>
      </c>
      <c r="C71" s="5">
        <v>1</v>
      </c>
      <c r="D71" s="6" t="s">
        <v>250</v>
      </c>
      <c r="E71" s="10" t="s">
        <v>240</v>
      </c>
      <c r="F71" s="47" t="s">
        <v>227</v>
      </c>
      <c r="G71" s="10"/>
      <c r="H71" s="10"/>
      <c r="I71" s="10"/>
      <c r="J71" s="103" t="s">
        <v>24</v>
      </c>
      <c r="K71" s="6" t="s">
        <v>251</v>
      </c>
      <c r="L71" s="14"/>
      <c r="M71" s="49">
        <v>332340</v>
      </c>
      <c r="N71" s="14"/>
      <c r="O71" s="14"/>
      <c r="P71" s="49">
        <v>26587</v>
      </c>
      <c r="Q71" s="49">
        <v>358927</v>
      </c>
      <c r="R71" s="1"/>
    </row>
    <row r="72" spans="1:18">
      <c r="A72" s="5" t="s">
        <v>0</v>
      </c>
      <c r="B72" s="5">
        <f t="shared" si="2"/>
        <v>1</v>
      </c>
      <c r="C72" s="5">
        <v>1</v>
      </c>
      <c r="D72" s="6" t="s">
        <v>253</v>
      </c>
      <c r="E72" s="10" t="s">
        <v>240</v>
      </c>
      <c r="F72" s="47" t="s">
        <v>227</v>
      </c>
      <c r="G72" s="10"/>
      <c r="H72" s="10"/>
      <c r="I72" s="10"/>
      <c r="J72" s="103" t="s">
        <v>24</v>
      </c>
      <c r="K72" s="6" t="s">
        <v>254</v>
      </c>
      <c r="L72" s="14"/>
      <c r="M72" s="49">
        <v>345646</v>
      </c>
      <c r="N72" s="14"/>
      <c r="O72" s="14"/>
      <c r="P72" s="49">
        <v>27652</v>
      </c>
      <c r="Q72" s="49">
        <v>373298</v>
      </c>
      <c r="R72" s="1"/>
    </row>
    <row r="73" spans="1:18">
      <c r="A73" s="5" t="s">
        <v>0</v>
      </c>
      <c r="B73" s="5">
        <f t="shared" ref="B73:B140" si="3">MONTH(F73)</f>
        <v>1</v>
      </c>
      <c r="C73" s="5">
        <v>1</v>
      </c>
      <c r="D73" s="6" t="s">
        <v>256</v>
      </c>
      <c r="E73" s="10" t="s">
        <v>240</v>
      </c>
      <c r="F73" s="47" t="s">
        <v>227</v>
      </c>
      <c r="G73" s="10"/>
      <c r="H73" s="10"/>
      <c r="I73" s="10"/>
      <c r="J73" s="103" t="s">
        <v>24</v>
      </c>
      <c r="K73" s="6" t="s">
        <v>257</v>
      </c>
      <c r="L73" s="14"/>
      <c r="M73" s="49">
        <v>1285257</v>
      </c>
      <c r="N73" s="14"/>
      <c r="O73" s="14"/>
      <c r="P73" s="49">
        <v>102821</v>
      </c>
      <c r="Q73" s="49">
        <v>1388078</v>
      </c>
      <c r="R73" s="1"/>
    </row>
    <row r="74" spans="1:18">
      <c r="A74" s="5" t="s">
        <v>0</v>
      </c>
      <c r="B74" s="5">
        <f t="shared" si="3"/>
        <v>1</v>
      </c>
      <c r="C74" s="5">
        <v>1</v>
      </c>
      <c r="D74" s="6" t="s">
        <v>259</v>
      </c>
      <c r="E74" s="10" t="s">
        <v>240</v>
      </c>
      <c r="F74" s="47" t="s">
        <v>227</v>
      </c>
      <c r="G74" s="10"/>
      <c r="H74" s="10"/>
      <c r="I74" s="10"/>
      <c r="J74" s="103" t="s">
        <v>24</v>
      </c>
      <c r="K74" s="6" t="s">
        <v>260</v>
      </c>
      <c r="L74" s="14"/>
      <c r="M74" s="49">
        <v>919505</v>
      </c>
      <c r="N74" s="14"/>
      <c r="O74" s="14"/>
      <c r="P74" s="49">
        <v>73560</v>
      </c>
      <c r="Q74" s="49">
        <v>993065</v>
      </c>
      <c r="R74" s="1"/>
    </row>
    <row r="75" spans="1:18">
      <c r="A75" s="5" t="s">
        <v>0</v>
      </c>
      <c r="B75" s="5">
        <f t="shared" si="3"/>
        <v>1</v>
      </c>
      <c r="C75" s="5">
        <v>1</v>
      </c>
      <c r="D75" s="6" t="s">
        <v>262</v>
      </c>
      <c r="E75" s="10" t="s">
        <v>240</v>
      </c>
      <c r="F75" s="47" t="s">
        <v>227</v>
      </c>
      <c r="G75" s="10"/>
      <c r="H75" s="10"/>
      <c r="I75" s="10"/>
      <c r="J75" s="103" t="s">
        <v>24</v>
      </c>
      <c r="K75" s="6" t="s">
        <v>263</v>
      </c>
      <c r="L75" s="14"/>
      <c r="M75" s="49">
        <v>377888</v>
      </c>
      <c r="N75" s="14"/>
      <c r="O75" s="14"/>
      <c r="P75" s="49">
        <v>30231</v>
      </c>
      <c r="Q75" s="49">
        <v>408119</v>
      </c>
      <c r="R75" s="1"/>
    </row>
    <row r="76" spans="1:18">
      <c r="A76" s="5" t="s">
        <v>0</v>
      </c>
      <c r="B76" s="5">
        <f t="shared" si="3"/>
        <v>1</v>
      </c>
      <c r="C76" s="5">
        <v>1</v>
      </c>
      <c r="D76" s="6" t="s">
        <v>265</v>
      </c>
      <c r="E76" s="10" t="s">
        <v>264</v>
      </c>
      <c r="F76" s="47" t="s">
        <v>227</v>
      </c>
      <c r="G76" s="10"/>
      <c r="H76" s="10"/>
      <c r="I76" s="10"/>
      <c r="J76" s="103" t="s">
        <v>24</v>
      </c>
      <c r="K76" s="6" t="s">
        <v>266</v>
      </c>
      <c r="L76" s="14"/>
      <c r="M76" s="49">
        <v>238370</v>
      </c>
      <c r="N76" s="14"/>
      <c r="O76" s="14"/>
      <c r="P76" s="49">
        <v>19070</v>
      </c>
      <c r="Q76" s="49">
        <v>257440</v>
      </c>
      <c r="R76" s="1"/>
    </row>
    <row r="77" spans="1:18">
      <c r="A77" s="5" t="s">
        <v>0</v>
      </c>
      <c r="B77" s="5">
        <f t="shared" si="3"/>
        <v>1</v>
      </c>
      <c r="C77" s="5">
        <v>1</v>
      </c>
      <c r="D77" s="6" t="s">
        <v>268</v>
      </c>
      <c r="E77" s="10" t="s">
        <v>246</v>
      </c>
      <c r="F77" s="47" t="s">
        <v>227</v>
      </c>
      <c r="G77" s="10"/>
      <c r="H77" s="10"/>
      <c r="I77" s="10"/>
      <c r="J77" s="103" t="s">
        <v>24</v>
      </c>
      <c r="K77" s="6" t="s">
        <v>269</v>
      </c>
      <c r="L77" s="14"/>
      <c r="M77" s="49">
        <v>538468</v>
      </c>
      <c r="N77" s="14"/>
      <c r="O77" s="14"/>
      <c r="P77" s="49">
        <v>43077</v>
      </c>
      <c r="Q77" s="49">
        <v>581545</v>
      </c>
      <c r="R77" s="1"/>
    </row>
    <row r="78" spans="1:18">
      <c r="A78" s="5" t="s">
        <v>0</v>
      </c>
      <c r="B78" s="5">
        <f t="shared" si="3"/>
        <v>1</v>
      </c>
      <c r="C78" s="5">
        <v>1</v>
      </c>
      <c r="D78" s="6" t="s">
        <v>271</v>
      </c>
      <c r="E78" s="10" t="s">
        <v>270</v>
      </c>
      <c r="F78" s="47" t="s">
        <v>227</v>
      </c>
      <c r="G78" s="10"/>
      <c r="H78" s="10"/>
      <c r="I78" s="10"/>
      <c r="J78" s="103" t="s">
        <v>24</v>
      </c>
      <c r="K78" s="6" t="s">
        <v>272</v>
      </c>
      <c r="L78" s="14"/>
      <c r="M78" s="49">
        <v>221560</v>
      </c>
      <c r="N78" s="14"/>
      <c r="O78" s="14"/>
      <c r="P78" s="49">
        <v>17725</v>
      </c>
      <c r="Q78" s="49">
        <v>239285</v>
      </c>
      <c r="R78" s="1"/>
    </row>
    <row r="79" spans="1:18">
      <c r="A79" s="5" t="s">
        <v>0</v>
      </c>
      <c r="B79" s="5">
        <f t="shared" si="3"/>
        <v>1</v>
      </c>
      <c r="C79" s="5">
        <v>1</v>
      </c>
      <c r="D79" s="6" t="s">
        <v>274</v>
      </c>
      <c r="E79" s="10" t="s">
        <v>255</v>
      </c>
      <c r="F79" s="47" t="s">
        <v>227</v>
      </c>
      <c r="G79" s="10"/>
      <c r="H79" s="10"/>
      <c r="I79" s="10"/>
      <c r="J79" s="103" t="s">
        <v>24</v>
      </c>
      <c r="K79" s="6" t="s">
        <v>275</v>
      </c>
      <c r="L79" s="14"/>
      <c r="M79" s="49">
        <v>352299</v>
      </c>
      <c r="N79" s="14"/>
      <c r="O79" s="14"/>
      <c r="P79" s="49">
        <v>28184</v>
      </c>
      <c r="Q79" s="49">
        <v>380483</v>
      </c>
      <c r="R79" s="1"/>
    </row>
    <row r="80" spans="1:18">
      <c r="A80" s="5" t="s">
        <v>0</v>
      </c>
      <c r="B80" s="5">
        <f t="shared" si="3"/>
        <v>1</v>
      </c>
      <c r="C80" s="5">
        <v>1</v>
      </c>
      <c r="D80" s="6" t="s">
        <v>277</v>
      </c>
      <c r="E80" s="10" t="s">
        <v>255</v>
      </c>
      <c r="F80" s="47" t="s">
        <v>227</v>
      </c>
      <c r="G80" s="10"/>
      <c r="H80" s="10"/>
      <c r="I80" s="10"/>
      <c r="J80" s="103" t="s">
        <v>24</v>
      </c>
      <c r="K80" s="6" t="s">
        <v>278</v>
      </c>
      <c r="L80" s="14"/>
      <c r="M80" s="49">
        <v>447647</v>
      </c>
      <c r="N80" s="14"/>
      <c r="O80" s="14"/>
      <c r="P80" s="49">
        <v>35812</v>
      </c>
      <c r="Q80" s="49">
        <v>483459</v>
      </c>
      <c r="R80" s="1"/>
    </row>
    <row r="81" spans="1:18">
      <c r="A81" s="5" t="s">
        <v>0</v>
      </c>
      <c r="B81" s="5">
        <f t="shared" si="3"/>
        <v>1</v>
      </c>
      <c r="C81" s="5">
        <v>1</v>
      </c>
      <c r="D81" s="6" t="s">
        <v>280</v>
      </c>
      <c r="E81" s="10" t="s">
        <v>255</v>
      </c>
      <c r="F81" s="47" t="s">
        <v>227</v>
      </c>
      <c r="G81" s="10"/>
      <c r="H81" s="10"/>
      <c r="I81" s="10"/>
      <c r="J81" s="103" t="s">
        <v>24</v>
      </c>
      <c r="K81" s="6" t="s">
        <v>281</v>
      </c>
      <c r="L81" s="14"/>
      <c r="M81" s="49">
        <v>286044</v>
      </c>
      <c r="N81" s="14"/>
      <c r="O81" s="14"/>
      <c r="P81" s="49">
        <v>22884</v>
      </c>
      <c r="Q81" s="49">
        <v>308928</v>
      </c>
      <c r="R81" s="1"/>
    </row>
    <row r="82" spans="1:18">
      <c r="A82" s="5" t="s">
        <v>0</v>
      </c>
      <c r="B82" s="5">
        <f t="shared" si="3"/>
        <v>1</v>
      </c>
      <c r="C82" s="5">
        <v>1</v>
      </c>
      <c r="D82" s="6" t="s">
        <v>284</v>
      </c>
      <c r="E82" s="10" t="s">
        <v>255</v>
      </c>
      <c r="F82" s="47" t="s">
        <v>283</v>
      </c>
      <c r="G82" s="10"/>
      <c r="H82" s="10"/>
      <c r="I82" s="10"/>
      <c r="J82" s="103" t="s">
        <v>24</v>
      </c>
      <c r="K82" s="6" t="s">
        <v>72</v>
      </c>
      <c r="L82" s="14"/>
      <c r="M82" s="49">
        <v>422058</v>
      </c>
      <c r="N82" s="14"/>
      <c r="O82" s="14"/>
      <c r="P82" s="49">
        <v>33765</v>
      </c>
      <c r="Q82" s="49">
        <v>455823</v>
      </c>
      <c r="R82" s="1"/>
    </row>
    <row r="83" spans="1:18">
      <c r="A83" s="5" t="s">
        <v>1</v>
      </c>
      <c r="B83" s="5">
        <f t="shared" si="3"/>
        <v>1</v>
      </c>
      <c r="C83" s="5">
        <v>1</v>
      </c>
      <c r="D83" t="s">
        <v>958</v>
      </c>
      <c r="E83" s="65" t="s">
        <v>287</v>
      </c>
      <c r="F83" s="69">
        <v>46024</v>
      </c>
      <c r="G83" s="10"/>
      <c r="H83" s="10"/>
      <c r="I83" s="10"/>
      <c r="J83" s="103" t="s">
        <v>24</v>
      </c>
      <c r="K83" s="66" t="s">
        <v>288</v>
      </c>
      <c r="L83" s="14"/>
      <c r="M83" s="36">
        <v>-110780</v>
      </c>
      <c r="N83" s="14"/>
      <c r="O83" s="14"/>
      <c r="P83" s="36">
        <v>-8862</v>
      </c>
      <c r="Q83" s="36">
        <v>-119642</v>
      </c>
      <c r="R83" s="1"/>
    </row>
    <row r="84" spans="1:18">
      <c r="A84" s="5" t="s">
        <v>1</v>
      </c>
      <c r="B84" s="5">
        <f t="shared" si="3"/>
        <v>1</v>
      </c>
      <c r="C84" s="5">
        <v>1</v>
      </c>
      <c r="D84" t="s">
        <v>958</v>
      </c>
      <c r="E84" s="66" t="s">
        <v>289</v>
      </c>
      <c r="F84" s="69">
        <v>46027</v>
      </c>
      <c r="G84" s="10"/>
      <c r="H84" s="10"/>
      <c r="I84" s="10"/>
      <c r="J84" s="103" t="s">
        <v>24</v>
      </c>
      <c r="K84" s="66" t="s">
        <v>291</v>
      </c>
      <c r="L84" s="14"/>
      <c r="M84" s="36">
        <v>-110780</v>
      </c>
      <c r="N84" s="14"/>
      <c r="O84" s="14"/>
      <c r="P84" s="36">
        <v>-8862</v>
      </c>
      <c r="Q84" s="36">
        <v>-119642</v>
      </c>
      <c r="R84" s="1"/>
    </row>
    <row r="85" spans="1:18">
      <c r="A85" s="5" t="s">
        <v>1</v>
      </c>
      <c r="B85" s="5">
        <f t="shared" si="3"/>
        <v>1</v>
      </c>
      <c r="C85" s="5">
        <v>1</v>
      </c>
      <c r="D85" t="s">
        <v>958</v>
      </c>
      <c r="E85" s="66" t="s">
        <v>300</v>
      </c>
      <c r="F85" s="69">
        <v>46028</v>
      </c>
      <c r="G85" s="10"/>
      <c r="H85" s="10"/>
      <c r="I85" s="10"/>
      <c r="J85" s="103" t="s">
        <v>24</v>
      </c>
      <c r="K85" s="66" t="s">
        <v>301</v>
      </c>
      <c r="L85" s="14"/>
      <c r="M85" s="36">
        <v>-110780</v>
      </c>
      <c r="N85" s="14"/>
      <c r="O85" s="14"/>
      <c r="P85" s="36">
        <v>-8862</v>
      </c>
      <c r="Q85" s="36">
        <v>-119642</v>
      </c>
      <c r="R85" s="1"/>
    </row>
    <row r="86" spans="1:18">
      <c r="A86" s="5" t="s">
        <v>1</v>
      </c>
      <c r="B86" s="5">
        <f t="shared" si="3"/>
        <v>1</v>
      </c>
      <c r="C86" s="5">
        <v>1</v>
      </c>
      <c r="D86" t="s">
        <v>958</v>
      </c>
      <c r="E86" s="66" t="s">
        <v>298</v>
      </c>
      <c r="F86" s="69">
        <v>46028</v>
      </c>
      <c r="G86" s="10"/>
      <c r="H86" s="10"/>
      <c r="I86" s="10"/>
      <c r="J86" s="103" t="s">
        <v>24</v>
      </c>
      <c r="K86" s="66" t="s">
        <v>299</v>
      </c>
      <c r="L86" s="14"/>
      <c r="M86" s="36">
        <v>-110780</v>
      </c>
      <c r="N86" s="14"/>
      <c r="O86" s="14"/>
      <c r="P86" s="36">
        <v>-8862</v>
      </c>
      <c r="Q86" s="36">
        <v>-119642</v>
      </c>
      <c r="R86" s="1"/>
    </row>
    <row r="87" spans="1:18">
      <c r="A87" s="5" t="s">
        <v>1</v>
      </c>
      <c r="B87" s="5">
        <f t="shared" si="3"/>
        <v>1</v>
      </c>
      <c r="C87" s="5">
        <v>1</v>
      </c>
      <c r="D87" t="s">
        <v>958</v>
      </c>
      <c r="E87" s="66" t="s">
        <v>338</v>
      </c>
      <c r="F87" s="69">
        <v>46029</v>
      </c>
      <c r="G87" s="10"/>
      <c r="H87" s="10"/>
      <c r="I87" s="10"/>
      <c r="J87" s="103" t="s">
        <v>24</v>
      </c>
      <c r="K87" s="66" t="s">
        <v>505</v>
      </c>
      <c r="L87" s="14"/>
      <c r="M87" s="36">
        <v>-110780</v>
      </c>
      <c r="N87" s="14"/>
      <c r="O87" s="14"/>
      <c r="P87" s="36">
        <v>-8862</v>
      </c>
      <c r="Q87" s="36">
        <v>-119642</v>
      </c>
      <c r="R87" s="1"/>
    </row>
    <row r="88" spans="1:18">
      <c r="A88" s="5" t="s">
        <v>1</v>
      </c>
      <c r="B88" s="5">
        <f t="shared" si="3"/>
        <v>1</v>
      </c>
      <c r="C88" s="5">
        <v>1</v>
      </c>
      <c r="D88" t="s">
        <v>958</v>
      </c>
      <c r="E88" s="66" t="s">
        <v>307</v>
      </c>
      <c r="F88" s="69">
        <v>46030</v>
      </c>
      <c r="G88" s="10"/>
      <c r="H88" s="10"/>
      <c r="I88" s="10"/>
      <c r="J88" s="103" t="s">
        <v>24</v>
      </c>
      <c r="K88" s="66" t="s">
        <v>308</v>
      </c>
      <c r="L88" s="14"/>
      <c r="M88" s="36">
        <v>-332340</v>
      </c>
      <c r="N88" s="14"/>
      <c r="O88" s="14"/>
      <c r="P88" s="36">
        <v>-26587</v>
      </c>
      <c r="Q88" s="36">
        <v>-358927</v>
      </c>
      <c r="R88" s="1"/>
    </row>
    <row r="89" spans="1:18">
      <c r="A89" s="5" t="s">
        <v>1</v>
      </c>
      <c r="B89" s="5">
        <f t="shared" si="3"/>
        <v>1</v>
      </c>
      <c r="C89" s="5">
        <v>1</v>
      </c>
      <c r="D89" t="s">
        <v>958</v>
      </c>
      <c r="E89" s="66" t="s">
        <v>305</v>
      </c>
      <c r="F89" s="69">
        <v>46030</v>
      </c>
      <c r="G89" s="10"/>
      <c r="H89" s="10"/>
      <c r="I89" s="10"/>
      <c r="J89" s="103" t="s">
        <v>24</v>
      </c>
      <c r="K89" s="66" t="s">
        <v>306</v>
      </c>
      <c r="L89" s="14"/>
      <c r="M89" s="71">
        <v>-106026</v>
      </c>
      <c r="N89" s="14"/>
      <c r="O89" s="14"/>
      <c r="P89" s="71">
        <v>-8482.08</v>
      </c>
      <c r="Q89" s="71">
        <v>-114508.08</v>
      </c>
      <c r="R89" s="1"/>
    </row>
    <row r="90" spans="1:18">
      <c r="A90" s="5" t="s">
        <v>1</v>
      </c>
      <c r="B90" s="5">
        <f t="shared" si="3"/>
        <v>1</v>
      </c>
      <c r="C90" s="5">
        <v>1</v>
      </c>
      <c r="D90" t="s">
        <v>958</v>
      </c>
      <c r="E90" s="66" t="s">
        <v>340</v>
      </c>
      <c r="F90" s="69">
        <v>46030</v>
      </c>
      <c r="G90" s="10"/>
      <c r="H90" s="10"/>
      <c r="I90" s="10"/>
      <c r="J90" s="103" t="s">
        <v>24</v>
      </c>
      <c r="K90" s="66" t="s">
        <v>506</v>
      </c>
      <c r="L90" s="14"/>
      <c r="M90" s="36">
        <v>-110780</v>
      </c>
      <c r="N90" s="14"/>
      <c r="O90" s="14"/>
      <c r="P90" s="36">
        <v>-8862</v>
      </c>
      <c r="Q90" s="36">
        <v>-119642</v>
      </c>
      <c r="R90" s="1"/>
    </row>
    <row r="91" spans="1:18">
      <c r="A91" s="5" t="s">
        <v>1</v>
      </c>
      <c r="B91" s="5">
        <f t="shared" si="3"/>
        <v>1</v>
      </c>
      <c r="C91" s="5">
        <v>1</v>
      </c>
      <c r="D91" t="s">
        <v>958</v>
      </c>
      <c r="E91" s="67" t="s">
        <v>497</v>
      </c>
      <c r="F91" s="69">
        <v>46030</v>
      </c>
      <c r="G91" s="10"/>
      <c r="H91" s="10"/>
      <c r="I91" s="10"/>
      <c r="J91" s="103" t="s">
        <v>24</v>
      </c>
      <c r="K91" s="66" t="s">
        <v>507</v>
      </c>
      <c r="L91" s="14"/>
      <c r="M91" s="36">
        <v>-106026</v>
      </c>
      <c r="N91" s="14"/>
      <c r="O91" s="14"/>
      <c r="P91" s="36">
        <v>-8482.08</v>
      </c>
      <c r="Q91" s="36">
        <v>-114508</v>
      </c>
      <c r="R91" s="1"/>
    </row>
    <row r="92" spans="1:18">
      <c r="A92" s="5" t="s">
        <v>1</v>
      </c>
      <c r="B92" s="5">
        <f t="shared" si="3"/>
        <v>1</v>
      </c>
      <c r="C92" s="5">
        <v>1</v>
      </c>
      <c r="D92" t="s">
        <v>958</v>
      </c>
      <c r="E92" s="66" t="s">
        <v>311</v>
      </c>
      <c r="F92" s="69">
        <v>46031</v>
      </c>
      <c r="G92" s="10"/>
      <c r="H92" s="10"/>
      <c r="I92" s="10"/>
      <c r="J92" s="103" t="s">
        <v>24</v>
      </c>
      <c r="K92" s="66" t="s">
        <v>312</v>
      </c>
      <c r="L92" s="14"/>
      <c r="M92" s="36">
        <v>-221560</v>
      </c>
      <c r="N92" s="14"/>
      <c r="O92" s="14"/>
      <c r="P92" s="36">
        <v>-17725</v>
      </c>
      <c r="Q92" s="36">
        <v>-239285</v>
      </c>
      <c r="R92" s="1"/>
    </row>
    <row r="93" spans="1:18">
      <c r="A93" s="5" t="s">
        <v>1</v>
      </c>
      <c r="B93" s="5">
        <f t="shared" si="3"/>
        <v>1</v>
      </c>
      <c r="C93" s="5">
        <v>1</v>
      </c>
      <c r="D93" t="s">
        <v>958</v>
      </c>
      <c r="E93" s="66" t="s">
        <v>314</v>
      </c>
      <c r="F93" s="69">
        <v>46033</v>
      </c>
      <c r="G93" s="10"/>
      <c r="H93" s="10"/>
      <c r="I93" s="10"/>
      <c r="J93" s="103" t="s">
        <v>24</v>
      </c>
      <c r="K93" s="66" t="s">
        <v>315</v>
      </c>
      <c r="L93" s="14"/>
      <c r="M93" s="36">
        <v>-153698</v>
      </c>
      <c r="N93" s="14"/>
      <c r="O93" s="14"/>
      <c r="P93" s="36">
        <v>-12296</v>
      </c>
      <c r="Q93" s="36">
        <v>-165994</v>
      </c>
      <c r="R93" s="1"/>
    </row>
    <row r="94" spans="1:18">
      <c r="A94" s="5" t="s">
        <v>1</v>
      </c>
      <c r="B94" s="5">
        <f t="shared" si="3"/>
        <v>1</v>
      </c>
      <c r="C94" s="5">
        <v>1</v>
      </c>
      <c r="D94" t="s">
        <v>958</v>
      </c>
      <c r="E94" s="66" t="s">
        <v>320</v>
      </c>
      <c r="F94" s="69">
        <v>46034</v>
      </c>
      <c r="G94" s="10"/>
      <c r="H94" s="10"/>
      <c r="I94" s="10"/>
      <c r="J94" s="103" t="s">
        <v>24</v>
      </c>
      <c r="K94" s="66" t="s">
        <v>319</v>
      </c>
      <c r="L94" s="14"/>
      <c r="M94" s="36">
        <v>-2676834</v>
      </c>
      <c r="N94" s="14"/>
      <c r="O94" s="14"/>
      <c r="P94" s="36">
        <v>-214147</v>
      </c>
      <c r="Q94" s="36">
        <v>-2890981</v>
      </c>
      <c r="R94" s="1"/>
    </row>
    <row r="95" spans="1:18">
      <c r="A95" s="5" t="s">
        <v>1</v>
      </c>
      <c r="B95" s="5">
        <f t="shared" si="3"/>
        <v>1</v>
      </c>
      <c r="C95" s="5">
        <v>1</v>
      </c>
      <c r="D95" t="s">
        <v>958</v>
      </c>
      <c r="E95" s="66" t="s">
        <v>324</v>
      </c>
      <c r="F95" s="69">
        <v>46037</v>
      </c>
      <c r="G95" s="10"/>
      <c r="H95" s="10"/>
      <c r="I95" s="10"/>
      <c r="J95" s="103" t="s">
        <v>24</v>
      </c>
      <c r="K95" s="66" t="s">
        <v>325</v>
      </c>
      <c r="L95" s="14"/>
      <c r="M95" s="36">
        <v>-106026</v>
      </c>
      <c r="N95" s="14"/>
      <c r="O95" s="14"/>
      <c r="P95" s="36">
        <v>-8482</v>
      </c>
      <c r="Q95" s="36">
        <v>-114508</v>
      </c>
      <c r="R95" s="1"/>
    </row>
    <row r="96" spans="1:18">
      <c r="A96" s="5" t="s">
        <v>1</v>
      </c>
      <c r="B96" s="5">
        <f t="shared" si="3"/>
        <v>1</v>
      </c>
      <c r="C96" s="5">
        <v>1</v>
      </c>
      <c r="D96" t="s">
        <v>958</v>
      </c>
      <c r="E96" s="66" t="s">
        <v>322</v>
      </c>
      <c r="F96" s="69">
        <v>46037</v>
      </c>
      <c r="G96" s="10"/>
      <c r="H96" s="10"/>
      <c r="I96" s="10"/>
      <c r="J96" s="103" t="s">
        <v>24</v>
      </c>
      <c r="K96" s="66" t="s">
        <v>323</v>
      </c>
      <c r="L96" s="14"/>
      <c r="M96" s="36">
        <v>-216806</v>
      </c>
      <c r="N96" s="14"/>
      <c r="O96" s="14"/>
      <c r="P96" s="36">
        <v>-17344</v>
      </c>
      <c r="Q96" s="36">
        <v>-234150</v>
      </c>
      <c r="R96" s="1"/>
    </row>
    <row r="97" spans="1:18">
      <c r="A97" s="5" t="s">
        <v>1</v>
      </c>
      <c r="B97" s="5">
        <f t="shared" si="3"/>
        <v>1</v>
      </c>
      <c r="C97" s="5">
        <v>1</v>
      </c>
      <c r="D97" t="s">
        <v>958</v>
      </c>
      <c r="E97" s="66" t="s">
        <v>327</v>
      </c>
      <c r="F97" s="69">
        <v>46038</v>
      </c>
      <c r="G97" s="10"/>
      <c r="H97" s="10"/>
      <c r="I97" s="10"/>
      <c r="J97" s="103" t="s">
        <v>24</v>
      </c>
      <c r="K97" s="66" t="s">
        <v>328</v>
      </c>
      <c r="L97" s="14"/>
      <c r="M97" s="36">
        <v>-216806</v>
      </c>
      <c r="N97" s="14"/>
      <c r="O97" s="14"/>
      <c r="P97" s="36">
        <v>-17344</v>
      </c>
      <c r="Q97" s="36">
        <v>-234150</v>
      </c>
      <c r="R97" s="1"/>
    </row>
    <row r="98" spans="1:18">
      <c r="A98" s="5" t="s">
        <v>1</v>
      </c>
      <c r="B98" s="5">
        <f t="shared" si="3"/>
        <v>1</v>
      </c>
      <c r="C98" s="5">
        <v>1</v>
      </c>
      <c r="D98" t="s">
        <v>958</v>
      </c>
      <c r="E98" s="66" t="s">
        <v>332</v>
      </c>
      <c r="F98" s="69">
        <v>46039</v>
      </c>
      <c r="G98" s="10"/>
      <c r="H98" s="10"/>
      <c r="I98" s="10"/>
      <c r="J98" s="103" t="s">
        <v>24</v>
      </c>
      <c r="K98" s="66" t="s">
        <v>333</v>
      </c>
      <c r="L98" s="14"/>
      <c r="M98" s="36">
        <v>-110780</v>
      </c>
      <c r="N98" s="14"/>
      <c r="O98" s="14"/>
      <c r="P98" s="36">
        <v>-8862</v>
      </c>
      <c r="Q98" s="36">
        <v>-119642</v>
      </c>
      <c r="R98" s="1"/>
    </row>
    <row r="99" spans="1:18">
      <c r="A99" s="5" t="s">
        <v>1</v>
      </c>
      <c r="B99" s="5">
        <f t="shared" si="3"/>
        <v>1</v>
      </c>
      <c r="C99" s="5">
        <v>1</v>
      </c>
      <c r="D99" t="s">
        <v>958</v>
      </c>
      <c r="E99" s="66" t="s">
        <v>330</v>
      </c>
      <c r="F99" s="69">
        <v>46039</v>
      </c>
      <c r="G99" s="10"/>
      <c r="H99" s="10"/>
      <c r="I99" s="10"/>
      <c r="J99" s="103" t="s">
        <v>24</v>
      </c>
      <c r="K99" s="66" t="s">
        <v>331</v>
      </c>
      <c r="L99" s="14"/>
      <c r="M99" s="36">
        <v>-47672</v>
      </c>
      <c r="N99" s="14"/>
      <c r="O99" s="14"/>
      <c r="P99" s="36">
        <v>-3814</v>
      </c>
      <c r="Q99" s="36">
        <v>-51486</v>
      </c>
      <c r="R99" s="1"/>
    </row>
    <row r="100" spans="1:18">
      <c r="A100" s="5" t="s">
        <v>1</v>
      </c>
      <c r="B100" s="5">
        <f t="shared" si="3"/>
        <v>1</v>
      </c>
      <c r="C100" s="5">
        <v>1</v>
      </c>
      <c r="D100" t="s">
        <v>958</v>
      </c>
      <c r="E100" s="66" t="s">
        <v>336</v>
      </c>
      <c r="F100" s="69">
        <v>46042</v>
      </c>
      <c r="G100" s="10"/>
      <c r="H100" s="10"/>
      <c r="I100" s="10"/>
      <c r="J100" s="103" t="s">
        <v>24</v>
      </c>
      <c r="K100" s="66" t="s">
        <v>337</v>
      </c>
      <c r="L100" s="14"/>
      <c r="M100" s="36">
        <v>-110780</v>
      </c>
      <c r="N100" s="14"/>
      <c r="O100" s="14"/>
      <c r="P100" s="36">
        <v>-8862</v>
      </c>
      <c r="Q100" s="36">
        <v>-119642</v>
      </c>
      <c r="R100" s="1"/>
    </row>
    <row r="101" spans="1:18">
      <c r="A101" s="5" t="s">
        <v>1</v>
      </c>
      <c r="B101" s="5">
        <f t="shared" si="3"/>
        <v>1</v>
      </c>
      <c r="C101" s="5">
        <v>1</v>
      </c>
      <c r="D101" t="s">
        <v>958</v>
      </c>
      <c r="E101" s="66" t="s">
        <v>334</v>
      </c>
      <c r="F101" s="69">
        <v>46042</v>
      </c>
      <c r="G101" s="10"/>
      <c r="H101" s="10"/>
      <c r="I101" s="10"/>
      <c r="J101" s="103" t="s">
        <v>24</v>
      </c>
      <c r="K101" s="66" t="s">
        <v>335</v>
      </c>
      <c r="L101" s="14"/>
      <c r="M101" s="36">
        <v>-69759</v>
      </c>
      <c r="N101" s="14"/>
      <c r="O101" s="14"/>
      <c r="P101" s="36">
        <v>-5581</v>
      </c>
      <c r="Q101" s="36">
        <v>-75340</v>
      </c>
      <c r="R101" s="1"/>
    </row>
    <row r="102" spans="1:18">
      <c r="A102" s="5" t="s">
        <v>1</v>
      </c>
      <c r="B102" s="5">
        <f t="shared" si="3"/>
        <v>1</v>
      </c>
      <c r="C102" s="5">
        <v>1</v>
      </c>
      <c r="D102" t="s">
        <v>958</v>
      </c>
      <c r="E102" s="66" t="s">
        <v>342</v>
      </c>
      <c r="F102" s="69">
        <v>46043</v>
      </c>
      <c r="G102" s="10"/>
      <c r="H102" s="10"/>
      <c r="I102" s="10"/>
      <c r="J102" s="103" t="s">
        <v>24</v>
      </c>
      <c r="K102" s="66" t="s">
        <v>508</v>
      </c>
      <c r="L102" s="14"/>
      <c r="M102" s="36">
        <v>-212052</v>
      </c>
      <c r="N102" s="14"/>
      <c r="O102" s="14"/>
      <c r="P102" s="36">
        <v>-16964</v>
      </c>
      <c r="Q102" s="36">
        <v>-229016</v>
      </c>
      <c r="R102" s="1"/>
    </row>
    <row r="103" spans="1:18">
      <c r="A103" s="5" t="s">
        <v>1</v>
      </c>
      <c r="B103" s="5">
        <f t="shared" ref="B103:B112" si="4">MONTH(F103)</f>
        <v>1</v>
      </c>
      <c r="C103" s="5">
        <v>1</v>
      </c>
      <c r="D103" t="s">
        <v>958</v>
      </c>
      <c r="E103" s="66" t="s">
        <v>498</v>
      </c>
      <c r="F103" s="69">
        <v>46044</v>
      </c>
      <c r="G103" s="10"/>
      <c r="H103" s="10"/>
      <c r="I103" s="10"/>
      <c r="J103" s="103" t="s">
        <v>24</v>
      </c>
      <c r="K103" s="66" t="s">
        <v>509</v>
      </c>
      <c r="L103" s="14"/>
      <c r="M103" s="36">
        <v>-387837</v>
      </c>
      <c r="N103" s="14"/>
      <c r="O103" s="14"/>
      <c r="P103" s="36">
        <v>-31027</v>
      </c>
      <c r="Q103" s="36">
        <v>-418864</v>
      </c>
      <c r="R103" s="1"/>
    </row>
    <row r="104" spans="1:18">
      <c r="A104" s="5" t="s">
        <v>1</v>
      </c>
      <c r="B104" s="5">
        <f t="shared" si="4"/>
        <v>1</v>
      </c>
      <c r="C104" s="5">
        <v>1</v>
      </c>
      <c r="D104" t="s">
        <v>958</v>
      </c>
      <c r="E104" s="66" t="s">
        <v>499</v>
      </c>
      <c r="F104" s="69">
        <v>46044</v>
      </c>
      <c r="G104" s="10"/>
      <c r="H104" s="10"/>
      <c r="I104" s="10"/>
      <c r="J104" s="103" t="s">
        <v>24</v>
      </c>
      <c r="K104" s="66" t="s">
        <v>510</v>
      </c>
      <c r="L104" s="14"/>
      <c r="M104" s="36">
        <v>-221560</v>
      </c>
      <c r="N104" s="14"/>
      <c r="O104" s="14"/>
      <c r="P104" s="36">
        <v>-17725</v>
      </c>
      <c r="Q104" s="36">
        <v>-239285</v>
      </c>
      <c r="R104" s="1"/>
    </row>
    <row r="105" spans="1:18">
      <c r="A105" s="5" t="s">
        <v>1</v>
      </c>
      <c r="B105" s="5">
        <f t="shared" si="4"/>
        <v>1</v>
      </c>
      <c r="C105" s="5">
        <v>1</v>
      </c>
      <c r="D105" t="s">
        <v>958</v>
      </c>
      <c r="E105" s="66" t="s">
        <v>500</v>
      </c>
      <c r="F105" s="69">
        <v>46044</v>
      </c>
      <c r="G105" s="10"/>
      <c r="H105" s="10"/>
      <c r="I105" s="10"/>
      <c r="J105" s="103" t="s">
        <v>24</v>
      </c>
      <c r="K105" s="66" t="s">
        <v>511</v>
      </c>
      <c r="L105" s="14"/>
      <c r="M105" s="36">
        <v>-69759</v>
      </c>
      <c r="N105" s="14"/>
      <c r="O105" s="14"/>
      <c r="P105" s="36">
        <v>-5581</v>
      </c>
      <c r="Q105" s="36">
        <v>-75340</v>
      </c>
      <c r="R105" s="1"/>
    </row>
    <row r="106" spans="1:18">
      <c r="A106" s="5" t="s">
        <v>1</v>
      </c>
      <c r="B106" s="5">
        <f t="shared" si="4"/>
        <v>1</v>
      </c>
      <c r="C106" s="5">
        <v>1</v>
      </c>
      <c r="D106" t="s">
        <v>958</v>
      </c>
      <c r="E106" s="66" t="s">
        <v>501</v>
      </c>
      <c r="F106" s="69">
        <v>46044</v>
      </c>
      <c r="G106" s="10"/>
      <c r="H106" s="10"/>
      <c r="I106" s="10"/>
      <c r="J106" s="103" t="s">
        <v>24</v>
      </c>
      <c r="K106" s="66" t="s">
        <v>512</v>
      </c>
      <c r="L106" s="14"/>
      <c r="M106" s="36">
        <v>-95348</v>
      </c>
      <c r="N106" s="14"/>
      <c r="O106" s="14"/>
      <c r="P106" s="36">
        <v>-7628</v>
      </c>
      <c r="Q106" s="36">
        <v>-102976</v>
      </c>
      <c r="R106" s="1"/>
    </row>
    <row r="107" spans="1:18">
      <c r="A107" s="5" t="s">
        <v>1</v>
      </c>
      <c r="B107" s="5">
        <f t="shared" si="4"/>
        <v>1</v>
      </c>
      <c r="C107" s="5">
        <v>1</v>
      </c>
      <c r="D107" t="s">
        <v>958</v>
      </c>
      <c r="E107" s="66" t="s">
        <v>502</v>
      </c>
      <c r="F107" s="69">
        <v>46044</v>
      </c>
      <c r="G107" s="10"/>
      <c r="H107" s="10"/>
      <c r="I107" s="10"/>
      <c r="J107" s="103" t="s">
        <v>24</v>
      </c>
      <c r="K107" s="66" t="s">
        <v>513</v>
      </c>
      <c r="L107" s="14"/>
      <c r="M107" s="36">
        <v>-221560</v>
      </c>
      <c r="N107" s="14"/>
      <c r="O107" s="14"/>
      <c r="P107" s="36">
        <v>-17725</v>
      </c>
      <c r="Q107" s="36">
        <v>-239285</v>
      </c>
      <c r="R107" s="1"/>
    </row>
    <row r="108" spans="1:18">
      <c r="A108" s="5" t="s">
        <v>1</v>
      </c>
      <c r="B108" s="5">
        <f t="shared" si="4"/>
        <v>1</v>
      </c>
      <c r="C108" s="5">
        <v>1</v>
      </c>
      <c r="D108" t="s">
        <v>958</v>
      </c>
      <c r="E108" s="66" t="s">
        <v>503</v>
      </c>
      <c r="F108" s="69">
        <v>46044</v>
      </c>
      <c r="G108" s="10"/>
      <c r="H108" s="10"/>
      <c r="I108" s="10"/>
      <c r="J108" s="103" t="s">
        <v>24</v>
      </c>
      <c r="K108" s="66" t="s">
        <v>514</v>
      </c>
      <c r="L108" s="14"/>
      <c r="M108" s="36">
        <v>-110780</v>
      </c>
      <c r="N108" s="14"/>
      <c r="O108" s="14"/>
      <c r="P108" s="36">
        <v>-8862</v>
      </c>
      <c r="Q108" s="36">
        <v>-119642</v>
      </c>
      <c r="R108" s="1"/>
    </row>
    <row r="109" spans="1:18">
      <c r="A109" s="5" t="s">
        <v>1</v>
      </c>
      <c r="B109" s="5">
        <f t="shared" si="4"/>
        <v>1</v>
      </c>
      <c r="C109" s="5">
        <v>1</v>
      </c>
      <c r="D109" t="s">
        <v>958</v>
      </c>
      <c r="E109" s="66" t="s">
        <v>343</v>
      </c>
      <c r="F109" s="69">
        <v>46044</v>
      </c>
      <c r="G109" s="10"/>
      <c r="H109" s="10"/>
      <c r="I109" s="10"/>
      <c r="J109" s="103" t="s">
        <v>24</v>
      </c>
      <c r="K109" s="66" t="s">
        <v>339</v>
      </c>
      <c r="L109" s="14"/>
      <c r="M109" s="36">
        <v>-106026</v>
      </c>
      <c r="N109" s="14"/>
      <c r="O109" s="14"/>
      <c r="P109" s="36">
        <v>-8482</v>
      </c>
      <c r="Q109" s="36">
        <v>-114508</v>
      </c>
      <c r="R109" s="1"/>
    </row>
    <row r="110" spans="1:18">
      <c r="A110" s="5" t="s">
        <v>1</v>
      </c>
      <c r="B110" s="5">
        <f t="shared" si="4"/>
        <v>1</v>
      </c>
      <c r="C110" s="5">
        <v>1</v>
      </c>
      <c r="D110" t="s">
        <v>958</v>
      </c>
      <c r="E110" s="68" t="s">
        <v>504</v>
      </c>
      <c r="F110" s="70">
        <v>46050</v>
      </c>
      <c r="G110" s="10"/>
      <c r="H110" s="10"/>
      <c r="I110" s="10"/>
      <c r="J110" s="103" t="s">
        <v>24</v>
      </c>
      <c r="K110" s="66" t="s">
        <v>515</v>
      </c>
      <c r="L110" s="14"/>
      <c r="M110" s="36">
        <v>-95348</v>
      </c>
      <c r="N110" s="14"/>
      <c r="O110" s="14"/>
      <c r="P110" s="36">
        <v>-7627.84</v>
      </c>
      <c r="Q110" s="36">
        <v>-102975.84</v>
      </c>
      <c r="R110" s="1"/>
    </row>
    <row r="111" spans="1:18">
      <c r="A111" s="5" t="s">
        <v>28</v>
      </c>
      <c r="B111" s="5">
        <f t="shared" si="4"/>
        <v>2</v>
      </c>
      <c r="C111" s="5">
        <v>1</v>
      </c>
      <c r="D111" t="s">
        <v>958</v>
      </c>
      <c r="E111" s="72" t="s">
        <v>516</v>
      </c>
      <c r="F111" s="73">
        <v>46059</v>
      </c>
      <c r="G111" s="10"/>
      <c r="H111" s="10"/>
      <c r="I111" s="10"/>
      <c r="J111" s="103" t="s">
        <v>24</v>
      </c>
      <c r="K111" s="74" t="s">
        <v>517</v>
      </c>
      <c r="L111" s="14"/>
      <c r="M111" s="75">
        <v>-238934</v>
      </c>
      <c r="N111" s="14"/>
      <c r="O111" s="14"/>
      <c r="P111" s="76">
        <v>-19114.72</v>
      </c>
      <c r="Q111" s="76">
        <v>-258048.72</v>
      </c>
      <c r="R111" s="1"/>
    </row>
    <row r="112" spans="1:18">
      <c r="A112" s="5" t="s">
        <v>3</v>
      </c>
      <c r="B112" s="5">
        <f t="shared" si="4"/>
        <v>2</v>
      </c>
      <c r="C112" s="5">
        <v>1</v>
      </c>
      <c r="D112" t="s">
        <v>958</v>
      </c>
      <c r="E112" s="10"/>
      <c r="F112" s="77">
        <v>46066</v>
      </c>
      <c r="G112" s="10"/>
      <c r="H112" s="10"/>
      <c r="I112" s="10"/>
      <c r="J112" s="103" t="s">
        <v>24</v>
      </c>
      <c r="K112" s="78" t="s">
        <v>518</v>
      </c>
      <c r="L112" s="14"/>
      <c r="M112" s="79"/>
      <c r="N112" s="14"/>
      <c r="O112" s="14"/>
      <c r="P112" s="80"/>
      <c r="Q112" s="80">
        <v>-32739723</v>
      </c>
      <c r="R112" s="1"/>
    </row>
    <row r="113" spans="1:18">
      <c r="A113" s="5" t="s">
        <v>0</v>
      </c>
      <c r="B113" s="5">
        <f t="shared" si="3"/>
        <v>2</v>
      </c>
      <c r="C113" s="5">
        <v>2</v>
      </c>
      <c r="D113" t="s">
        <v>450</v>
      </c>
      <c r="E113" s="53" t="s">
        <v>344</v>
      </c>
      <c r="F113" s="54">
        <v>46056</v>
      </c>
      <c r="G113" s="10"/>
      <c r="H113" s="10"/>
      <c r="I113" s="10"/>
      <c r="J113" s="103" t="s">
        <v>24</v>
      </c>
      <c r="K113" s="53" t="s">
        <v>87</v>
      </c>
      <c r="L113" s="14"/>
      <c r="M113" s="55">
        <v>190696</v>
      </c>
      <c r="N113" s="14"/>
      <c r="O113" s="14"/>
      <c r="P113" s="55">
        <v>15256</v>
      </c>
      <c r="Q113" s="55">
        <v>205952</v>
      </c>
      <c r="R113" s="1"/>
    </row>
    <row r="114" spans="1:18">
      <c r="A114" s="5" t="s">
        <v>0</v>
      </c>
      <c r="B114" s="5">
        <f t="shared" si="3"/>
        <v>2</v>
      </c>
      <c r="C114" s="5">
        <v>2</v>
      </c>
      <c r="D114" t="s">
        <v>451</v>
      </c>
      <c r="E114" s="53" t="s">
        <v>345</v>
      </c>
      <c r="F114" s="54">
        <v>46056</v>
      </c>
      <c r="G114" s="10"/>
      <c r="H114" s="10"/>
      <c r="I114" s="10"/>
      <c r="J114" s="103" t="s">
        <v>24</v>
      </c>
      <c r="K114" s="53" t="s">
        <v>381</v>
      </c>
      <c r="L114" s="14"/>
      <c r="M114" s="55">
        <v>583476</v>
      </c>
      <c r="N114" s="14"/>
      <c r="O114" s="14"/>
      <c r="P114" s="55">
        <v>46678</v>
      </c>
      <c r="Q114" s="55">
        <v>630154</v>
      </c>
      <c r="R114" s="1"/>
    </row>
    <row r="115" spans="1:18">
      <c r="A115" s="5" t="s">
        <v>0</v>
      </c>
      <c r="B115" s="5">
        <f t="shared" si="3"/>
        <v>2</v>
      </c>
      <c r="C115" s="5">
        <v>2</v>
      </c>
      <c r="D115" t="s">
        <v>452</v>
      </c>
      <c r="E115" s="53" t="s">
        <v>346</v>
      </c>
      <c r="F115" s="54">
        <v>46056</v>
      </c>
      <c r="G115" s="10"/>
      <c r="H115" s="10"/>
      <c r="I115" s="10"/>
      <c r="J115" s="103" t="s">
        <v>24</v>
      </c>
      <c r="K115" s="53" t="s">
        <v>73</v>
      </c>
      <c r="L115" s="14"/>
      <c r="M115" s="55">
        <v>190696</v>
      </c>
      <c r="N115" s="14"/>
      <c r="O115" s="14"/>
      <c r="P115" s="55">
        <v>15256</v>
      </c>
      <c r="Q115" s="55">
        <v>205952</v>
      </c>
      <c r="R115" s="1"/>
    </row>
    <row r="116" spans="1:18">
      <c r="A116" s="5" t="s">
        <v>0</v>
      </c>
      <c r="B116" s="5">
        <f t="shared" si="3"/>
        <v>2</v>
      </c>
      <c r="C116" s="5">
        <v>2</v>
      </c>
      <c r="D116" t="s">
        <v>453</v>
      </c>
      <c r="E116" s="53" t="s">
        <v>347</v>
      </c>
      <c r="F116" s="54">
        <v>46056</v>
      </c>
      <c r="G116" s="10"/>
      <c r="H116" s="10"/>
      <c r="I116" s="10"/>
      <c r="J116" s="103" t="s">
        <v>24</v>
      </c>
      <c r="K116" s="53" t="s">
        <v>382</v>
      </c>
      <c r="L116" s="14"/>
      <c r="M116" s="55">
        <v>1974010</v>
      </c>
      <c r="N116" s="14"/>
      <c r="O116" s="14"/>
      <c r="P116" s="55">
        <v>157921</v>
      </c>
      <c r="Q116" s="55">
        <v>2131931</v>
      </c>
      <c r="R116" s="1"/>
    </row>
    <row r="117" spans="1:18">
      <c r="A117" s="5" t="s">
        <v>0</v>
      </c>
      <c r="B117" s="5">
        <f t="shared" si="3"/>
        <v>2</v>
      </c>
      <c r="C117" s="5">
        <v>2</v>
      </c>
      <c r="D117" t="s">
        <v>454</v>
      </c>
      <c r="E117" s="53" t="s">
        <v>348</v>
      </c>
      <c r="F117" s="54">
        <v>46056</v>
      </c>
      <c r="G117" s="10"/>
      <c r="H117" s="10"/>
      <c r="I117" s="10"/>
      <c r="J117" s="103" t="s">
        <v>24</v>
      </c>
      <c r="K117" s="53" t="s">
        <v>383</v>
      </c>
      <c r="L117" s="14"/>
      <c r="M117" s="55">
        <v>476740</v>
      </c>
      <c r="N117" s="14"/>
      <c r="O117" s="14"/>
      <c r="P117" s="55">
        <v>38139</v>
      </c>
      <c r="Q117" s="55">
        <v>514879</v>
      </c>
      <c r="R117" s="1"/>
    </row>
    <row r="118" spans="1:18">
      <c r="A118" s="5" t="s">
        <v>0</v>
      </c>
      <c r="B118" s="5">
        <f t="shared" si="3"/>
        <v>2</v>
      </c>
      <c r="C118" s="5">
        <v>2</v>
      </c>
      <c r="D118" t="s">
        <v>455</v>
      </c>
      <c r="E118" s="53" t="s">
        <v>349</v>
      </c>
      <c r="F118" s="54">
        <v>46056</v>
      </c>
      <c r="G118" s="10"/>
      <c r="H118" s="10"/>
      <c r="I118" s="10"/>
      <c r="J118" s="103" t="s">
        <v>24</v>
      </c>
      <c r="K118" s="53" t="s">
        <v>384</v>
      </c>
      <c r="L118" s="14"/>
      <c r="M118" s="55">
        <v>205806</v>
      </c>
      <c r="N118" s="14"/>
      <c r="O118" s="14"/>
      <c r="P118" s="55">
        <v>16464</v>
      </c>
      <c r="Q118" s="55">
        <v>222270</v>
      </c>
      <c r="R118" s="1"/>
    </row>
    <row r="119" spans="1:18">
      <c r="A119" s="5" t="s">
        <v>0</v>
      </c>
      <c r="B119" s="5">
        <f t="shared" si="3"/>
        <v>2</v>
      </c>
      <c r="C119" s="5">
        <v>2</v>
      </c>
      <c r="D119" t="s">
        <v>456</v>
      </c>
      <c r="E119" s="53" t="s">
        <v>350</v>
      </c>
      <c r="F119" s="54">
        <v>46056</v>
      </c>
      <c r="G119" s="10"/>
      <c r="H119" s="10"/>
      <c r="I119" s="10"/>
      <c r="J119" s="103" t="s">
        <v>24</v>
      </c>
      <c r="K119" s="53" t="s">
        <v>385</v>
      </c>
      <c r="L119" s="14"/>
      <c r="M119" s="55">
        <v>648282</v>
      </c>
      <c r="N119" s="14"/>
      <c r="O119" s="14"/>
      <c r="P119" s="55">
        <v>51863</v>
      </c>
      <c r="Q119" s="55">
        <v>700145</v>
      </c>
      <c r="R119" s="1"/>
    </row>
    <row r="120" spans="1:18">
      <c r="A120" s="5" t="s">
        <v>0</v>
      </c>
      <c r="B120" s="5">
        <f t="shared" si="3"/>
        <v>2</v>
      </c>
      <c r="C120" s="5">
        <v>2</v>
      </c>
      <c r="D120" t="s">
        <v>457</v>
      </c>
      <c r="E120" s="53" t="s">
        <v>351</v>
      </c>
      <c r="F120" s="54">
        <v>46056</v>
      </c>
      <c r="G120" s="10"/>
      <c r="H120" s="10"/>
      <c r="I120" s="10"/>
      <c r="J120" s="103" t="s">
        <v>24</v>
      </c>
      <c r="K120" s="53" t="s">
        <v>386</v>
      </c>
      <c r="L120" s="14"/>
      <c r="M120" s="55">
        <v>520692</v>
      </c>
      <c r="N120" s="14"/>
      <c r="O120" s="14"/>
      <c r="P120" s="55">
        <v>41655</v>
      </c>
      <c r="Q120" s="55">
        <v>562347</v>
      </c>
      <c r="R120" s="1"/>
    </row>
    <row r="121" spans="1:18">
      <c r="A121" s="5" t="s">
        <v>0</v>
      </c>
      <c r="B121" s="5">
        <f t="shared" si="3"/>
        <v>2</v>
      </c>
      <c r="C121" s="5">
        <v>2</v>
      </c>
      <c r="D121" t="s">
        <v>458</v>
      </c>
      <c r="E121" s="53" t="s">
        <v>352</v>
      </c>
      <c r="F121" s="54">
        <v>46056</v>
      </c>
      <c r="G121" s="10"/>
      <c r="H121" s="10"/>
      <c r="I121" s="10"/>
      <c r="J121" s="103" t="s">
        <v>24</v>
      </c>
      <c r="K121" s="53" t="s">
        <v>65</v>
      </c>
      <c r="L121" s="14"/>
      <c r="M121" s="55">
        <v>286044</v>
      </c>
      <c r="N121" s="14"/>
      <c r="O121" s="14"/>
      <c r="P121" s="55">
        <v>22884</v>
      </c>
      <c r="Q121" s="55">
        <v>308928</v>
      </c>
      <c r="R121" s="1"/>
    </row>
    <row r="122" spans="1:18">
      <c r="A122" s="5" t="s">
        <v>0</v>
      </c>
      <c r="B122" s="5">
        <f t="shared" si="3"/>
        <v>2</v>
      </c>
      <c r="C122" s="5">
        <v>2</v>
      </c>
      <c r="D122" t="s">
        <v>459</v>
      </c>
      <c r="E122" s="53" t="s">
        <v>353</v>
      </c>
      <c r="F122" s="54">
        <v>46056</v>
      </c>
      <c r="G122" s="10"/>
      <c r="H122" s="10"/>
      <c r="I122" s="10"/>
      <c r="J122" s="103" t="s">
        <v>24</v>
      </c>
      <c r="K122" s="53" t="s">
        <v>387</v>
      </c>
      <c r="L122" s="14"/>
      <c r="M122" s="55">
        <v>480642</v>
      </c>
      <c r="N122" s="14"/>
      <c r="O122" s="14"/>
      <c r="P122" s="55">
        <v>38451</v>
      </c>
      <c r="Q122" s="55">
        <v>519093</v>
      </c>
      <c r="R122" s="1"/>
    </row>
    <row r="123" spans="1:18">
      <c r="A123" s="5" t="s">
        <v>0</v>
      </c>
      <c r="B123" s="5">
        <f t="shared" si="3"/>
        <v>2</v>
      </c>
      <c r="C123" s="5">
        <v>2</v>
      </c>
      <c r="D123" t="s">
        <v>460</v>
      </c>
      <c r="E123" s="53" t="s">
        <v>354</v>
      </c>
      <c r="F123" s="54">
        <v>46056</v>
      </c>
      <c r="G123" s="10"/>
      <c r="H123" s="10"/>
      <c r="I123" s="10"/>
      <c r="J123" s="103" t="s">
        <v>24</v>
      </c>
      <c r="K123" s="53" t="s">
        <v>388</v>
      </c>
      <c r="L123" s="14"/>
      <c r="M123" s="55">
        <v>687414</v>
      </c>
      <c r="N123" s="14"/>
      <c r="O123" s="14"/>
      <c r="P123" s="55">
        <v>54993</v>
      </c>
      <c r="Q123" s="55">
        <v>742407</v>
      </c>
      <c r="R123" s="1"/>
    </row>
    <row r="124" spans="1:18">
      <c r="A124" s="5" t="s">
        <v>0</v>
      </c>
      <c r="B124" s="5">
        <f t="shared" si="3"/>
        <v>2</v>
      </c>
      <c r="C124" s="5">
        <v>2</v>
      </c>
      <c r="D124" t="s">
        <v>461</v>
      </c>
      <c r="E124" s="53" t="s">
        <v>355</v>
      </c>
      <c r="F124" s="54">
        <v>46056</v>
      </c>
      <c r="G124" s="10"/>
      <c r="H124" s="10"/>
      <c r="I124" s="10"/>
      <c r="J124" s="103" t="s">
        <v>24</v>
      </c>
      <c r="K124" s="53" t="s">
        <v>66</v>
      </c>
      <c r="L124" s="14"/>
      <c r="M124" s="55">
        <v>238370</v>
      </c>
      <c r="N124" s="14"/>
      <c r="O124" s="14"/>
      <c r="P124" s="55">
        <v>19070</v>
      </c>
      <c r="Q124" s="55">
        <v>257440</v>
      </c>
      <c r="R124" s="1"/>
    </row>
    <row r="125" spans="1:18">
      <c r="A125" s="5" t="s">
        <v>0</v>
      </c>
      <c r="B125" s="5">
        <f t="shared" si="3"/>
        <v>2</v>
      </c>
      <c r="C125" s="5">
        <v>2</v>
      </c>
      <c r="D125" t="s">
        <v>462</v>
      </c>
      <c r="E125" s="53" t="s">
        <v>356</v>
      </c>
      <c r="F125" s="54">
        <v>46056</v>
      </c>
      <c r="G125" s="10"/>
      <c r="H125" s="10"/>
      <c r="I125" s="10"/>
      <c r="J125" s="103" t="s">
        <v>24</v>
      </c>
      <c r="K125" s="53" t="s">
        <v>389</v>
      </c>
      <c r="L125" s="14"/>
      <c r="M125" s="55">
        <v>347128</v>
      </c>
      <c r="N125" s="14"/>
      <c r="O125" s="14"/>
      <c r="P125" s="55">
        <v>27770</v>
      </c>
      <c r="Q125" s="55">
        <v>374898</v>
      </c>
      <c r="R125" s="1"/>
    </row>
    <row r="126" spans="1:18">
      <c r="A126" s="5" t="s">
        <v>0</v>
      </c>
      <c r="B126" s="5">
        <f t="shared" si="3"/>
        <v>2</v>
      </c>
      <c r="C126" s="5">
        <v>2</v>
      </c>
      <c r="D126" t="s">
        <v>463</v>
      </c>
      <c r="E126" s="53" t="s">
        <v>357</v>
      </c>
      <c r="F126" s="54">
        <v>46056</v>
      </c>
      <c r="G126" s="10"/>
      <c r="H126" s="10"/>
      <c r="I126" s="10"/>
      <c r="J126" s="103" t="s">
        <v>24</v>
      </c>
      <c r="K126" s="53" t="s">
        <v>69</v>
      </c>
      <c r="L126" s="14"/>
      <c r="M126" s="55">
        <v>238370</v>
      </c>
      <c r="N126" s="14"/>
      <c r="O126" s="14"/>
      <c r="P126" s="55">
        <v>19070</v>
      </c>
      <c r="Q126" s="55">
        <v>257440</v>
      </c>
      <c r="R126" s="1"/>
    </row>
    <row r="127" spans="1:18">
      <c r="A127" s="5" t="s">
        <v>0</v>
      </c>
      <c r="B127" s="5">
        <f t="shared" si="3"/>
        <v>2</v>
      </c>
      <c r="C127" s="5">
        <v>2</v>
      </c>
      <c r="D127" t="s">
        <v>464</v>
      </c>
      <c r="E127" s="53" t="s">
        <v>358</v>
      </c>
      <c r="F127" s="54">
        <v>46056</v>
      </c>
      <c r="G127" s="10"/>
      <c r="H127" s="10"/>
      <c r="I127" s="10"/>
      <c r="J127" s="103" t="s">
        <v>24</v>
      </c>
      <c r="K127" s="53" t="s">
        <v>390</v>
      </c>
      <c r="L127" s="14"/>
      <c r="M127" s="55">
        <v>552290</v>
      </c>
      <c r="N127" s="14"/>
      <c r="O127" s="14"/>
      <c r="P127" s="55">
        <v>44183</v>
      </c>
      <c r="Q127" s="55">
        <v>596473</v>
      </c>
      <c r="R127" s="1"/>
    </row>
    <row r="128" spans="1:18">
      <c r="A128" s="5" t="s">
        <v>0</v>
      </c>
      <c r="B128" s="5">
        <f t="shared" si="3"/>
        <v>2</v>
      </c>
      <c r="C128" s="5">
        <v>2</v>
      </c>
      <c r="D128" t="s">
        <v>465</v>
      </c>
      <c r="E128" s="53" t="s">
        <v>359</v>
      </c>
      <c r="F128" s="54">
        <v>46056</v>
      </c>
      <c r="G128" s="10"/>
      <c r="H128" s="10"/>
      <c r="I128" s="10"/>
      <c r="J128" s="103" t="s">
        <v>24</v>
      </c>
      <c r="K128" s="53" t="s">
        <v>391</v>
      </c>
      <c r="L128" s="14"/>
      <c r="M128" s="55">
        <v>480642</v>
      </c>
      <c r="N128" s="14"/>
      <c r="O128" s="14"/>
      <c r="P128" s="55">
        <v>38451</v>
      </c>
      <c r="Q128" s="55">
        <v>519093</v>
      </c>
      <c r="R128" s="1"/>
    </row>
    <row r="129" spans="1:18">
      <c r="A129" s="5" t="s">
        <v>0</v>
      </c>
      <c r="B129" s="5">
        <f t="shared" si="3"/>
        <v>2</v>
      </c>
      <c r="C129" s="5">
        <v>2</v>
      </c>
      <c r="D129" t="s">
        <v>466</v>
      </c>
      <c r="E129" s="53" t="s">
        <v>360</v>
      </c>
      <c r="F129" s="54">
        <v>46056</v>
      </c>
      <c r="G129" s="10"/>
      <c r="H129" s="10"/>
      <c r="I129" s="10"/>
      <c r="J129" s="103" t="s">
        <v>24</v>
      </c>
      <c r="K129" s="53" t="s">
        <v>392</v>
      </c>
      <c r="L129" s="14"/>
      <c r="M129" s="55">
        <v>627840</v>
      </c>
      <c r="N129" s="14"/>
      <c r="O129" s="14"/>
      <c r="P129" s="55">
        <v>50227</v>
      </c>
      <c r="Q129" s="55">
        <v>678067</v>
      </c>
      <c r="R129" s="1"/>
    </row>
    <row r="130" spans="1:18">
      <c r="A130" s="5" t="s">
        <v>0</v>
      </c>
      <c r="B130" s="5">
        <f t="shared" si="3"/>
        <v>2</v>
      </c>
      <c r="C130" s="5">
        <v>2</v>
      </c>
      <c r="D130" t="s">
        <v>467</v>
      </c>
      <c r="E130" s="53" t="s">
        <v>361</v>
      </c>
      <c r="F130" s="54">
        <v>46056</v>
      </c>
      <c r="G130" s="10"/>
      <c r="H130" s="10"/>
      <c r="I130" s="10"/>
      <c r="J130" s="103" t="s">
        <v>24</v>
      </c>
      <c r="K130" s="53" t="s">
        <v>71</v>
      </c>
      <c r="L130" s="14"/>
      <c r="M130" s="55">
        <v>286044</v>
      </c>
      <c r="N130" s="14"/>
      <c r="O130" s="14"/>
      <c r="P130" s="55">
        <v>22884</v>
      </c>
      <c r="Q130" s="55">
        <v>308928</v>
      </c>
      <c r="R130" s="1"/>
    </row>
    <row r="131" spans="1:18">
      <c r="A131" s="5" t="s">
        <v>0</v>
      </c>
      <c r="B131" s="5">
        <f t="shared" si="3"/>
        <v>2</v>
      </c>
      <c r="C131" s="5">
        <v>2</v>
      </c>
      <c r="D131" t="s">
        <v>468</v>
      </c>
      <c r="E131" s="53" t="s">
        <v>362</v>
      </c>
      <c r="F131" s="54">
        <v>46056</v>
      </c>
      <c r="G131" s="10"/>
      <c r="H131" s="10"/>
      <c r="I131" s="10"/>
      <c r="J131" s="103" t="s">
        <v>24</v>
      </c>
      <c r="K131" s="53" t="s">
        <v>393</v>
      </c>
      <c r="L131" s="14"/>
      <c r="M131" s="55">
        <v>409912</v>
      </c>
      <c r="N131" s="14"/>
      <c r="O131" s="14"/>
      <c r="P131" s="55">
        <v>32793</v>
      </c>
      <c r="Q131" s="55">
        <v>442705</v>
      </c>
      <c r="R131" s="1"/>
    </row>
    <row r="132" spans="1:18">
      <c r="A132" s="5" t="s">
        <v>0</v>
      </c>
      <c r="B132" s="5">
        <f t="shared" si="3"/>
        <v>2</v>
      </c>
      <c r="C132" s="5">
        <v>2</v>
      </c>
      <c r="D132" t="s">
        <v>469</v>
      </c>
      <c r="E132" s="53" t="s">
        <v>363</v>
      </c>
      <c r="F132" s="54">
        <v>46056</v>
      </c>
      <c r="G132" s="10"/>
      <c r="H132" s="10"/>
      <c r="I132" s="10"/>
      <c r="J132" s="103" t="s">
        <v>24</v>
      </c>
      <c r="K132" s="53" t="s">
        <v>138</v>
      </c>
      <c r="L132" s="14"/>
      <c r="M132" s="55">
        <v>1537000</v>
      </c>
      <c r="N132" s="14"/>
      <c r="O132" s="14"/>
      <c r="P132" s="55">
        <v>122960</v>
      </c>
      <c r="Q132" s="55">
        <v>1659960</v>
      </c>
      <c r="R132" s="1"/>
    </row>
    <row r="133" spans="1:18">
      <c r="A133" s="5" t="s">
        <v>0</v>
      </c>
      <c r="B133" s="5">
        <f t="shared" si="3"/>
        <v>2</v>
      </c>
      <c r="C133" s="5">
        <v>2</v>
      </c>
      <c r="D133" t="s">
        <v>470</v>
      </c>
      <c r="E133" s="53" t="s">
        <v>364</v>
      </c>
      <c r="F133" s="54">
        <v>46062</v>
      </c>
      <c r="G133" s="10"/>
      <c r="H133" s="10"/>
      <c r="I133" s="10"/>
      <c r="J133" s="103" t="s">
        <v>24</v>
      </c>
      <c r="K133" s="53" t="s">
        <v>394</v>
      </c>
      <c r="L133" s="14"/>
      <c r="M133" s="55">
        <v>475362</v>
      </c>
      <c r="N133" s="14"/>
      <c r="O133" s="14"/>
      <c r="P133" s="55">
        <v>38029</v>
      </c>
      <c r="Q133" s="55">
        <v>513391</v>
      </c>
      <c r="R133" s="1"/>
    </row>
    <row r="134" spans="1:18">
      <c r="A134" s="5" t="s">
        <v>0</v>
      </c>
      <c r="B134" s="5">
        <f t="shared" si="3"/>
        <v>2</v>
      </c>
      <c r="C134" s="5">
        <v>2</v>
      </c>
      <c r="D134" t="s">
        <v>471</v>
      </c>
      <c r="E134" s="53" t="s">
        <v>365</v>
      </c>
      <c r="F134" s="54">
        <v>46062</v>
      </c>
      <c r="G134" s="10"/>
      <c r="H134" s="10"/>
      <c r="I134" s="10"/>
      <c r="J134" s="103" t="s">
        <v>24</v>
      </c>
      <c r="K134" s="53" t="s">
        <v>395</v>
      </c>
      <c r="L134" s="14"/>
      <c r="M134" s="55">
        <v>715110</v>
      </c>
      <c r="N134" s="14"/>
      <c r="O134" s="14"/>
      <c r="P134" s="55">
        <v>57209</v>
      </c>
      <c r="Q134" s="55">
        <v>772319</v>
      </c>
      <c r="R134" s="1"/>
    </row>
    <row r="135" spans="1:18">
      <c r="A135" s="5" t="s">
        <v>0</v>
      </c>
      <c r="B135" s="5">
        <f t="shared" si="3"/>
        <v>2</v>
      </c>
      <c r="C135" s="5">
        <v>2</v>
      </c>
      <c r="D135" t="s">
        <v>472</v>
      </c>
      <c r="E135" s="53" t="s">
        <v>366</v>
      </c>
      <c r="F135" s="54">
        <v>46062</v>
      </c>
      <c r="G135" s="10"/>
      <c r="H135" s="10"/>
      <c r="I135" s="10"/>
      <c r="J135" s="103" t="s">
        <v>24</v>
      </c>
      <c r="K135" s="53" t="s">
        <v>396</v>
      </c>
      <c r="L135" s="14"/>
      <c r="M135" s="55">
        <v>553256</v>
      </c>
      <c r="N135" s="14"/>
      <c r="O135" s="14"/>
      <c r="P135" s="55">
        <v>44260</v>
      </c>
      <c r="Q135" s="55">
        <v>597516</v>
      </c>
      <c r="R135" s="1"/>
    </row>
    <row r="136" spans="1:18">
      <c r="A136" s="5" t="s">
        <v>0</v>
      </c>
      <c r="B136" s="5">
        <f t="shared" si="3"/>
        <v>2</v>
      </c>
      <c r="C136" s="5">
        <v>2</v>
      </c>
      <c r="D136" t="s">
        <v>473</v>
      </c>
      <c r="E136" s="53" t="s">
        <v>367</v>
      </c>
      <c r="F136" s="54">
        <v>46062</v>
      </c>
      <c r="G136" s="10"/>
      <c r="H136" s="10"/>
      <c r="I136" s="10"/>
      <c r="J136" s="103" t="s">
        <v>24</v>
      </c>
      <c r="K136" s="53" t="s">
        <v>397</v>
      </c>
      <c r="L136" s="14"/>
      <c r="M136" s="55">
        <v>1184728</v>
      </c>
      <c r="N136" s="14"/>
      <c r="O136" s="14"/>
      <c r="P136" s="55">
        <v>94778</v>
      </c>
      <c r="Q136" s="55">
        <v>1279506</v>
      </c>
      <c r="R136" s="1"/>
    </row>
    <row r="137" spans="1:18">
      <c r="A137" s="5" t="s">
        <v>0</v>
      </c>
      <c r="B137" s="5">
        <f t="shared" si="3"/>
        <v>2</v>
      </c>
      <c r="C137" s="5">
        <v>2</v>
      </c>
      <c r="D137" t="s">
        <v>474</v>
      </c>
      <c r="E137" s="53" t="s">
        <v>368</v>
      </c>
      <c r="F137" s="54">
        <v>46062</v>
      </c>
      <c r="G137" s="10"/>
      <c r="H137" s="10"/>
      <c r="I137" s="10"/>
      <c r="J137" s="103" t="s">
        <v>24</v>
      </c>
      <c r="K137" s="53" t="s">
        <v>398</v>
      </c>
      <c r="L137" s="14"/>
      <c r="M137" s="55">
        <v>867820</v>
      </c>
      <c r="N137" s="14"/>
      <c r="O137" s="14"/>
      <c r="P137" s="55">
        <v>69426</v>
      </c>
      <c r="Q137" s="55">
        <v>937246</v>
      </c>
      <c r="R137" s="1"/>
    </row>
    <row r="138" spans="1:18">
      <c r="A138" s="5" t="s">
        <v>0</v>
      </c>
      <c r="B138" s="5">
        <f t="shared" si="3"/>
        <v>2</v>
      </c>
      <c r="C138" s="5">
        <v>2</v>
      </c>
      <c r="D138" t="s">
        <v>475</v>
      </c>
      <c r="E138" s="53" t="s">
        <v>369</v>
      </c>
      <c r="F138" s="54">
        <v>46062</v>
      </c>
      <c r="G138" s="10"/>
      <c r="H138" s="10"/>
      <c r="I138" s="10"/>
      <c r="J138" s="103" t="s">
        <v>24</v>
      </c>
      <c r="K138" s="53" t="s">
        <v>399</v>
      </c>
      <c r="L138" s="14"/>
      <c r="M138" s="55">
        <v>238370</v>
      </c>
      <c r="N138" s="14"/>
      <c r="O138" s="14"/>
      <c r="P138" s="55">
        <v>19070</v>
      </c>
      <c r="Q138" s="55">
        <v>257440</v>
      </c>
      <c r="R138" s="1"/>
    </row>
    <row r="139" spans="1:18">
      <c r="A139" s="5" t="s">
        <v>0</v>
      </c>
      <c r="B139" s="5">
        <f t="shared" si="3"/>
        <v>2</v>
      </c>
      <c r="C139" s="5">
        <v>2</v>
      </c>
      <c r="D139" t="s">
        <v>476</v>
      </c>
      <c r="E139" s="53" t="s">
        <v>370</v>
      </c>
      <c r="F139" s="54">
        <v>46062</v>
      </c>
      <c r="G139" s="10"/>
      <c r="H139" s="10"/>
      <c r="I139" s="10"/>
      <c r="J139" s="103" t="s">
        <v>24</v>
      </c>
      <c r="K139" s="53" t="s">
        <v>400</v>
      </c>
      <c r="L139" s="14"/>
      <c r="M139" s="55">
        <v>2450750</v>
      </c>
      <c r="N139" s="14"/>
      <c r="O139" s="14"/>
      <c r="P139" s="55">
        <v>196060</v>
      </c>
      <c r="Q139" s="55">
        <v>2646810</v>
      </c>
      <c r="R139" s="1"/>
    </row>
    <row r="140" spans="1:18">
      <c r="A140" s="5" t="s">
        <v>0</v>
      </c>
      <c r="B140" s="5">
        <f t="shared" si="3"/>
        <v>2</v>
      </c>
      <c r="C140" s="5">
        <v>2</v>
      </c>
      <c r="D140" t="s">
        <v>477</v>
      </c>
      <c r="E140" s="53" t="s">
        <v>371</v>
      </c>
      <c r="F140" s="54">
        <v>46062</v>
      </c>
      <c r="G140" s="10"/>
      <c r="H140" s="10"/>
      <c r="I140" s="10"/>
      <c r="J140" s="103" t="s">
        <v>24</v>
      </c>
      <c r="K140" s="53" t="s">
        <v>401</v>
      </c>
      <c r="L140" s="14"/>
      <c r="M140" s="55">
        <v>810316</v>
      </c>
      <c r="N140" s="14"/>
      <c r="O140" s="14"/>
      <c r="P140" s="55">
        <v>64825</v>
      </c>
      <c r="Q140" s="55">
        <v>875141</v>
      </c>
      <c r="R140" s="1"/>
    </row>
    <row r="141" spans="1:18">
      <c r="A141" s="5" t="s">
        <v>0</v>
      </c>
      <c r="B141" s="5">
        <f t="shared" ref="B141:B205" si="5">MONTH(F141)</f>
        <v>2</v>
      </c>
      <c r="C141" s="5">
        <v>2</v>
      </c>
      <c r="D141" t="s">
        <v>478</v>
      </c>
      <c r="E141" s="53" t="s">
        <v>372</v>
      </c>
      <c r="F141" s="54">
        <v>46062</v>
      </c>
      <c r="G141" s="10"/>
      <c r="H141" s="10"/>
      <c r="I141" s="10"/>
      <c r="J141" s="103" t="s">
        <v>24</v>
      </c>
      <c r="K141" s="53" t="s">
        <v>402</v>
      </c>
      <c r="L141" s="14"/>
      <c r="M141" s="55">
        <v>331374</v>
      </c>
      <c r="N141" s="14"/>
      <c r="O141" s="14"/>
      <c r="P141" s="55">
        <v>26510</v>
      </c>
      <c r="Q141" s="55">
        <v>357884</v>
      </c>
      <c r="R141" s="1"/>
    </row>
    <row r="142" spans="1:18">
      <c r="A142" s="5" t="s">
        <v>0</v>
      </c>
      <c r="B142" s="5">
        <f t="shared" si="5"/>
        <v>2</v>
      </c>
      <c r="C142" s="5">
        <v>2</v>
      </c>
      <c r="D142" t="s">
        <v>479</v>
      </c>
      <c r="E142" s="53" t="s">
        <v>373</v>
      </c>
      <c r="F142" s="54">
        <v>46062</v>
      </c>
      <c r="G142" s="10"/>
      <c r="H142" s="10"/>
      <c r="I142" s="10"/>
      <c r="J142" s="103" t="s">
        <v>24</v>
      </c>
      <c r="K142" s="53" t="s">
        <v>403</v>
      </c>
      <c r="L142" s="14"/>
      <c r="M142" s="55">
        <v>809080</v>
      </c>
      <c r="N142" s="14"/>
      <c r="O142" s="14"/>
      <c r="P142" s="55">
        <v>64726</v>
      </c>
      <c r="Q142" s="55">
        <v>873806</v>
      </c>
      <c r="R142" s="1"/>
    </row>
    <row r="143" spans="1:18">
      <c r="A143" s="5" t="s">
        <v>0</v>
      </c>
      <c r="B143" s="5">
        <f t="shared" si="5"/>
        <v>2</v>
      </c>
      <c r="C143" s="5">
        <v>2</v>
      </c>
      <c r="D143" t="s">
        <v>480</v>
      </c>
      <c r="E143" s="53" t="s">
        <v>374</v>
      </c>
      <c r="F143" s="54">
        <v>46062</v>
      </c>
      <c r="G143" s="10"/>
      <c r="H143" s="10"/>
      <c r="I143" s="10"/>
      <c r="J143" s="103" t="s">
        <v>24</v>
      </c>
      <c r="K143" s="53" t="s">
        <v>404</v>
      </c>
      <c r="L143" s="14"/>
      <c r="M143" s="55">
        <v>627840</v>
      </c>
      <c r="N143" s="14"/>
      <c r="O143" s="14"/>
      <c r="P143" s="55">
        <v>50227</v>
      </c>
      <c r="Q143" s="55">
        <v>678067</v>
      </c>
      <c r="R143" s="1"/>
    </row>
    <row r="144" spans="1:18">
      <c r="A144" s="5" t="s">
        <v>0</v>
      </c>
      <c r="B144" s="5">
        <f t="shared" si="5"/>
        <v>2</v>
      </c>
      <c r="C144" s="5">
        <v>2</v>
      </c>
      <c r="D144" t="s">
        <v>481</v>
      </c>
      <c r="E144" s="53" t="s">
        <v>375</v>
      </c>
      <c r="F144" s="54">
        <v>46062</v>
      </c>
      <c r="G144" s="10"/>
      <c r="H144" s="10"/>
      <c r="I144" s="10"/>
      <c r="J144" s="103" t="s">
        <v>24</v>
      </c>
      <c r="K144" s="53" t="s">
        <v>405</v>
      </c>
      <c r="L144" s="14"/>
      <c r="M144" s="55">
        <v>476740</v>
      </c>
      <c r="N144" s="14"/>
      <c r="O144" s="14"/>
      <c r="P144" s="55">
        <v>38139</v>
      </c>
      <c r="Q144" s="55">
        <v>514879</v>
      </c>
      <c r="R144" s="1"/>
    </row>
    <row r="145" spans="1:18">
      <c r="A145" s="5" t="s">
        <v>0</v>
      </c>
      <c r="B145" s="5">
        <f t="shared" si="5"/>
        <v>2</v>
      </c>
      <c r="C145" s="5">
        <v>2</v>
      </c>
      <c r="D145" t="s">
        <v>482</v>
      </c>
      <c r="E145" s="53" t="s">
        <v>376</v>
      </c>
      <c r="F145" s="54">
        <v>46062</v>
      </c>
      <c r="G145" s="10"/>
      <c r="H145" s="10"/>
      <c r="I145" s="10"/>
      <c r="J145" s="103" t="s">
        <v>24</v>
      </c>
      <c r="K145" s="53" t="s">
        <v>406</v>
      </c>
      <c r="L145" s="14"/>
      <c r="M145" s="55">
        <v>238370</v>
      </c>
      <c r="N145" s="14"/>
      <c r="O145" s="14"/>
      <c r="P145" s="55">
        <v>19070</v>
      </c>
      <c r="Q145" s="55">
        <v>257440</v>
      </c>
      <c r="R145" s="1"/>
    </row>
    <row r="146" spans="1:18">
      <c r="A146" s="5" t="s">
        <v>0</v>
      </c>
      <c r="B146" s="5">
        <f t="shared" si="5"/>
        <v>2</v>
      </c>
      <c r="C146" s="5">
        <v>2</v>
      </c>
      <c r="D146" t="s">
        <v>483</v>
      </c>
      <c r="E146" s="53" t="s">
        <v>377</v>
      </c>
      <c r="F146" s="54">
        <v>46062</v>
      </c>
      <c r="G146" s="10"/>
      <c r="H146" s="10"/>
      <c r="I146" s="10"/>
      <c r="J146" s="103" t="s">
        <v>24</v>
      </c>
      <c r="K146" s="53" t="s">
        <v>407</v>
      </c>
      <c r="L146" s="14"/>
      <c r="M146" s="55">
        <v>1510752</v>
      </c>
      <c r="N146" s="14"/>
      <c r="O146" s="14"/>
      <c r="P146" s="55">
        <v>120860</v>
      </c>
      <c r="Q146" s="55">
        <v>1631612</v>
      </c>
      <c r="R146" s="1"/>
    </row>
    <row r="147" spans="1:18">
      <c r="A147" s="5" t="s">
        <v>0</v>
      </c>
      <c r="B147" s="5">
        <f t="shared" si="5"/>
        <v>2</v>
      </c>
      <c r="C147" s="5">
        <v>2</v>
      </c>
      <c r="D147" t="s">
        <v>484</v>
      </c>
      <c r="E147" s="53" t="s">
        <v>378</v>
      </c>
      <c r="F147" s="54">
        <v>46062</v>
      </c>
      <c r="G147" s="10"/>
      <c r="H147" s="10"/>
      <c r="I147" s="10"/>
      <c r="J147" s="103" t="s">
        <v>24</v>
      </c>
      <c r="K147" s="53" t="s">
        <v>408</v>
      </c>
      <c r="L147" s="14"/>
      <c r="M147" s="55">
        <v>981792</v>
      </c>
      <c r="N147" s="14"/>
      <c r="O147" s="14"/>
      <c r="P147" s="55">
        <v>78543</v>
      </c>
      <c r="Q147" s="55">
        <v>1060335</v>
      </c>
      <c r="R147" s="1"/>
    </row>
    <row r="148" spans="1:18">
      <c r="A148" s="5" t="s">
        <v>0</v>
      </c>
      <c r="B148" s="5">
        <f t="shared" si="5"/>
        <v>2</v>
      </c>
      <c r="C148" s="5">
        <v>2</v>
      </c>
      <c r="D148" t="s">
        <v>485</v>
      </c>
      <c r="E148" s="53" t="s">
        <v>379</v>
      </c>
      <c r="F148" s="54">
        <v>46062</v>
      </c>
      <c r="G148" s="10"/>
      <c r="H148" s="10"/>
      <c r="I148" s="10"/>
      <c r="J148" s="103" t="s">
        <v>24</v>
      </c>
      <c r="K148" s="53" t="s">
        <v>409</v>
      </c>
      <c r="L148" s="14"/>
      <c r="M148" s="55">
        <v>618384</v>
      </c>
      <c r="N148" s="14"/>
      <c r="O148" s="14"/>
      <c r="P148" s="55">
        <v>49471</v>
      </c>
      <c r="Q148" s="55">
        <v>667855</v>
      </c>
      <c r="R148" s="1"/>
    </row>
    <row r="149" spans="1:18">
      <c r="A149" s="5" t="s">
        <v>0</v>
      </c>
      <c r="B149" s="5">
        <f t="shared" si="5"/>
        <v>2</v>
      </c>
      <c r="C149" s="5">
        <v>2</v>
      </c>
      <c r="D149" t="s">
        <v>486</v>
      </c>
      <c r="E149" s="56" t="s">
        <v>380</v>
      </c>
      <c r="F149" s="57">
        <v>46066</v>
      </c>
      <c r="G149" s="10"/>
      <c r="H149" s="10"/>
      <c r="I149" s="10"/>
      <c r="J149" s="103" t="s">
        <v>24</v>
      </c>
      <c r="K149" s="56" t="s">
        <v>410</v>
      </c>
      <c r="L149" s="14"/>
      <c r="M149" s="58">
        <v>627840</v>
      </c>
      <c r="N149" s="14"/>
      <c r="O149" s="14"/>
      <c r="P149" s="58">
        <v>50227</v>
      </c>
      <c r="Q149" s="58">
        <v>678067</v>
      </c>
      <c r="R149" s="1"/>
    </row>
    <row r="150" spans="1:18">
      <c r="A150" s="5" t="s">
        <v>1</v>
      </c>
      <c r="B150" s="5">
        <f t="shared" si="5"/>
        <v>2</v>
      </c>
      <c r="C150" s="5">
        <v>2</v>
      </c>
      <c r="D150" t="s">
        <v>958</v>
      </c>
      <c r="E150" s="62" t="s">
        <v>487</v>
      </c>
      <c r="F150" s="61">
        <v>46063</v>
      </c>
      <c r="G150" s="10"/>
      <c r="H150" s="10"/>
      <c r="I150" s="10"/>
      <c r="J150" s="103" t="s">
        <v>24</v>
      </c>
      <c r="K150" s="62" t="s">
        <v>491</v>
      </c>
      <c r="L150" s="14"/>
      <c r="M150" s="63">
        <v>-221560</v>
      </c>
      <c r="N150" s="14"/>
      <c r="O150" s="14"/>
      <c r="P150" s="63">
        <v>-17725</v>
      </c>
      <c r="Q150" s="63">
        <v>-239285</v>
      </c>
      <c r="R150" s="1"/>
    </row>
    <row r="151" spans="1:18">
      <c r="A151" s="5" t="s">
        <v>1</v>
      </c>
      <c r="B151" s="5">
        <f t="shared" si="5"/>
        <v>2</v>
      </c>
      <c r="C151" s="5">
        <v>2</v>
      </c>
      <c r="D151" t="s">
        <v>958</v>
      </c>
      <c r="E151" s="62" t="s">
        <v>488</v>
      </c>
      <c r="F151" s="61">
        <v>46063</v>
      </c>
      <c r="G151" s="10"/>
      <c r="H151" s="10"/>
      <c r="I151" s="10"/>
      <c r="J151" s="103" t="s">
        <v>24</v>
      </c>
      <c r="K151" s="62" t="s">
        <v>492</v>
      </c>
      <c r="L151" s="14"/>
      <c r="M151" s="63">
        <v>-110780</v>
      </c>
      <c r="N151" s="14"/>
      <c r="O151" s="14"/>
      <c r="P151" s="63">
        <v>-8862</v>
      </c>
      <c r="Q151" s="63">
        <v>-119642</v>
      </c>
      <c r="R151" s="1"/>
    </row>
    <row r="152" spans="1:18">
      <c r="A152" s="5" t="s">
        <v>1</v>
      </c>
      <c r="B152" s="5">
        <f t="shared" si="5"/>
        <v>2</v>
      </c>
      <c r="C152" s="5">
        <v>2</v>
      </c>
      <c r="D152" t="s">
        <v>958</v>
      </c>
      <c r="E152" s="62" t="s">
        <v>489</v>
      </c>
      <c r="F152" s="61">
        <v>46063</v>
      </c>
      <c r="G152" s="10"/>
      <c r="H152" s="10"/>
      <c r="I152" s="10"/>
      <c r="J152" s="103" t="s">
        <v>24</v>
      </c>
      <c r="K152" s="62" t="s">
        <v>493</v>
      </c>
      <c r="L152" s="14"/>
      <c r="M152" s="63">
        <v>-110780</v>
      </c>
      <c r="N152" s="14"/>
      <c r="O152" s="14"/>
      <c r="P152" s="63">
        <v>-8862</v>
      </c>
      <c r="Q152" s="63">
        <v>-119642</v>
      </c>
      <c r="R152" s="1"/>
    </row>
    <row r="153" spans="1:18">
      <c r="A153" s="5" t="s">
        <v>1</v>
      </c>
      <c r="B153" s="5">
        <f t="shared" si="5"/>
        <v>2</v>
      </c>
      <c r="C153" s="5">
        <v>2</v>
      </c>
      <c r="D153" t="s">
        <v>958</v>
      </c>
      <c r="E153" s="62" t="s">
        <v>490</v>
      </c>
      <c r="F153" s="61">
        <v>46063</v>
      </c>
      <c r="G153" s="10"/>
      <c r="H153" s="10"/>
      <c r="I153" s="10"/>
      <c r="J153" s="103" t="s">
        <v>24</v>
      </c>
      <c r="K153" s="62" t="s">
        <v>494</v>
      </c>
      <c r="L153" s="14"/>
      <c r="M153" s="63">
        <v>-438366</v>
      </c>
      <c r="N153" s="14"/>
      <c r="O153" s="14"/>
      <c r="P153" s="63">
        <v>-35069</v>
      </c>
      <c r="Q153" s="63">
        <v>-473435</v>
      </c>
      <c r="R153" s="1"/>
    </row>
    <row r="154" spans="1:18">
      <c r="A154" s="5" t="s">
        <v>1</v>
      </c>
      <c r="B154" s="5">
        <f t="shared" si="5"/>
        <v>2</v>
      </c>
      <c r="C154" s="5">
        <v>2</v>
      </c>
      <c r="D154" t="s">
        <v>958</v>
      </c>
      <c r="E154" s="10"/>
      <c r="F154" s="11">
        <v>46055</v>
      </c>
      <c r="G154" s="10"/>
      <c r="H154" s="10"/>
      <c r="I154" s="10"/>
      <c r="J154" s="103" t="s">
        <v>24</v>
      </c>
      <c r="K154" s="6" t="s">
        <v>34</v>
      </c>
      <c r="L154" s="14"/>
      <c r="M154" s="63">
        <v>-106026</v>
      </c>
      <c r="N154" s="14"/>
      <c r="O154" s="14"/>
      <c r="P154" s="63">
        <v>-8482.08</v>
      </c>
      <c r="Q154" s="63">
        <v>-114508.08</v>
      </c>
      <c r="R154" s="1"/>
    </row>
    <row r="155" spans="1:18">
      <c r="A155" s="5" t="s">
        <v>3</v>
      </c>
      <c r="B155" s="5">
        <f t="shared" si="5"/>
        <v>3</v>
      </c>
      <c r="C155" s="5">
        <v>2</v>
      </c>
      <c r="D155" t="s">
        <v>958</v>
      </c>
      <c r="E155" s="10" t="s">
        <v>524</v>
      </c>
      <c r="F155" s="11">
        <v>46097</v>
      </c>
      <c r="G155" s="10"/>
      <c r="H155" s="10"/>
      <c r="I155" s="10"/>
      <c r="J155" s="103" t="s">
        <v>24</v>
      </c>
      <c r="K155" s="10" t="s">
        <v>525</v>
      </c>
      <c r="L155" s="14"/>
      <c r="M155" s="14"/>
      <c r="N155" s="14"/>
      <c r="O155" s="14"/>
      <c r="P155" s="14"/>
      <c r="Q155" s="14">
        <v>-25128810</v>
      </c>
      <c r="R155" s="1"/>
    </row>
    <row r="156" spans="1:18">
      <c r="A156" s="5" t="s">
        <v>28</v>
      </c>
      <c r="B156" s="5">
        <f t="shared" si="5"/>
        <v>3</v>
      </c>
      <c r="C156" s="5">
        <v>2</v>
      </c>
      <c r="D156" t="s">
        <v>958</v>
      </c>
      <c r="E156" s="85"/>
      <c r="F156" s="86">
        <v>46086</v>
      </c>
      <c r="G156" s="10"/>
      <c r="H156" s="10"/>
      <c r="I156" s="10"/>
      <c r="J156" s="103" t="s">
        <v>24</v>
      </c>
      <c r="K156" s="85" t="s">
        <v>648</v>
      </c>
      <c r="L156" s="14"/>
      <c r="M156" s="87"/>
      <c r="N156" s="14"/>
      <c r="O156" s="14"/>
      <c r="P156" s="87"/>
      <c r="Q156" s="87">
        <v>-243053.52000000002</v>
      </c>
      <c r="R156" s="1"/>
    </row>
    <row r="157" spans="1:18">
      <c r="A157" s="5" t="s">
        <v>0</v>
      </c>
      <c r="B157" s="5">
        <f t="shared" si="5"/>
        <v>3</v>
      </c>
      <c r="C157" s="5">
        <v>3</v>
      </c>
      <c r="D157" t="s">
        <v>687</v>
      </c>
      <c r="E157" s="82" t="s">
        <v>526</v>
      </c>
      <c r="F157" s="83">
        <v>46083</v>
      </c>
      <c r="G157" s="10"/>
      <c r="H157" s="10"/>
      <c r="I157" s="10"/>
      <c r="J157" s="103" t="s">
        <v>24</v>
      </c>
      <c r="K157" s="82" t="s">
        <v>593</v>
      </c>
      <c r="L157" s="14"/>
      <c r="M157" s="84">
        <v>338922</v>
      </c>
      <c r="N157" s="14"/>
      <c r="O157" s="14"/>
      <c r="P157" s="84">
        <v>27114</v>
      </c>
      <c r="Q157" s="84">
        <v>366036</v>
      </c>
      <c r="R157" s="1"/>
    </row>
    <row r="158" spans="1:18">
      <c r="A158" s="5" t="s">
        <v>0</v>
      </c>
      <c r="B158" s="5">
        <f t="shared" si="5"/>
        <v>3</v>
      </c>
      <c r="C158" s="5">
        <v>3</v>
      </c>
      <c r="D158" t="s">
        <v>688</v>
      </c>
      <c r="E158" s="82" t="s">
        <v>527</v>
      </c>
      <c r="F158" s="83">
        <v>46083</v>
      </c>
      <c r="G158" s="10"/>
      <c r="H158" s="10"/>
      <c r="I158" s="10"/>
      <c r="J158" s="103" t="s">
        <v>24</v>
      </c>
      <c r="K158" s="82" t="s">
        <v>594</v>
      </c>
      <c r="L158" s="14"/>
      <c r="M158" s="84">
        <v>238370</v>
      </c>
      <c r="N158" s="14"/>
      <c r="O158" s="14"/>
      <c r="P158" s="84">
        <v>19070</v>
      </c>
      <c r="Q158" s="84">
        <v>257440</v>
      </c>
      <c r="R158" s="1"/>
    </row>
    <row r="159" spans="1:18">
      <c r="A159" s="5" t="s">
        <v>0</v>
      </c>
      <c r="B159" s="5">
        <f t="shared" si="5"/>
        <v>3</v>
      </c>
      <c r="C159" s="5">
        <v>3</v>
      </c>
      <c r="D159" t="s">
        <v>689</v>
      </c>
      <c r="E159" s="82" t="s">
        <v>528</v>
      </c>
      <c r="F159" s="83">
        <v>46083</v>
      </c>
      <c r="G159" s="10"/>
      <c r="H159" s="10"/>
      <c r="I159" s="10"/>
      <c r="J159" s="103" t="s">
        <v>24</v>
      </c>
      <c r="K159" s="82" t="s">
        <v>595</v>
      </c>
      <c r="L159" s="14"/>
      <c r="M159" s="84">
        <v>442128</v>
      </c>
      <c r="N159" s="14"/>
      <c r="O159" s="14"/>
      <c r="P159" s="84">
        <v>35370</v>
      </c>
      <c r="Q159" s="84">
        <v>477498</v>
      </c>
      <c r="R159" s="1"/>
    </row>
    <row r="160" spans="1:18">
      <c r="A160" s="5" t="s">
        <v>0</v>
      </c>
      <c r="B160" s="5">
        <f t="shared" si="5"/>
        <v>3</v>
      </c>
      <c r="C160" s="5">
        <v>3</v>
      </c>
      <c r="D160" t="s">
        <v>690</v>
      </c>
      <c r="E160" s="82" t="s">
        <v>529</v>
      </c>
      <c r="F160" s="83">
        <v>46083</v>
      </c>
      <c r="G160" s="10"/>
      <c r="H160" s="10"/>
      <c r="I160" s="10"/>
      <c r="J160" s="103" t="s">
        <v>24</v>
      </c>
      <c r="K160" s="82" t="s">
        <v>596</v>
      </c>
      <c r="L160" s="14"/>
      <c r="M160" s="84">
        <v>847305</v>
      </c>
      <c r="N160" s="14"/>
      <c r="O160" s="14"/>
      <c r="P160" s="84">
        <v>67784</v>
      </c>
      <c r="Q160" s="84">
        <v>915089</v>
      </c>
      <c r="R160" s="1"/>
    </row>
    <row r="161" spans="1:18">
      <c r="A161" s="5" t="s">
        <v>0</v>
      </c>
      <c r="B161" s="5">
        <f t="shared" si="5"/>
        <v>3</v>
      </c>
      <c r="C161" s="5">
        <v>3</v>
      </c>
      <c r="D161" t="s">
        <v>691</v>
      </c>
      <c r="E161" s="82" t="s">
        <v>530</v>
      </c>
      <c r="F161" s="83">
        <v>46083</v>
      </c>
      <c r="G161" s="10"/>
      <c r="H161" s="10"/>
      <c r="I161" s="10"/>
      <c r="J161" s="103" t="s">
        <v>24</v>
      </c>
      <c r="K161" s="82" t="s">
        <v>597</v>
      </c>
      <c r="L161" s="14"/>
      <c r="M161" s="84">
        <v>1377435</v>
      </c>
      <c r="N161" s="14"/>
      <c r="O161" s="14"/>
      <c r="P161" s="84">
        <v>110195</v>
      </c>
      <c r="Q161" s="84">
        <v>1487630</v>
      </c>
      <c r="R161" s="1"/>
    </row>
    <row r="162" spans="1:18">
      <c r="A162" s="5" t="s">
        <v>0</v>
      </c>
      <c r="B162" s="5">
        <f t="shared" si="5"/>
        <v>3</v>
      </c>
      <c r="C162" s="5">
        <v>3</v>
      </c>
      <c r="D162" t="s">
        <v>692</v>
      </c>
      <c r="E162" s="82" t="s">
        <v>531</v>
      </c>
      <c r="F162" s="83">
        <v>46083</v>
      </c>
      <c r="G162" s="10"/>
      <c r="H162" s="10"/>
      <c r="I162" s="10"/>
      <c r="J162" s="103" t="s">
        <v>24</v>
      </c>
      <c r="K162" s="82" t="s">
        <v>598</v>
      </c>
      <c r="L162" s="14"/>
      <c r="M162" s="84">
        <v>238370</v>
      </c>
      <c r="N162" s="14"/>
      <c r="O162" s="14"/>
      <c r="P162" s="84">
        <v>19070</v>
      </c>
      <c r="Q162" s="84">
        <v>257440</v>
      </c>
      <c r="R162" s="1"/>
    </row>
    <row r="163" spans="1:18">
      <c r="A163" s="5" t="s">
        <v>0</v>
      </c>
      <c r="B163" s="5">
        <f t="shared" si="5"/>
        <v>3</v>
      </c>
      <c r="C163" s="5">
        <v>3</v>
      </c>
      <c r="D163" t="s">
        <v>693</v>
      </c>
      <c r="E163" s="82" t="s">
        <v>532</v>
      </c>
      <c r="F163" s="83">
        <v>46083</v>
      </c>
      <c r="G163" s="10"/>
      <c r="H163" s="10"/>
      <c r="I163" s="10"/>
      <c r="J163" s="103" t="s">
        <v>24</v>
      </c>
      <c r="K163" s="82" t="s">
        <v>599</v>
      </c>
      <c r="L163" s="14"/>
      <c r="M163" s="84">
        <v>238370</v>
      </c>
      <c r="N163" s="14"/>
      <c r="O163" s="14"/>
      <c r="P163" s="84">
        <v>19070</v>
      </c>
      <c r="Q163" s="84">
        <v>257440</v>
      </c>
      <c r="R163" s="1"/>
    </row>
    <row r="164" spans="1:18">
      <c r="A164" s="5" t="s">
        <v>0</v>
      </c>
      <c r="B164" s="5">
        <f t="shared" si="5"/>
        <v>3</v>
      </c>
      <c r="C164" s="5">
        <v>3</v>
      </c>
      <c r="D164" t="s">
        <v>694</v>
      </c>
      <c r="E164" s="82" t="s">
        <v>533</v>
      </c>
      <c r="F164" s="83">
        <v>46083</v>
      </c>
      <c r="G164" s="10"/>
      <c r="H164" s="10"/>
      <c r="I164" s="10"/>
      <c r="J164" s="103" t="s">
        <v>24</v>
      </c>
      <c r="K164" s="82" t="s">
        <v>600</v>
      </c>
      <c r="L164" s="14"/>
      <c r="M164" s="84">
        <v>411456</v>
      </c>
      <c r="N164" s="14"/>
      <c r="O164" s="14"/>
      <c r="P164" s="84">
        <v>32916</v>
      </c>
      <c r="Q164" s="84">
        <v>444372</v>
      </c>
      <c r="R164" s="1"/>
    </row>
    <row r="165" spans="1:18">
      <c r="A165" s="5" t="s">
        <v>0</v>
      </c>
      <c r="B165" s="5">
        <f t="shared" si="5"/>
        <v>3</v>
      </c>
      <c r="C165" s="5">
        <v>3</v>
      </c>
      <c r="D165" t="s">
        <v>695</v>
      </c>
      <c r="E165" s="82" t="s">
        <v>534</v>
      </c>
      <c r="F165" s="83">
        <v>46083</v>
      </c>
      <c r="G165" s="10"/>
      <c r="H165" s="10"/>
      <c r="I165" s="10"/>
      <c r="J165" s="103" t="s">
        <v>24</v>
      </c>
      <c r="K165" s="82" t="s">
        <v>601</v>
      </c>
      <c r="L165" s="14"/>
      <c r="M165" s="84">
        <v>143022</v>
      </c>
      <c r="N165" s="14"/>
      <c r="O165" s="14"/>
      <c r="P165" s="84">
        <v>11442</v>
      </c>
      <c r="Q165" s="84">
        <v>154464</v>
      </c>
      <c r="R165" s="1"/>
    </row>
    <row r="166" spans="1:18">
      <c r="A166" s="5" t="s">
        <v>0</v>
      </c>
      <c r="B166" s="5">
        <f t="shared" si="5"/>
        <v>3</v>
      </c>
      <c r="C166" s="5">
        <v>3</v>
      </c>
      <c r="D166" t="s">
        <v>696</v>
      </c>
      <c r="E166" s="82" t="s">
        <v>535</v>
      </c>
      <c r="F166" s="83">
        <v>46083</v>
      </c>
      <c r="G166" s="10"/>
      <c r="H166" s="10"/>
      <c r="I166" s="10"/>
      <c r="J166" s="103" t="s">
        <v>24</v>
      </c>
      <c r="K166" s="82" t="s">
        <v>602</v>
      </c>
      <c r="L166" s="14"/>
      <c r="M166" s="84">
        <v>1204349</v>
      </c>
      <c r="N166" s="14"/>
      <c r="O166" s="14"/>
      <c r="P166" s="84">
        <v>96348</v>
      </c>
      <c r="Q166" s="84">
        <v>1300697</v>
      </c>
      <c r="R166" s="1"/>
    </row>
    <row r="167" spans="1:18">
      <c r="A167" s="5" t="s">
        <v>0</v>
      </c>
      <c r="B167" s="5">
        <f t="shared" si="5"/>
        <v>3</v>
      </c>
      <c r="C167" s="5">
        <v>3</v>
      </c>
      <c r="D167" t="s">
        <v>697</v>
      </c>
      <c r="E167" s="82" t="s">
        <v>536</v>
      </c>
      <c r="F167" s="83">
        <v>46083</v>
      </c>
      <c r="G167" s="10"/>
      <c r="H167" s="10"/>
      <c r="I167" s="10"/>
      <c r="J167" s="103" t="s">
        <v>24</v>
      </c>
      <c r="K167" s="82" t="s">
        <v>603</v>
      </c>
      <c r="L167" s="14"/>
      <c r="M167" s="84">
        <v>998621</v>
      </c>
      <c r="N167" s="14"/>
      <c r="O167" s="14"/>
      <c r="P167" s="84">
        <v>79890</v>
      </c>
      <c r="Q167" s="84">
        <v>1078511</v>
      </c>
      <c r="R167" s="1"/>
    </row>
    <row r="168" spans="1:18">
      <c r="A168" s="5" t="s">
        <v>0</v>
      </c>
      <c r="B168" s="5">
        <f t="shared" si="5"/>
        <v>3</v>
      </c>
      <c r="C168" s="5">
        <v>3</v>
      </c>
      <c r="D168" t="s">
        <v>698</v>
      </c>
      <c r="E168" s="82" t="s">
        <v>537</v>
      </c>
      <c r="F168" s="83">
        <v>46083</v>
      </c>
      <c r="G168" s="10"/>
      <c r="H168" s="10"/>
      <c r="I168" s="10"/>
      <c r="J168" s="103" t="s">
        <v>24</v>
      </c>
      <c r="K168" s="82" t="s">
        <v>604</v>
      </c>
      <c r="L168" s="14"/>
      <c r="M168" s="84">
        <v>478440</v>
      </c>
      <c r="N168" s="14"/>
      <c r="O168" s="14"/>
      <c r="P168" s="84">
        <v>38275</v>
      </c>
      <c r="Q168" s="84">
        <v>516715</v>
      </c>
      <c r="R168" s="1"/>
    </row>
    <row r="169" spans="1:18">
      <c r="A169" s="5" t="s">
        <v>0</v>
      </c>
      <c r="B169" s="5">
        <f t="shared" si="5"/>
        <v>3</v>
      </c>
      <c r="C169" s="5">
        <v>3</v>
      </c>
      <c r="D169" t="s">
        <v>699</v>
      </c>
      <c r="E169" s="82" t="s">
        <v>538</v>
      </c>
      <c r="F169" s="83">
        <v>46083</v>
      </c>
      <c r="G169" s="10"/>
      <c r="H169" s="10"/>
      <c r="I169" s="10"/>
      <c r="J169" s="103" t="s">
        <v>24</v>
      </c>
      <c r="K169" s="82" t="s">
        <v>605</v>
      </c>
      <c r="L169" s="14"/>
      <c r="M169" s="84">
        <v>514707</v>
      </c>
      <c r="N169" s="14"/>
      <c r="O169" s="14"/>
      <c r="P169" s="84">
        <v>41177</v>
      </c>
      <c r="Q169" s="84">
        <v>555884</v>
      </c>
      <c r="R169" s="1"/>
    </row>
    <row r="170" spans="1:18">
      <c r="A170" s="5" t="s">
        <v>0</v>
      </c>
      <c r="B170" s="5">
        <f t="shared" si="5"/>
        <v>3</v>
      </c>
      <c r="C170" s="5">
        <v>3</v>
      </c>
      <c r="D170" t="s">
        <v>700</v>
      </c>
      <c r="E170" s="82" t="s">
        <v>539</v>
      </c>
      <c r="F170" s="83">
        <v>46083</v>
      </c>
      <c r="G170" s="10"/>
      <c r="H170" s="10"/>
      <c r="I170" s="10"/>
      <c r="J170" s="103" t="s">
        <v>24</v>
      </c>
      <c r="K170" s="82" t="s">
        <v>606</v>
      </c>
      <c r="L170" s="14"/>
      <c r="M170" s="84">
        <v>647051</v>
      </c>
      <c r="N170" s="14"/>
      <c r="O170" s="14"/>
      <c r="P170" s="84">
        <v>51764</v>
      </c>
      <c r="Q170" s="84">
        <v>698815</v>
      </c>
      <c r="R170" s="1"/>
    </row>
    <row r="171" spans="1:18">
      <c r="A171" s="5" t="s">
        <v>0</v>
      </c>
      <c r="B171" s="5">
        <f t="shared" si="5"/>
        <v>3</v>
      </c>
      <c r="C171" s="5">
        <v>3</v>
      </c>
      <c r="D171" t="s">
        <v>701</v>
      </c>
      <c r="E171" s="82" t="s">
        <v>540</v>
      </c>
      <c r="F171" s="83">
        <v>46083</v>
      </c>
      <c r="G171" s="10"/>
      <c r="H171" s="10"/>
      <c r="I171" s="10"/>
      <c r="J171" s="103" t="s">
        <v>24</v>
      </c>
      <c r="K171" s="82" t="s">
        <v>607</v>
      </c>
      <c r="L171" s="14"/>
      <c r="M171" s="84">
        <v>338922</v>
      </c>
      <c r="N171" s="14"/>
      <c r="O171" s="14"/>
      <c r="P171" s="84">
        <v>27114</v>
      </c>
      <c r="Q171" s="84">
        <v>366036</v>
      </c>
      <c r="R171" s="1"/>
    </row>
    <row r="172" spans="1:18">
      <c r="A172" s="5" t="s">
        <v>0</v>
      </c>
      <c r="B172" s="5">
        <f t="shared" si="5"/>
        <v>3</v>
      </c>
      <c r="C172" s="5">
        <v>3</v>
      </c>
      <c r="D172" t="s">
        <v>702</v>
      </c>
      <c r="E172" s="82" t="s">
        <v>541</v>
      </c>
      <c r="F172" s="83">
        <v>46083</v>
      </c>
      <c r="G172" s="10"/>
      <c r="H172" s="10"/>
      <c r="I172" s="10"/>
      <c r="J172" s="103" t="s">
        <v>24</v>
      </c>
      <c r="K172" s="82" t="s">
        <v>608</v>
      </c>
      <c r="L172" s="14"/>
      <c r="M172" s="84">
        <v>459130</v>
      </c>
      <c r="N172" s="14"/>
      <c r="O172" s="14"/>
      <c r="P172" s="84">
        <v>36730</v>
      </c>
      <c r="Q172" s="84">
        <v>495860</v>
      </c>
      <c r="R172" s="1"/>
    </row>
    <row r="173" spans="1:18">
      <c r="A173" s="5" t="s">
        <v>0</v>
      </c>
      <c r="B173" s="5">
        <f t="shared" si="5"/>
        <v>3</v>
      </c>
      <c r="C173" s="5">
        <v>3</v>
      </c>
      <c r="D173" t="s">
        <v>703</v>
      </c>
      <c r="E173" s="82" t="s">
        <v>542</v>
      </c>
      <c r="F173" s="83">
        <v>46083</v>
      </c>
      <c r="G173" s="10"/>
      <c r="H173" s="10"/>
      <c r="I173" s="10"/>
      <c r="J173" s="103" t="s">
        <v>24</v>
      </c>
      <c r="K173" s="82" t="s">
        <v>609</v>
      </c>
      <c r="L173" s="14"/>
      <c r="M173" s="84">
        <v>2202970</v>
      </c>
      <c r="N173" s="14"/>
      <c r="O173" s="14"/>
      <c r="P173" s="84">
        <v>176238</v>
      </c>
      <c r="Q173" s="84">
        <v>2379208</v>
      </c>
      <c r="R173" s="1"/>
    </row>
    <row r="174" spans="1:18">
      <c r="A174" s="5" t="s">
        <v>0</v>
      </c>
      <c r="B174" s="5">
        <f t="shared" si="5"/>
        <v>3</v>
      </c>
      <c r="C174" s="5">
        <v>3</v>
      </c>
      <c r="D174" t="s">
        <v>704</v>
      </c>
      <c r="E174" s="82" t="s">
        <v>543</v>
      </c>
      <c r="F174" s="83">
        <v>46083</v>
      </c>
      <c r="G174" s="10"/>
      <c r="H174" s="10"/>
      <c r="I174" s="10"/>
      <c r="J174" s="103" t="s">
        <v>24</v>
      </c>
      <c r="K174" s="82" t="s">
        <v>610</v>
      </c>
      <c r="L174" s="14"/>
      <c r="M174" s="84">
        <v>551703</v>
      </c>
      <c r="N174" s="14"/>
      <c r="O174" s="14"/>
      <c r="P174" s="84">
        <v>44136</v>
      </c>
      <c r="Q174" s="84">
        <v>595839</v>
      </c>
      <c r="R174" s="1"/>
    </row>
    <row r="175" spans="1:18">
      <c r="A175" s="5" t="s">
        <v>0</v>
      </c>
      <c r="B175" s="5">
        <f t="shared" si="5"/>
        <v>3</v>
      </c>
      <c r="C175" s="5">
        <v>3</v>
      </c>
      <c r="D175" t="s">
        <v>705</v>
      </c>
      <c r="E175" s="82" t="s">
        <v>544</v>
      </c>
      <c r="F175" s="83">
        <v>46083</v>
      </c>
      <c r="G175" s="10"/>
      <c r="H175" s="10"/>
      <c r="I175" s="10"/>
      <c r="J175" s="103" t="s">
        <v>24</v>
      </c>
      <c r="K175" s="82" t="s">
        <v>611</v>
      </c>
      <c r="L175" s="14"/>
      <c r="M175" s="84">
        <v>617184</v>
      </c>
      <c r="N175" s="14"/>
      <c r="O175" s="14"/>
      <c r="P175" s="84">
        <v>49375</v>
      </c>
      <c r="Q175" s="84">
        <v>666559</v>
      </c>
      <c r="R175" s="1"/>
    </row>
    <row r="176" spans="1:18">
      <c r="A176" s="5" t="s">
        <v>0</v>
      </c>
      <c r="B176" s="5">
        <f t="shared" si="5"/>
        <v>3</v>
      </c>
      <c r="C176" s="5">
        <v>3</v>
      </c>
      <c r="D176" t="s">
        <v>706</v>
      </c>
      <c r="E176" s="82" t="s">
        <v>545</v>
      </c>
      <c r="F176" s="83">
        <v>46083</v>
      </c>
      <c r="G176" s="10"/>
      <c r="H176" s="10"/>
      <c r="I176" s="10"/>
      <c r="J176" s="103" t="s">
        <v>24</v>
      </c>
      <c r="K176" s="82" t="s">
        <v>612</v>
      </c>
      <c r="L176" s="14"/>
      <c r="M176" s="84">
        <v>1615805</v>
      </c>
      <c r="N176" s="14"/>
      <c r="O176" s="14"/>
      <c r="P176" s="84">
        <v>129264</v>
      </c>
      <c r="Q176" s="84">
        <v>1745069</v>
      </c>
      <c r="R176" s="1"/>
    </row>
    <row r="177" spans="1:18">
      <c r="A177" s="5" t="s">
        <v>0</v>
      </c>
      <c r="B177" s="5">
        <f t="shared" si="5"/>
        <v>3</v>
      </c>
      <c r="C177" s="5">
        <v>3</v>
      </c>
      <c r="D177" t="s">
        <v>707</v>
      </c>
      <c r="E177" s="82" t="s">
        <v>546</v>
      </c>
      <c r="F177" s="83">
        <v>46083</v>
      </c>
      <c r="G177" s="10"/>
      <c r="H177" s="10"/>
      <c r="I177" s="10"/>
      <c r="J177" s="103" t="s">
        <v>24</v>
      </c>
      <c r="K177" s="82" t="s">
        <v>613</v>
      </c>
      <c r="L177" s="14"/>
      <c r="M177" s="84">
        <v>763755</v>
      </c>
      <c r="N177" s="14"/>
      <c r="O177" s="14"/>
      <c r="P177" s="84">
        <v>61100</v>
      </c>
      <c r="Q177" s="84">
        <v>824855</v>
      </c>
      <c r="R177" s="1"/>
    </row>
    <row r="178" spans="1:18">
      <c r="A178" s="5" t="s">
        <v>0</v>
      </c>
      <c r="B178" s="5">
        <f t="shared" si="5"/>
        <v>3</v>
      </c>
      <c r="C178" s="5">
        <v>3</v>
      </c>
      <c r="D178" t="s">
        <v>708</v>
      </c>
      <c r="E178" s="82" t="s">
        <v>547</v>
      </c>
      <c r="F178" s="83">
        <v>46083</v>
      </c>
      <c r="G178" s="10"/>
      <c r="H178" s="10"/>
      <c r="I178" s="10"/>
      <c r="J178" s="103" t="s">
        <v>24</v>
      </c>
      <c r="K178" s="82" t="s">
        <v>614</v>
      </c>
      <c r="L178" s="14"/>
      <c r="M178" s="84">
        <v>352299</v>
      </c>
      <c r="N178" s="14"/>
      <c r="O178" s="14"/>
      <c r="P178" s="84">
        <v>28184</v>
      </c>
      <c r="Q178" s="84">
        <v>380483</v>
      </c>
      <c r="R178" s="1"/>
    </row>
    <row r="179" spans="1:18">
      <c r="A179" s="5" t="s">
        <v>0</v>
      </c>
      <c r="B179" s="5">
        <f t="shared" si="5"/>
        <v>3</v>
      </c>
      <c r="C179" s="5">
        <v>3</v>
      </c>
      <c r="D179" t="s">
        <v>709</v>
      </c>
      <c r="E179" s="82" t="s">
        <v>548</v>
      </c>
      <c r="F179" s="83">
        <v>46083</v>
      </c>
      <c r="G179" s="10"/>
      <c r="H179" s="10"/>
      <c r="I179" s="10"/>
      <c r="J179" s="103" t="s">
        <v>24</v>
      </c>
      <c r="K179" s="82" t="s">
        <v>615</v>
      </c>
      <c r="L179" s="14"/>
      <c r="M179" s="84">
        <v>1108956</v>
      </c>
      <c r="N179" s="14"/>
      <c r="O179" s="14"/>
      <c r="P179" s="84">
        <v>88716</v>
      </c>
      <c r="Q179" s="84">
        <v>1197672</v>
      </c>
      <c r="R179" s="1"/>
    </row>
    <row r="180" spans="1:18">
      <c r="A180" s="5" t="s">
        <v>0</v>
      </c>
      <c r="B180" s="5">
        <f t="shared" si="5"/>
        <v>3</v>
      </c>
      <c r="C180" s="5">
        <v>3</v>
      </c>
      <c r="D180" t="s">
        <v>710</v>
      </c>
      <c r="E180" s="82" t="s">
        <v>549</v>
      </c>
      <c r="F180" s="83">
        <v>46090</v>
      </c>
      <c r="G180" s="10"/>
      <c r="H180" s="10"/>
      <c r="I180" s="10"/>
      <c r="J180" s="103" t="s">
        <v>24</v>
      </c>
      <c r="K180" s="82" t="s">
        <v>616</v>
      </c>
      <c r="L180" s="14"/>
      <c r="M180" s="84">
        <v>209277</v>
      </c>
      <c r="N180" s="14"/>
      <c r="O180" s="14"/>
      <c r="P180" s="84">
        <v>16742</v>
      </c>
      <c r="Q180" s="84">
        <v>226019</v>
      </c>
      <c r="R180" s="1"/>
    </row>
    <row r="181" spans="1:18">
      <c r="A181" s="5" t="s">
        <v>0</v>
      </c>
      <c r="B181" s="5">
        <f t="shared" si="5"/>
        <v>3</v>
      </c>
      <c r="C181" s="5">
        <v>3</v>
      </c>
      <c r="D181" t="s">
        <v>711</v>
      </c>
      <c r="E181" s="82" t="s">
        <v>550</v>
      </c>
      <c r="F181" s="83">
        <v>46090</v>
      </c>
      <c r="G181" s="10"/>
      <c r="H181" s="10"/>
      <c r="I181" s="10"/>
      <c r="J181" s="103" t="s">
        <v>24</v>
      </c>
      <c r="K181" s="82" t="s">
        <v>617</v>
      </c>
      <c r="L181" s="14"/>
      <c r="M181" s="84">
        <v>299106</v>
      </c>
      <c r="N181" s="14"/>
      <c r="O181" s="14"/>
      <c r="P181" s="84">
        <v>23928</v>
      </c>
      <c r="Q181" s="84">
        <v>323034</v>
      </c>
      <c r="R181" s="1"/>
    </row>
    <row r="182" spans="1:18">
      <c r="A182" s="5" t="s">
        <v>0</v>
      </c>
      <c r="B182" s="5">
        <f t="shared" si="5"/>
        <v>3</v>
      </c>
      <c r="C182" s="5">
        <v>3</v>
      </c>
      <c r="D182" t="s">
        <v>712</v>
      </c>
      <c r="E182" s="82" t="s">
        <v>551</v>
      </c>
      <c r="F182" s="83">
        <v>46090</v>
      </c>
      <c r="G182" s="10"/>
      <c r="H182" s="10"/>
      <c r="I182" s="10"/>
      <c r="J182" s="103" t="s">
        <v>24</v>
      </c>
      <c r="K182" s="82" t="s">
        <v>618</v>
      </c>
      <c r="L182" s="14"/>
      <c r="M182" s="84">
        <v>143022</v>
      </c>
      <c r="N182" s="14"/>
      <c r="O182" s="14"/>
      <c r="P182" s="84">
        <v>11442</v>
      </c>
      <c r="Q182" s="84">
        <v>154464</v>
      </c>
      <c r="R182" s="1"/>
    </row>
    <row r="183" spans="1:18">
      <c r="A183" s="5" t="s">
        <v>0</v>
      </c>
      <c r="B183" s="5">
        <f t="shared" si="5"/>
        <v>3</v>
      </c>
      <c r="C183" s="5">
        <v>3</v>
      </c>
      <c r="D183" t="s">
        <v>713</v>
      </c>
      <c r="E183" s="82" t="s">
        <v>552</v>
      </c>
      <c r="F183" s="83">
        <v>46090</v>
      </c>
      <c r="G183" s="10"/>
      <c r="H183" s="10"/>
      <c r="I183" s="10"/>
      <c r="J183" s="103" t="s">
        <v>24</v>
      </c>
      <c r="K183" s="82" t="s">
        <v>619</v>
      </c>
      <c r="L183" s="14"/>
      <c r="M183" s="84">
        <v>338922</v>
      </c>
      <c r="N183" s="14"/>
      <c r="O183" s="14"/>
      <c r="P183" s="84">
        <v>27114</v>
      </c>
      <c r="Q183" s="84">
        <v>366036</v>
      </c>
      <c r="R183" s="1"/>
    </row>
    <row r="184" spans="1:18">
      <c r="A184" s="5" t="s">
        <v>0</v>
      </c>
      <c r="B184" s="5">
        <f t="shared" si="5"/>
        <v>3</v>
      </c>
      <c r="C184" s="5">
        <v>3</v>
      </c>
      <c r="D184" t="s">
        <v>714</v>
      </c>
      <c r="E184" s="82" t="s">
        <v>553</v>
      </c>
      <c r="F184" s="83">
        <v>46090</v>
      </c>
      <c r="G184" s="10"/>
      <c r="H184" s="10"/>
      <c r="I184" s="10"/>
      <c r="J184" s="103" t="s">
        <v>24</v>
      </c>
      <c r="K184" s="82" t="s">
        <v>620</v>
      </c>
      <c r="L184" s="14"/>
      <c r="M184" s="84">
        <v>686867</v>
      </c>
      <c r="N184" s="14"/>
      <c r="O184" s="14"/>
      <c r="P184" s="84">
        <v>54949</v>
      </c>
      <c r="Q184" s="84">
        <v>741816</v>
      </c>
      <c r="R184" s="1"/>
    </row>
    <row r="185" spans="1:18">
      <c r="A185" s="5" t="s">
        <v>0</v>
      </c>
      <c r="B185" s="5">
        <f t="shared" si="5"/>
        <v>3</v>
      </c>
      <c r="C185" s="5">
        <v>3</v>
      </c>
      <c r="D185" t="s">
        <v>715</v>
      </c>
      <c r="E185" s="82" t="s">
        <v>554</v>
      </c>
      <c r="F185" s="83">
        <v>46090</v>
      </c>
      <c r="G185" s="10"/>
      <c r="H185" s="10"/>
      <c r="I185" s="10"/>
      <c r="J185" s="103" t="s">
        <v>24</v>
      </c>
      <c r="K185" s="82" t="s">
        <v>621</v>
      </c>
      <c r="L185" s="14"/>
      <c r="M185" s="84">
        <v>345246</v>
      </c>
      <c r="N185" s="14"/>
      <c r="O185" s="14"/>
      <c r="P185" s="84">
        <v>27620</v>
      </c>
      <c r="Q185" s="84">
        <v>372866</v>
      </c>
      <c r="R185" s="1"/>
    </row>
    <row r="186" spans="1:18">
      <c r="A186" s="5" t="s">
        <v>0</v>
      </c>
      <c r="B186" s="5">
        <f t="shared" si="5"/>
        <v>3</v>
      </c>
      <c r="C186" s="5">
        <v>3</v>
      </c>
      <c r="D186" t="s">
        <v>716</v>
      </c>
      <c r="E186" s="82" t="s">
        <v>555</v>
      </c>
      <c r="F186" s="83">
        <v>46090</v>
      </c>
      <c r="G186" s="10"/>
      <c r="H186" s="10"/>
      <c r="I186" s="10"/>
      <c r="J186" s="103" t="s">
        <v>24</v>
      </c>
      <c r="K186" s="82" t="s">
        <v>622</v>
      </c>
      <c r="L186" s="14"/>
      <c r="M186" s="84">
        <v>1403753</v>
      </c>
      <c r="N186" s="14"/>
      <c r="O186" s="14"/>
      <c r="P186" s="84">
        <v>112300</v>
      </c>
      <c r="Q186" s="84">
        <v>1516053</v>
      </c>
      <c r="R186" s="1"/>
    </row>
    <row r="187" spans="1:18">
      <c r="A187" s="5" t="s">
        <v>0</v>
      </c>
      <c r="B187" s="5">
        <f t="shared" si="5"/>
        <v>3</v>
      </c>
      <c r="C187" s="5">
        <v>3</v>
      </c>
      <c r="D187" t="s">
        <v>717</v>
      </c>
      <c r="E187" s="82" t="s">
        <v>556</v>
      </c>
      <c r="F187" s="83">
        <v>46090</v>
      </c>
      <c r="G187" s="10"/>
      <c r="H187" s="10"/>
      <c r="I187" s="10"/>
      <c r="J187" s="103" t="s">
        <v>24</v>
      </c>
      <c r="K187" s="82" t="s">
        <v>623</v>
      </c>
      <c r="L187" s="14"/>
      <c r="M187" s="84">
        <v>209277</v>
      </c>
      <c r="N187" s="14"/>
      <c r="O187" s="14"/>
      <c r="P187" s="84">
        <v>16742</v>
      </c>
      <c r="Q187" s="84">
        <v>226019</v>
      </c>
      <c r="R187" s="1"/>
    </row>
    <row r="188" spans="1:18">
      <c r="A188" s="5" t="s">
        <v>0</v>
      </c>
      <c r="B188" s="5">
        <f t="shared" si="5"/>
        <v>3</v>
      </c>
      <c r="C188" s="5">
        <v>3</v>
      </c>
      <c r="D188" t="s">
        <v>718</v>
      </c>
      <c r="E188" s="82" t="s">
        <v>557</v>
      </c>
      <c r="F188" s="83">
        <v>46090</v>
      </c>
      <c r="G188" s="10"/>
      <c r="H188" s="10"/>
      <c r="I188" s="10"/>
      <c r="J188" s="103" t="s">
        <v>24</v>
      </c>
      <c r="K188" s="82" t="s">
        <v>624</v>
      </c>
      <c r="L188" s="14"/>
      <c r="M188" s="84">
        <v>620733</v>
      </c>
      <c r="N188" s="14"/>
      <c r="O188" s="14"/>
      <c r="P188" s="84">
        <v>49659</v>
      </c>
      <c r="Q188" s="84">
        <v>670392</v>
      </c>
      <c r="R188" s="1"/>
    </row>
    <row r="189" spans="1:18">
      <c r="A189" s="5" t="s">
        <v>0</v>
      </c>
      <c r="B189" s="5">
        <f t="shared" si="5"/>
        <v>3</v>
      </c>
      <c r="C189" s="5">
        <v>3</v>
      </c>
      <c r="D189" t="s">
        <v>719</v>
      </c>
      <c r="E189" s="82" t="s">
        <v>558</v>
      </c>
      <c r="F189" s="83">
        <v>46090</v>
      </c>
      <c r="G189" s="10"/>
      <c r="H189" s="10"/>
      <c r="I189" s="10"/>
      <c r="J189" s="103" t="s">
        <v>24</v>
      </c>
      <c r="K189" s="82" t="s">
        <v>625</v>
      </c>
      <c r="L189" s="14"/>
      <c r="M189" s="84">
        <v>603731</v>
      </c>
      <c r="N189" s="14"/>
      <c r="O189" s="14"/>
      <c r="P189" s="84">
        <v>48298</v>
      </c>
      <c r="Q189" s="84">
        <v>652029</v>
      </c>
      <c r="R189" s="1"/>
    </row>
    <row r="190" spans="1:18">
      <c r="A190" s="5" t="s">
        <v>0</v>
      </c>
      <c r="B190" s="5">
        <f t="shared" si="5"/>
        <v>3</v>
      </c>
      <c r="C190" s="5">
        <v>3</v>
      </c>
      <c r="D190" t="s">
        <v>720</v>
      </c>
      <c r="E190" s="82" t="s">
        <v>559</v>
      </c>
      <c r="F190" s="83">
        <v>46097</v>
      </c>
      <c r="G190" s="10"/>
      <c r="H190" s="10"/>
      <c r="I190" s="10"/>
      <c r="J190" s="103" t="s">
        <v>24</v>
      </c>
      <c r="K190" s="82" t="s">
        <v>626</v>
      </c>
      <c r="L190" s="14"/>
      <c r="M190" s="84">
        <v>506804</v>
      </c>
      <c r="N190" s="14"/>
      <c r="O190" s="14"/>
      <c r="P190" s="84">
        <v>40544</v>
      </c>
      <c r="Q190" s="84">
        <v>547348</v>
      </c>
      <c r="R190" s="1"/>
    </row>
    <row r="191" spans="1:18">
      <c r="A191" s="5" t="s">
        <v>0</v>
      </c>
      <c r="B191" s="5">
        <f t="shared" si="5"/>
        <v>3</v>
      </c>
      <c r="C191" s="5">
        <v>3</v>
      </c>
      <c r="D191" t="s">
        <v>721</v>
      </c>
      <c r="E191" s="82" t="s">
        <v>560</v>
      </c>
      <c r="F191" s="83">
        <v>46097</v>
      </c>
      <c r="G191" s="10"/>
      <c r="H191" s="10"/>
      <c r="I191" s="10"/>
      <c r="J191" s="103" t="s">
        <v>24</v>
      </c>
      <c r="K191" s="82" t="s">
        <v>627</v>
      </c>
      <c r="L191" s="14"/>
      <c r="M191" s="84">
        <v>247078</v>
      </c>
      <c r="N191" s="14"/>
      <c r="O191" s="14"/>
      <c r="P191" s="84">
        <v>19766</v>
      </c>
      <c r="Q191" s="84">
        <v>266844</v>
      </c>
      <c r="R191" s="1"/>
    </row>
    <row r="192" spans="1:18">
      <c r="A192" s="5" t="s">
        <v>0</v>
      </c>
      <c r="B192" s="5">
        <f t="shared" si="5"/>
        <v>3</v>
      </c>
      <c r="C192" s="5">
        <v>3</v>
      </c>
      <c r="D192" t="s">
        <v>722</v>
      </c>
      <c r="E192" s="82" t="s">
        <v>561</v>
      </c>
      <c r="F192" s="83">
        <v>46097</v>
      </c>
      <c r="G192" s="10"/>
      <c r="H192" s="10"/>
      <c r="I192" s="10"/>
      <c r="J192" s="103" t="s">
        <v>24</v>
      </c>
      <c r="K192" s="82" t="s">
        <v>73</v>
      </c>
      <c r="L192" s="14"/>
      <c r="M192" s="84">
        <v>508383</v>
      </c>
      <c r="N192" s="14"/>
      <c r="O192" s="14"/>
      <c r="P192" s="84">
        <v>40671</v>
      </c>
      <c r="Q192" s="84">
        <v>549054</v>
      </c>
      <c r="R192" s="1"/>
    </row>
    <row r="193" spans="1:18">
      <c r="A193" s="5" t="s">
        <v>0</v>
      </c>
      <c r="B193" s="5">
        <f t="shared" si="5"/>
        <v>3</v>
      </c>
      <c r="C193" s="5">
        <v>3</v>
      </c>
      <c r="D193" t="s">
        <v>723</v>
      </c>
      <c r="E193" s="82" t="s">
        <v>562</v>
      </c>
      <c r="F193" s="83">
        <v>46097</v>
      </c>
      <c r="G193" s="10"/>
      <c r="H193" s="10"/>
      <c r="I193" s="10"/>
      <c r="J193" s="103" t="s">
        <v>24</v>
      </c>
      <c r="K193" s="82" t="s">
        <v>85</v>
      </c>
      <c r="L193" s="14"/>
      <c r="M193" s="84">
        <v>299106</v>
      </c>
      <c r="N193" s="14"/>
      <c r="O193" s="14"/>
      <c r="P193" s="84">
        <v>23928</v>
      </c>
      <c r="Q193" s="84">
        <v>323034</v>
      </c>
      <c r="R193" s="1"/>
    </row>
    <row r="194" spans="1:18">
      <c r="A194" s="5" t="s">
        <v>0</v>
      </c>
      <c r="B194" s="5">
        <f t="shared" si="5"/>
        <v>3</v>
      </c>
      <c r="C194" s="5">
        <v>3</v>
      </c>
      <c r="D194" t="s">
        <v>724</v>
      </c>
      <c r="E194" s="82" t="s">
        <v>563</v>
      </c>
      <c r="F194" s="83">
        <v>46097</v>
      </c>
      <c r="G194" s="10"/>
      <c r="H194" s="10"/>
      <c r="I194" s="10"/>
      <c r="J194" s="103" t="s">
        <v>24</v>
      </c>
      <c r="K194" s="82" t="s">
        <v>80</v>
      </c>
      <c r="L194" s="14"/>
      <c r="M194" s="84">
        <v>299106</v>
      </c>
      <c r="N194" s="14"/>
      <c r="O194" s="14"/>
      <c r="P194" s="84">
        <v>23928</v>
      </c>
      <c r="Q194" s="84">
        <v>323034</v>
      </c>
      <c r="R194" s="1"/>
    </row>
    <row r="195" spans="1:18">
      <c r="A195" s="5" t="s">
        <v>0</v>
      </c>
      <c r="B195" s="5">
        <f t="shared" si="5"/>
        <v>3</v>
      </c>
      <c r="C195" s="5">
        <v>3</v>
      </c>
      <c r="D195" t="s">
        <v>725</v>
      </c>
      <c r="E195" s="82" t="s">
        <v>564</v>
      </c>
      <c r="F195" s="83">
        <v>46097</v>
      </c>
      <c r="G195" s="10"/>
      <c r="H195" s="10"/>
      <c r="I195" s="10"/>
      <c r="J195" s="103" t="s">
        <v>24</v>
      </c>
      <c r="K195" s="82" t="s">
        <v>68</v>
      </c>
      <c r="L195" s="14"/>
      <c r="M195" s="84">
        <v>710562</v>
      </c>
      <c r="N195" s="14"/>
      <c r="O195" s="14"/>
      <c r="P195" s="84">
        <v>56845</v>
      </c>
      <c r="Q195" s="84">
        <v>767407</v>
      </c>
      <c r="R195" s="1"/>
    </row>
    <row r="196" spans="1:18">
      <c r="A196" s="5" t="s">
        <v>0</v>
      </c>
      <c r="B196" s="5">
        <f t="shared" si="5"/>
        <v>3</v>
      </c>
      <c r="C196" s="5">
        <v>3</v>
      </c>
      <c r="D196" t="s">
        <v>726</v>
      </c>
      <c r="E196" s="82" t="s">
        <v>565</v>
      </c>
      <c r="F196" s="83">
        <v>46097</v>
      </c>
      <c r="G196" s="10"/>
      <c r="H196" s="10"/>
      <c r="I196" s="10"/>
      <c r="J196" s="103" t="s">
        <v>24</v>
      </c>
      <c r="K196" s="82" t="s">
        <v>83</v>
      </c>
      <c r="L196" s="14"/>
      <c r="M196" s="84">
        <v>299106</v>
      </c>
      <c r="N196" s="14"/>
      <c r="O196" s="14"/>
      <c r="P196" s="84">
        <v>23928</v>
      </c>
      <c r="Q196" s="84">
        <v>323034</v>
      </c>
      <c r="R196" s="1"/>
    </row>
    <row r="197" spans="1:18">
      <c r="A197" s="5" t="s">
        <v>0</v>
      </c>
      <c r="B197" s="5">
        <f t="shared" si="5"/>
        <v>3</v>
      </c>
      <c r="C197" s="5">
        <v>3</v>
      </c>
      <c r="D197" t="s">
        <v>727</v>
      </c>
      <c r="E197" s="82" t="s">
        <v>566</v>
      </c>
      <c r="F197" s="83">
        <v>46097</v>
      </c>
      <c r="G197" s="10"/>
      <c r="H197" s="10"/>
      <c r="I197" s="10"/>
      <c r="J197" s="103" t="s">
        <v>24</v>
      </c>
      <c r="K197" s="82" t="s">
        <v>628</v>
      </c>
      <c r="L197" s="14"/>
      <c r="M197" s="84">
        <v>411456</v>
      </c>
      <c r="N197" s="14"/>
      <c r="O197" s="14"/>
      <c r="P197" s="84">
        <v>32916</v>
      </c>
      <c r="Q197" s="84">
        <v>444372</v>
      </c>
      <c r="R197" s="1"/>
    </row>
    <row r="198" spans="1:18">
      <c r="A198" s="5" t="s">
        <v>0</v>
      </c>
      <c r="B198" s="5">
        <f t="shared" si="5"/>
        <v>3</v>
      </c>
      <c r="C198" s="5">
        <v>3</v>
      </c>
      <c r="D198" t="s">
        <v>728</v>
      </c>
      <c r="E198" s="82" t="s">
        <v>567</v>
      </c>
      <c r="F198" s="83">
        <v>46097</v>
      </c>
      <c r="G198" s="10"/>
      <c r="H198" s="10"/>
      <c r="I198" s="10"/>
      <c r="J198" s="103" t="s">
        <v>24</v>
      </c>
      <c r="K198" s="82" t="s">
        <v>63</v>
      </c>
      <c r="L198" s="14"/>
      <c r="M198" s="84">
        <v>348795</v>
      </c>
      <c r="N198" s="14"/>
      <c r="O198" s="14"/>
      <c r="P198" s="84">
        <v>27904</v>
      </c>
      <c r="Q198" s="84">
        <v>376699</v>
      </c>
      <c r="R198" s="1"/>
    </row>
    <row r="199" spans="1:18">
      <c r="A199" s="5" t="s">
        <v>0</v>
      </c>
      <c r="B199" s="5">
        <f t="shared" si="5"/>
        <v>3</v>
      </c>
      <c r="C199" s="5">
        <v>3</v>
      </c>
      <c r="D199" t="s">
        <v>729</v>
      </c>
      <c r="E199" s="82" t="s">
        <v>568</v>
      </c>
      <c r="F199" s="83">
        <v>46097</v>
      </c>
      <c r="G199" s="10"/>
      <c r="H199" s="10"/>
      <c r="I199" s="10"/>
      <c r="J199" s="103" t="s">
        <v>24</v>
      </c>
      <c r="K199" s="82" t="s">
        <v>629</v>
      </c>
      <c r="L199" s="14"/>
      <c r="M199" s="84">
        <v>494156</v>
      </c>
      <c r="N199" s="14"/>
      <c r="O199" s="14"/>
      <c r="P199" s="84">
        <v>39532</v>
      </c>
      <c r="Q199" s="84">
        <v>533688</v>
      </c>
      <c r="R199" s="1"/>
    </row>
    <row r="200" spans="1:18">
      <c r="A200" s="5" t="s">
        <v>0</v>
      </c>
      <c r="B200" s="5">
        <f t="shared" si="5"/>
        <v>3</v>
      </c>
      <c r="C200" s="5">
        <v>3</v>
      </c>
      <c r="D200" t="s">
        <v>958</v>
      </c>
      <c r="E200" s="82"/>
      <c r="F200" s="83">
        <v>46105</v>
      </c>
      <c r="G200" s="10"/>
      <c r="H200" s="10"/>
      <c r="I200" s="10"/>
      <c r="J200" s="103" t="s">
        <v>24</v>
      </c>
      <c r="K200" s="82" t="s">
        <v>630</v>
      </c>
      <c r="L200" s="14"/>
      <c r="M200" s="84">
        <v>-494156</v>
      </c>
      <c r="N200" s="14"/>
      <c r="O200" s="14"/>
      <c r="P200" s="84">
        <v>-39532</v>
      </c>
      <c r="Q200" s="84">
        <v>-533688</v>
      </c>
      <c r="R200" s="1"/>
    </row>
    <row r="201" spans="1:18">
      <c r="A201" s="5" t="s">
        <v>0</v>
      </c>
      <c r="B201" s="5">
        <f t="shared" si="5"/>
        <v>3</v>
      </c>
      <c r="C201" s="5">
        <v>3</v>
      </c>
      <c r="D201" t="s">
        <v>731</v>
      </c>
      <c r="E201" s="82" t="s">
        <v>569</v>
      </c>
      <c r="F201" s="83">
        <v>46097</v>
      </c>
      <c r="G201" s="10"/>
      <c r="H201" s="10"/>
      <c r="I201" s="10"/>
      <c r="J201" s="103" t="s">
        <v>24</v>
      </c>
      <c r="K201" s="82" t="s">
        <v>631</v>
      </c>
      <c r="L201" s="14"/>
      <c r="M201" s="84">
        <v>400778</v>
      </c>
      <c r="N201" s="14"/>
      <c r="O201" s="14"/>
      <c r="P201" s="84">
        <v>32062</v>
      </c>
      <c r="Q201" s="84">
        <v>432840</v>
      </c>
      <c r="R201" s="1"/>
    </row>
    <row r="202" spans="1:18">
      <c r="A202" s="5" t="s">
        <v>0</v>
      </c>
      <c r="B202" s="5">
        <f t="shared" si="5"/>
        <v>3</v>
      </c>
      <c r="C202" s="5">
        <v>3</v>
      </c>
      <c r="D202" t="s">
        <v>732</v>
      </c>
      <c r="E202" s="82" t="s">
        <v>570</v>
      </c>
      <c r="F202" s="83">
        <v>46097</v>
      </c>
      <c r="G202" s="10"/>
      <c r="H202" s="10"/>
      <c r="I202" s="10"/>
      <c r="J202" s="103" t="s">
        <v>24</v>
      </c>
      <c r="K202" s="82" t="s">
        <v>66</v>
      </c>
      <c r="L202" s="14"/>
      <c r="M202" s="84">
        <v>398808</v>
      </c>
      <c r="N202" s="14"/>
      <c r="O202" s="14"/>
      <c r="P202" s="84">
        <v>31905</v>
      </c>
      <c r="Q202" s="84">
        <v>430713</v>
      </c>
      <c r="R202" s="1"/>
    </row>
    <row r="203" spans="1:18">
      <c r="A203" s="5" t="s">
        <v>0</v>
      </c>
      <c r="B203" s="5">
        <f t="shared" si="5"/>
        <v>3</v>
      </c>
      <c r="C203" s="5">
        <v>3</v>
      </c>
      <c r="D203" t="s">
        <v>733</v>
      </c>
      <c r="E203" s="82" t="s">
        <v>571</v>
      </c>
      <c r="F203" s="83">
        <v>46097</v>
      </c>
      <c r="G203" s="10"/>
      <c r="H203" s="10"/>
      <c r="I203" s="10"/>
      <c r="J203" s="103" t="s">
        <v>24</v>
      </c>
      <c r="K203" s="82" t="s">
        <v>69</v>
      </c>
      <c r="L203" s="14"/>
      <c r="M203" s="84">
        <v>1028640</v>
      </c>
      <c r="N203" s="14"/>
      <c r="O203" s="14"/>
      <c r="P203" s="84">
        <v>82291</v>
      </c>
      <c r="Q203" s="84">
        <v>1110931</v>
      </c>
      <c r="R203" s="1"/>
    </row>
    <row r="204" spans="1:18">
      <c r="A204" s="5" t="s">
        <v>0</v>
      </c>
      <c r="B204" s="5">
        <f t="shared" si="5"/>
        <v>3</v>
      </c>
      <c r="C204" s="5">
        <v>3</v>
      </c>
      <c r="D204" t="s">
        <v>734</v>
      </c>
      <c r="E204" s="82" t="s">
        <v>572</v>
      </c>
      <c r="F204" s="83">
        <v>46097</v>
      </c>
      <c r="G204" s="10"/>
      <c r="H204" s="10"/>
      <c r="I204" s="10"/>
      <c r="J204" s="103" t="s">
        <v>24</v>
      </c>
      <c r="K204" s="82" t="s">
        <v>77</v>
      </c>
      <c r="L204" s="14"/>
      <c r="M204" s="84">
        <v>641532</v>
      </c>
      <c r="N204" s="14"/>
      <c r="O204" s="14"/>
      <c r="P204" s="84">
        <v>51323</v>
      </c>
      <c r="Q204" s="84">
        <v>692855</v>
      </c>
      <c r="R204" s="1"/>
    </row>
    <row r="205" spans="1:18">
      <c r="A205" s="5" t="s">
        <v>0</v>
      </c>
      <c r="B205" s="5">
        <f t="shared" si="5"/>
        <v>3</v>
      </c>
      <c r="C205" s="5">
        <v>3</v>
      </c>
      <c r="D205" t="s">
        <v>735</v>
      </c>
      <c r="E205" s="82" t="s">
        <v>573</v>
      </c>
      <c r="F205" s="83">
        <v>46097</v>
      </c>
      <c r="G205" s="10"/>
      <c r="H205" s="10"/>
      <c r="I205" s="10"/>
      <c r="J205" s="103" t="s">
        <v>24</v>
      </c>
      <c r="K205" s="82" t="s">
        <v>74</v>
      </c>
      <c r="L205" s="14"/>
      <c r="M205" s="84">
        <v>342426</v>
      </c>
      <c r="N205" s="14"/>
      <c r="O205" s="14"/>
      <c r="P205" s="84">
        <v>27394</v>
      </c>
      <c r="Q205" s="84">
        <v>369820</v>
      </c>
      <c r="R205" s="1"/>
    </row>
    <row r="206" spans="1:18">
      <c r="A206" s="5" t="s">
        <v>0</v>
      </c>
      <c r="B206" s="5">
        <f t="shared" ref="B206:B270" si="6">MONTH(F206)</f>
        <v>3</v>
      </c>
      <c r="C206" s="5">
        <v>3</v>
      </c>
      <c r="D206" t="s">
        <v>736</v>
      </c>
      <c r="E206" s="82" t="s">
        <v>574</v>
      </c>
      <c r="F206" s="83">
        <v>46097</v>
      </c>
      <c r="G206" s="10"/>
      <c r="H206" s="10"/>
      <c r="I206" s="10"/>
      <c r="J206" s="103" t="s">
        <v>24</v>
      </c>
      <c r="K206" s="82" t="s">
        <v>75</v>
      </c>
      <c r="L206" s="14"/>
      <c r="M206" s="84">
        <v>408681</v>
      </c>
      <c r="N206" s="14"/>
      <c r="O206" s="14"/>
      <c r="P206" s="84">
        <v>32694</v>
      </c>
      <c r="Q206" s="84">
        <v>441375</v>
      </c>
      <c r="R206" s="1"/>
    </row>
    <row r="207" spans="1:18">
      <c r="A207" s="5" t="s">
        <v>0</v>
      </c>
      <c r="B207" s="5">
        <f t="shared" si="6"/>
        <v>3</v>
      </c>
      <c r="C207" s="5">
        <v>3</v>
      </c>
      <c r="D207" t="s">
        <v>737</v>
      </c>
      <c r="E207" s="82" t="s">
        <v>575</v>
      </c>
      <c r="F207" s="83">
        <v>46097</v>
      </c>
      <c r="G207" s="10"/>
      <c r="H207" s="10"/>
      <c r="I207" s="10"/>
      <c r="J207" s="103" t="s">
        <v>24</v>
      </c>
      <c r="K207" s="82" t="s">
        <v>71</v>
      </c>
      <c r="L207" s="14"/>
      <c r="M207" s="84">
        <v>1203282</v>
      </c>
      <c r="N207" s="14"/>
      <c r="O207" s="14"/>
      <c r="P207" s="84">
        <v>96263</v>
      </c>
      <c r="Q207" s="84">
        <v>1299545</v>
      </c>
      <c r="R207" s="1"/>
    </row>
    <row r="208" spans="1:18">
      <c r="A208" s="5" t="s">
        <v>0</v>
      </c>
      <c r="B208" s="5">
        <f t="shared" si="6"/>
        <v>3</v>
      </c>
      <c r="C208" s="5">
        <v>3</v>
      </c>
      <c r="D208" t="s">
        <v>738</v>
      </c>
      <c r="E208" s="82" t="s">
        <v>576</v>
      </c>
      <c r="F208" s="83">
        <v>46097</v>
      </c>
      <c r="G208" s="10"/>
      <c r="H208" s="10"/>
      <c r="I208" s="10"/>
      <c r="J208" s="103" t="s">
        <v>24</v>
      </c>
      <c r="K208" s="82" t="s">
        <v>138</v>
      </c>
      <c r="L208" s="14"/>
      <c r="M208" s="84">
        <v>587165</v>
      </c>
      <c r="N208" s="14"/>
      <c r="O208" s="14"/>
      <c r="P208" s="84">
        <v>46973</v>
      </c>
      <c r="Q208" s="84">
        <v>634138</v>
      </c>
      <c r="R208" s="1"/>
    </row>
    <row r="209" spans="1:18">
      <c r="A209" s="5" t="s">
        <v>0</v>
      </c>
      <c r="B209" s="5">
        <f t="shared" si="6"/>
        <v>3</v>
      </c>
      <c r="C209" s="5">
        <v>3</v>
      </c>
      <c r="D209" t="s">
        <v>739</v>
      </c>
      <c r="E209" s="82" t="s">
        <v>577</v>
      </c>
      <c r="F209" s="83">
        <v>46104</v>
      </c>
      <c r="G209" s="10"/>
      <c r="H209" s="10"/>
      <c r="I209" s="10"/>
      <c r="J209" s="103" t="s">
        <v>24</v>
      </c>
      <c r="K209" s="82" t="s">
        <v>632</v>
      </c>
      <c r="L209" s="14"/>
      <c r="M209" s="84">
        <v>394454</v>
      </c>
      <c r="N209" s="14"/>
      <c r="O209" s="14"/>
      <c r="P209" s="84">
        <v>31556</v>
      </c>
      <c r="Q209" s="84">
        <v>426010</v>
      </c>
      <c r="R209" s="1"/>
    </row>
    <row r="210" spans="1:18">
      <c r="A210" s="5" t="s">
        <v>0</v>
      </c>
      <c r="B210" s="5">
        <f t="shared" si="6"/>
        <v>3</v>
      </c>
      <c r="C210" s="5">
        <v>3</v>
      </c>
      <c r="D210" t="s">
        <v>740</v>
      </c>
      <c r="E210" s="82" t="s">
        <v>578</v>
      </c>
      <c r="F210" s="83">
        <v>46104</v>
      </c>
      <c r="G210" s="10"/>
      <c r="H210" s="10"/>
      <c r="I210" s="10"/>
      <c r="J210" s="103" t="s">
        <v>24</v>
      </c>
      <c r="K210" s="82" t="s">
        <v>633</v>
      </c>
      <c r="L210" s="14"/>
      <c r="M210" s="84">
        <v>345246</v>
      </c>
      <c r="N210" s="14"/>
      <c r="O210" s="14"/>
      <c r="P210" s="84">
        <v>27620</v>
      </c>
      <c r="Q210" s="84">
        <v>372866</v>
      </c>
      <c r="R210" s="1"/>
    </row>
    <row r="211" spans="1:18">
      <c r="A211" s="5" t="s">
        <v>0</v>
      </c>
      <c r="B211" s="5">
        <f t="shared" si="6"/>
        <v>3</v>
      </c>
      <c r="C211" s="5">
        <v>3</v>
      </c>
      <c r="D211" t="s">
        <v>741</v>
      </c>
      <c r="E211" s="82" t="s">
        <v>579</v>
      </c>
      <c r="F211" s="83">
        <v>46104</v>
      </c>
      <c r="G211" s="10"/>
      <c r="H211" s="10"/>
      <c r="I211" s="10"/>
      <c r="J211" s="103" t="s">
        <v>24</v>
      </c>
      <c r="K211" s="82" t="s">
        <v>634</v>
      </c>
      <c r="L211" s="14"/>
      <c r="M211" s="84">
        <v>299106</v>
      </c>
      <c r="N211" s="14"/>
      <c r="O211" s="14"/>
      <c r="P211" s="84">
        <v>23928</v>
      </c>
      <c r="Q211" s="84">
        <v>323034</v>
      </c>
      <c r="R211" s="1"/>
    </row>
    <row r="212" spans="1:18">
      <c r="A212" s="5" t="s">
        <v>0</v>
      </c>
      <c r="B212" s="5">
        <f t="shared" si="6"/>
        <v>3</v>
      </c>
      <c r="C212" s="5">
        <v>3</v>
      </c>
      <c r="D212" t="s">
        <v>742</v>
      </c>
      <c r="E212" s="82" t="s">
        <v>580</v>
      </c>
      <c r="F212" s="83">
        <v>46104</v>
      </c>
      <c r="G212" s="10"/>
      <c r="H212" s="10"/>
      <c r="I212" s="10"/>
      <c r="J212" s="103" t="s">
        <v>24</v>
      </c>
      <c r="K212" s="82" t="s">
        <v>635</v>
      </c>
      <c r="L212" s="14"/>
      <c r="M212" s="84">
        <v>143022</v>
      </c>
      <c r="N212" s="14"/>
      <c r="O212" s="14"/>
      <c r="P212" s="84">
        <v>11442</v>
      </c>
      <c r="Q212" s="84">
        <v>154464</v>
      </c>
      <c r="R212" s="1"/>
    </row>
    <row r="213" spans="1:18">
      <c r="A213" s="5" t="s">
        <v>0</v>
      </c>
      <c r="B213" s="5">
        <f t="shared" si="6"/>
        <v>3</v>
      </c>
      <c r="C213" s="5">
        <v>3</v>
      </c>
      <c r="D213" t="s">
        <v>743</v>
      </c>
      <c r="E213" s="82" t="s">
        <v>581</v>
      </c>
      <c r="F213" s="83">
        <v>46104</v>
      </c>
      <c r="G213" s="10"/>
      <c r="H213" s="10"/>
      <c r="I213" s="10"/>
      <c r="J213" s="103" t="s">
        <v>24</v>
      </c>
      <c r="K213" s="82" t="s">
        <v>636</v>
      </c>
      <c r="L213" s="14"/>
      <c r="M213" s="84">
        <v>143022</v>
      </c>
      <c r="N213" s="14"/>
      <c r="O213" s="14"/>
      <c r="P213" s="84">
        <v>11442</v>
      </c>
      <c r="Q213" s="84">
        <v>154464</v>
      </c>
      <c r="R213" s="1"/>
    </row>
    <row r="214" spans="1:18">
      <c r="A214" s="5" t="s">
        <v>0</v>
      </c>
      <c r="B214" s="5">
        <f t="shared" si="6"/>
        <v>3</v>
      </c>
      <c r="C214" s="5">
        <v>3</v>
      </c>
      <c r="D214" t="s">
        <v>744</v>
      </c>
      <c r="E214" s="82" t="s">
        <v>582</v>
      </c>
      <c r="F214" s="83">
        <v>46104</v>
      </c>
      <c r="G214" s="10"/>
      <c r="H214" s="10"/>
      <c r="I214" s="10"/>
      <c r="J214" s="103" t="s">
        <v>24</v>
      </c>
      <c r="K214" s="82" t="s">
        <v>637</v>
      </c>
      <c r="L214" s="14"/>
      <c r="M214" s="84">
        <v>143022</v>
      </c>
      <c r="N214" s="14"/>
      <c r="O214" s="14"/>
      <c r="P214" s="84">
        <v>11442</v>
      </c>
      <c r="Q214" s="84">
        <v>154464</v>
      </c>
      <c r="R214" s="1"/>
    </row>
    <row r="215" spans="1:18">
      <c r="A215" s="5" t="s">
        <v>0</v>
      </c>
      <c r="B215" s="5">
        <f t="shared" si="6"/>
        <v>3</v>
      </c>
      <c r="C215" s="5">
        <v>3</v>
      </c>
      <c r="D215" t="s">
        <v>745</v>
      </c>
      <c r="E215" s="82" t="s">
        <v>583</v>
      </c>
      <c r="F215" s="83">
        <v>46104</v>
      </c>
      <c r="G215" s="10"/>
      <c r="H215" s="10"/>
      <c r="I215" s="10"/>
      <c r="J215" s="103" t="s">
        <v>24</v>
      </c>
      <c r="K215" s="82" t="s">
        <v>638</v>
      </c>
      <c r="L215" s="14"/>
      <c r="M215" s="84">
        <v>617184</v>
      </c>
      <c r="N215" s="14"/>
      <c r="O215" s="14"/>
      <c r="P215" s="84">
        <v>49375</v>
      </c>
      <c r="Q215" s="84">
        <v>666559</v>
      </c>
      <c r="R215" s="1"/>
    </row>
    <row r="216" spans="1:18">
      <c r="A216" s="5" t="s">
        <v>0</v>
      </c>
      <c r="B216" s="5">
        <f t="shared" si="6"/>
        <v>3</v>
      </c>
      <c r="C216" s="5">
        <v>3</v>
      </c>
      <c r="D216" t="s">
        <v>746</v>
      </c>
      <c r="E216" s="82" t="s">
        <v>584</v>
      </c>
      <c r="F216" s="83">
        <v>46104</v>
      </c>
      <c r="G216" s="10"/>
      <c r="H216" s="10"/>
      <c r="I216" s="10"/>
      <c r="J216" s="103" t="s">
        <v>24</v>
      </c>
      <c r="K216" s="82" t="s">
        <v>639</v>
      </c>
      <c r="L216" s="14"/>
      <c r="M216" s="84">
        <v>348795</v>
      </c>
      <c r="N216" s="14"/>
      <c r="O216" s="14"/>
      <c r="P216" s="84">
        <v>27904</v>
      </c>
      <c r="Q216" s="84">
        <v>376699</v>
      </c>
      <c r="R216" s="1"/>
    </row>
    <row r="217" spans="1:18">
      <c r="A217" s="5" t="s">
        <v>0</v>
      </c>
      <c r="B217" s="5">
        <f t="shared" si="6"/>
        <v>3</v>
      </c>
      <c r="C217" s="5">
        <v>3</v>
      </c>
      <c r="D217" t="s">
        <v>747</v>
      </c>
      <c r="E217" s="82" t="s">
        <v>585</v>
      </c>
      <c r="F217" s="83">
        <v>46104</v>
      </c>
      <c r="G217" s="10"/>
      <c r="H217" s="10"/>
      <c r="I217" s="10"/>
      <c r="J217" s="103" t="s">
        <v>24</v>
      </c>
      <c r="K217" s="82" t="s">
        <v>640</v>
      </c>
      <c r="L217" s="14"/>
      <c r="M217" s="84">
        <v>238370</v>
      </c>
      <c r="N217" s="14"/>
      <c r="O217" s="14"/>
      <c r="P217" s="84">
        <v>19070</v>
      </c>
      <c r="Q217" s="84">
        <v>257440</v>
      </c>
      <c r="R217" s="1"/>
    </row>
    <row r="218" spans="1:18">
      <c r="A218" s="5" t="s">
        <v>0</v>
      </c>
      <c r="B218" s="5">
        <f t="shared" si="6"/>
        <v>3</v>
      </c>
      <c r="C218" s="5">
        <v>3</v>
      </c>
      <c r="D218" t="s">
        <v>748</v>
      </c>
      <c r="E218" s="82" t="s">
        <v>586</v>
      </c>
      <c r="F218" s="83">
        <v>46104</v>
      </c>
      <c r="G218" s="10"/>
      <c r="H218" s="10"/>
      <c r="I218" s="10"/>
      <c r="J218" s="103" t="s">
        <v>24</v>
      </c>
      <c r="K218" s="82" t="s">
        <v>641</v>
      </c>
      <c r="L218" s="14"/>
      <c r="M218" s="84">
        <v>506804</v>
      </c>
      <c r="N218" s="14"/>
      <c r="O218" s="14"/>
      <c r="P218" s="84">
        <v>40544</v>
      </c>
      <c r="Q218" s="84">
        <v>547348</v>
      </c>
      <c r="R218" s="1"/>
    </row>
    <row r="219" spans="1:18">
      <c r="A219" s="5" t="s">
        <v>0</v>
      </c>
      <c r="B219" s="5">
        <f t="shared" si="6"/>
        <v>3</v>
      </c>
      <c r="C219" s="5">
        <v>3</v>
      </c>
      <c r="D219" t="s">
        <v>749</v>
      </c>
      <c r="E219" s="82" t="s">
        <v>587</v>
      </c>
      <c r="F219" s="83">
        <v>46104</v>
      </c>
      <c r="G219" s="10"/>
      <c r="H219" s="10"/>
      <c r="I219" s="10"/>
      <c r="J219" s="103" t="s">
        <v>24</v>
      </c>
      <c r="K219" s="82" t="s">
        <v>642</v>
      </c>
      <c r="L219" s="14"/>
      <c r="M219" s="84">
        <v>447647</v>
      </c>
      <c r="N219" s="14"/>
      <c r="O219" s="14"/>
      <c r="P219" s="84">
        <v>35812</v>
      </c>
      <c r="Q219" s="84">
        <v>483459</v>
      </c>
      <c r="R219" s="1"/>
    </row>
    <row r="220" spans="1:18">
      <c r="A220" s="5" t="s">
        <v>0</v>
      </c>
      <c r="B220" s="5">
        <f t="shared" si="6"/>
        <v>3</v>
      </c>
      <c r="C220" s="5">
        <v>3</v>
      </c>
      <c r="D220" t="s">
        <v>750</v>
      </c>
      <c r="E220" s="82" t="s">
        <v>588</v>
      </c>
      <c r="F220" s="83">
        <v>46104</v>
      </c>
      <c r="G220" s="10"/>
      <c r="H220" s="10"/>
      <c r="I220" s="10"/>
      <c r="J220" s="103" t="s">
        <v>24</v>
      </c>
      <c r="K220" s="82" t="s">
        <v>643</v>
      </c>
      <c r="L220" s="14"/>
      <c r="M220" s="84">
        <v>234866</v>
      </c>
      <c r="N220" s="14"/>
      <c r="O220" s="14"/>
      <c r="P220" s="84">
        <v>18789</v>
      </c>
      <c r="Q220" s="84">
        <v>253655</v>
      </c>
      <c r="R220" s="1"/>
    </row>
    <row r="221" spans="1:18">
      <c r="A221" s="5" t="s">
        <v>0</v>
      </c>
      <c r="B221" s="5">
        <f t="shared" si="6"/>
        <v>3</v>
      </c>
      <c r="C221" s="5">
        <v>3</v>
      </c>
      <c r="D221" t="s">
        <v>751</v>
      </c>
      <c r="E221" s="82" t="s">
        <v>589</v>
      </c>
      <c r="F221" s="83">
        <v>46104</v>
      </c>
      <c r="G221" s="10"/>
      <c r="H221" s="10"/>
      <c r="I221" s="10"/>
      <c r="J221" s="103" t="s">
        <v>24</v>
      </c>
      <c r="K221" s="82" t="s">
        <v>644</v>
      </c>
      <c r="L221" s="14"/>
      <c r="M221" s="84">
        <v>209277</v>
      </c>
      <c r="N221" s="14"/>
      <c r="O221" s="14"/>
      <c r="P221" s="84">
        <v>16742</v>
      </c>
      <c r="Q221" s="84">
        <v>226019</v>
      </c>
      <c r="R221" s="1"/>
    </row>
    <row r="222" spans="1:18">
      <c r="A222" s="5" t="s">
        <v>0</v>
      </c>
      <c r="B222" s="5">
        <f t="shared" si="6"/>
        <v>3</v>
      </c>
      <c r="C222" s="5">
        <v>3</v>
      </c>
      <c r="D222" t="s">
        <v>752</v>
      </c>
      <c r="E222" s="82" t="s">
        <v>590</v>
      </c>
      <c r="F222" s="83">
        <v>46104</v>
      </c>
      <c r="G222" s="10"/>
      <c r="H222" s="10"/>
      <c r="I222" s="10"/>
      <c r="J222" s="103" t="s">
        <v>24</v>
      </c>
      <c r="K222" s="82" t="s">
        <v>645</v>
      </c>
      <c r="L222" s="14"/>
      <c r="M222" s="84">
        <v>238370</v>
      </c>
      <c r="N222" s="14"/>
      <c r="O222" s="14"/>
      <c r="P222" s="84">
        <v>19070</v>
      </c>
      <c r="Q222" s="84">
        <v>257440</v>
      </c>
      <c r="R222" s="1"/>
    </row>
    <row r="223" spans="1:18">
      <c r="A223" s="5" t="s">
        <v>0</v>
      </c>
      <c r="B223" s="5">
        <f t="shared" si="6"/>
        <v>3</v>
      </c>
      <c r="C223" s="5">
        <v>3</v>
      </c>
      <c r="D223" t="s">
        <v>753</v>
      </c>
      <c r="E223" s="82" t="s">
        <v>591</v>
      </c>
      <c r="F223" s="83">
        <v>46104</v>
      </c>
      <c r="G223" s="10"/>
      <c r="H223" s="10"/>
      <c r="I223" s="10"/>
      <c r="J223" s="103" t="s">
        <v>24</v>
      </c>
      <c r="K223" s="82" t="s">
        <v>646</v>
      </c>
      <c r="L223" s="14"/>
      <c r="M223" s="84">
        <v>530130</v>
      </c>
      <c r="N223" s="14"/>
      <c r="O223" s="14"/>
      <c r="P223" s="84">
        <v>42410</v>
      </c>
      <c r="Q223" s="84">
        <v>572540</v>
      </c>
      <c r="R223" s="1"/>
    </row>
    <row r="224" spans="1:18">
      <c r="A224" s="5" t="s">
        <v>0</v>
      </c>
      <c r="B224" s="5">
        <f t="shared" si="6"/>
        <v>3</v>
      </c>
      <c r="C224" s="5">
        <v>3</v>
      </c>
      <c r="D224" t="s">
        <v>754</v>
      </c>
      <c r="E224" s="82" t="s">
        <v>592</v>
      </c>
      <c r="F224" s="83">
        <v>46104</v>
      </c>
      <c r="G224" s="10"/>
      <c r="H224" s="10"/>
      <c r="I224" s="10"/>
      <c r="J224" s="103" t="s">
        <v>24</v>
      </c>
      <c r="K224" s="82" t="s">
        <v>647</v>
      </c>
      <c r="L224" s="14"/>
      <c r="M224" s="84">
        <v>513128</v>
      </c>
      <c r="N224" s="14"/>
      <c r="O224" s="14"/>
      <c r="P224" s="84">
        <v>41050</v>
      </c>
      <c r="Q224" s="84">
        <v>554178</v>
      </c>
      <c r="R224" s="1"/>
    </row>
    <row r="225" spans="1:18">
      <c r="A225" s="5" t="s">
        <v>1</v>
      </c>
      <c r="B225" s="5">
        <f t="shared" si="6"/>
        <v>3</v>
      </c>
      <c r="C225" s="5">
        <v>3</v>
      </c>
      <c r="D225" t="s">
        <v>958</v>
      </c>
      <c r="E225" s="88" t="s">
        <v>686</v>
      </c>
      <c r="F225" s="89">
        <v>46101</v>
      </c>
      <c r="G225" s="10"/>
      <c r="H225" s="10"/>
      <c r="I225" s="10"/>
      <c r="J225" s="103" t="s">
        <v>24</v>
      </c>
      <c r="K225" s="88" t="s">
        <v>755</v>
      </c>
      <c r="L225" s="14"/>
      <c r="M225" s="2">
        <v>-523806</v>
      </c>
      <c r="N225" s="14"/>
      <c r="O225" s="14"/>
      <c r="P225" s="2">
        <v>-41904</v>
      </c>
      <c r="Q225" s="2">
        <v>-565710</v>
      </c>
      <c r="R225" s="1"/>
    </row>
    <row r="226" spans="1:18">
      <c r="A226" s="5" t="s">
        <v>1</v>
      </c>
      <c r="B226" s="5">
        <f t="shared" si="6"/>
        <v>3</v>
      </c>
      <c r="C226" s="5">
        <v>3</v>
      </c>
      <c r="D226" t="s">
        <v>958</v>
      </c>
      <c r="E226" s="88" t="s">
        <v>653</v>
      </c>
      <c r="F226" s="89">
        <v>46100</v>
      </c>
      <c r="G226" s="10"/>
      <c r="H226" s="10"/>
      <c r="I226" s="10"/>
      <c r="J226" s="103" t="s">
        <v>24</v>
      </c>
      <c r="K226" s="88" t="s">
        <v>671</v>
      </c>
      <c r="L226" s="14"/>
      <c r="M226" s="2">
        <v>-106026</v>
      </c>
      <c r="N226" s="14"/>
      <c r="O226" s="14"/>
      <c r="P226" s="2">
        <v>-8482</v>
      </c>
      <c r="Q226" s="2">
        <v>-114508</v>
      </c>
      <c r="R226" s="1"/>
    </row>
    <row r="227" spans="1:18">
      <c r="A227" s="5" t="s">
        <v>1</v>
      </c>
      <c r="B227" s="5">
        <f t="shared" si="6"/>
        <v>3</v>
      </c>
      <c r="C227" s="5">
        <v>3</v>
      </c>
      <c r="D227" t="s">
        <v>958</v>
      </c>
      <c r="E227" s="88" t="s">
        <v>661</v>
      </c>
      <c r="F227" s="89">
        <v>46095</v>
      </c>
      <c r="G227" s="10"/>
      <c r="H227" s="10"/>
      <c r="I227" s="10"/>
      <c r="J227" s="103" t="s">
        <v>24</v>
      </c>
      <c r="K227" s="88" t="s">
        <v>679</v>
      </c>
      <c r="L227" s="14"/>
      <c r="M227" s="2">
        <v>-199404</v>
      </c>
      <c r="N227" s="14"/>
      <c r="O227" s="14"/>
      <c r="P227" s="2">
        <v>-15952</v>
      </c>
      <c r="Q227" s="2">
        <v>-215356</v>
      </c>
      <c r="R227" s="1"/>
    </row>
    <row r="228" spans="1:18">
      <c r="A228" s="5" t="s">
        <v>1</v>
      </c>
      <c r="B228" s="5">
        <f t="shared" si="6"/>
        <v>3</v>
      </c>
      <c r="C228" s="5">
        <v>3</v>
      </c>
      <c r="D228" t="s">
        <v>958</v>
      </c>
      <c r="E228" s="88" t="s">
        <v>659</v>
      </c>
      <c r="F228" s="89">
        <v>46085</v>
      </c>
      <c r="G228" s="10"/>
      <c r="H228" s="10"/>
      <c r="I228" s="10"/>
      <c r="J228" s="103" t="s">
        <v>24</v>
      </c>
      <c r="K228" s="88" t="s">
        <v>677</v>
      </c>
      <c r="L228" s="14"/>
      <c r="M228" s="2">
        <v>-212052</v>
      </c>
      <c r="N228" s="14"/>
      <c r="O228" s="14"/>
      <c r="P228" s="2">
        <v>-16964</v>
      </c>
      <c r="Q228" s="2">
        <v>-229016</v>
      </c>
      <c r="R228" s="1"/>
    </row>
    <row r="229" spans="1:18">
      <c r="A229" s="5" t="s">
        <v>1</v>
      </c>
      <c r="B229" s="5">
        <f t="shared" si="6"/>
        <v>3</v>
      </c>
      <c r="C229" s="5">
        <v>3</v>
      </c>
      <c r="D229" t="s">
        <v>958</v>
      </c>
      <c r="E229" s="88" t="s">
        <v>664</v>
      </c>
      <c r="F229" s="89">
        <v>46093</v>
      </c>
      <c r="G229" s="10"/>
      <c r="H229" s="10"/>
      <c r="I229" s="10"/>
      <c r="J229" s="103" t="s">
        <v>24</v>
      </c>
      <c r="K229" s="88" t="s">
        <v>682</v>
      </c>
      <c r="L229" s="14"/>
      <c r="M229" s="2">
        <v>-305430</v>
      </c>
      <c r="N229" s="14"/>
      <c r="O229" s="14"/>
      <c r="P229" s="2">
        <v>-24434</v>
      </c>
      <c r="Q229" s="2">
        <v>-329864</v>
      </c>
      <c r="R229" s="1"/>
    </row>
    <row r="230" spans="1:18">
      <c r="A230" s="5" t="s">
        <v>1</v>
      </c>
      <c r="B230" s="5">
        <f t="shared" si="6"/>
        <v>3</v>
      </c>
      <c r="C230" s="5">
        <v>3</v>
      </c>
      <c r="D230" t="s">
        <v>958</v>
      </c>
      <c r="E230" s="88" t="s">
        <v>663</v>
      </c>
      <c r="F230" s="89">
        <v>46093</v>
      </c>
      <c r="G230" s="10"/>
      <c r="H230" s="10"/>
      <c r="I230" s="10"/>
      <c r="J230" s="103" t="s">
        <v>24</v>
      </c>
      <c r="K230" s="88" t="s">
        <v>681</v>
      </c>
      <c r="L230" s="14"/>
      <c r="M230" s="2">
        <v>-305430</v>
      </c>
      <c r="N230" s="14"/>
      <c r="O230" s="14"/>
      <c r="P230" s="2">
        <v>-24434</v>
      </c>
      <c r="Q230" s="2">
        <v>-329864</v>
      </c>
      <c r="R230" s="1"/>
    </row>
    <row r="231" spans="1:18">
      <c r="A231" s="5" t="s">
        <v>1</v>
      </c>
      <c r="B231" s="5">
        <f t="shared" si="6"/>
        <v>3</v>
      </c>
      <c r="C231" s="5">
        <v>3</v>
      </c>
      <c r="D231" t="s">
        <v>958</v>
      </c>
      <c r="E231" s="88" t="s">
        <v>654</v>
      </c>
      <c r="F231" s="89">
        <v>46093</v>
      </c>
      <c r="G231" s="10"/>
      <c r="H231" s="10"/>
      <c r="I231" s="10"/>
      <c r="J231" s="103" t="s">
        <v>24</v>
      </c>
      <c r="K231" s="88" t="s">
        <v>672</v>
      </c>
      <c r="L231" s="14"/>
      <c r="M231" s="2">
        <v>-106026</v>
      </c>
      <c r="N231" s="14"/>
      <c r="O231" s="14"/>
      <c r="P231" s="2">
        <v>-8482</v>
      </c>
      <c r="Q231" s="2">
        <v>-114508</v>
      </c>
      <c r="R231" s="1"/>
    </row>
    <row r="232" spans="1:18">
      <c r="A232" s="5" t="s">
        <v>1</v>
      </c>
      <c r="B232" s="5">
        <f t="shared" si="6"/>
        <v>3</v>
      </c>
      <c r="C232" s="5">
        <v>3</v>
      </c>
      <c r="D232" t="s">
        <v>958</v>
      </c>
      <c r="E232" s="88" t="s">
        <v>660</v>
      </c>
      <c r="F232" s="89">
        <v>46093</v>
      </c>
      <c r="G232" s="10"/>
      <c r="H232" s="10"/>
      <c r="I232" s="10"/>
      <c r="J232" s="103" t="s">
        <v>24</v>
      </c>
      <c r="K232" s="88" t="s">
        <v>678</v>
      </c>
      <c r="L232" s="14"/>
      <c r="M232" s="2">
        <v>-212052</v>
      </c>
      <c r="N232" s="14"/>
      <c r="O232" s="14"/>
      <c r="P232" s="2">
        <v>-16964</v>
      </c>
      <c r="Q232" s="2">
        <v>-229016</v>
      </c>
      <c r="R232" s="1"/>
    </row>
    <row r="233" spans="1:18">
      <c r="A233" s="5" t="s">
        <v>1</v>
      </c>
      <c r="B233" s="5">
        <f t="shared" si="6"/>
        <v>3</v>
      </c>
      <c r="C233" s="5">
        <v>3</v>
      </c>
      <c r="D233" t="s">
        <v>958</v>
      </c>
      <c r="E233" s="88" t="s">
        <v>662</v>
      </c>
      <c r="F233" s="89">
        <v>46093</v>
      </c>
      <c r="G233" s="10"/>
      <c r="H233" s="10"/>
      <c r="I233" s="10"/>
      <c r="J233" s="103" t="s">
        <v>24</v>
      </c>
      <c r="K233" s="88" t="s">
        <v>680</v>
      </c>
      <c r="L233" s="14"/>
      <c r="M233" s="2">
        <v>-256949</v>
      </c>
      <c r="N233" s="14"/>
      <c r="O233" s="14"/>
      <c r="P233" s="2">
        <v>-20556</v>
      </c>
      <c r="Q233" s="2">
        <v>-277505</v>
      </c>
      <c r="R233" s="1"/>
    </row>
    <row r="234" spans="1:18">
      <c r="A234" s="5" t="s">
        <v>1</v>
      </c>
      <c r="B234" s="5">
        <f t="shared" si="6"/>
        <v>3</v>
      </c>
      <c r="C234" s="5">
        <v>3</v>
      </c>
      <c r="D234" t="s">
        <v>958</v>
      </c>
      <c r="E234" s="88" t="s">
        <v>651</v>
      </c>
      <c r="F234" s="89">
        <v>46093</v>
      </c>
      <c r="G234" s="10"/>
      <c r="H234" s="10"/>
      <c r="I234" s="10"/>
      <c r="J234" s="103" t="s">
        <v>24</v>
      </c>
      <c r="K234" s="88" t="s">
        <v>669</v>
      </c>
      <c r="L234" s="14"/>
      <c r="M234" s="2">
        <v>-106026</v>
      </c>
      <c r="N234" s="14"/>
      <c r="O234" s="14"/>
      <c r="P234" s="2">
        <v>-8482</v>
      </c>
      <c r="Q234" s="2">
        <v>-114508</v>
      </c>
      <c r="R234" s="1"/>
    </row>
    <row r="235" spans="1:18">
      <c r="A235" s="5" t="s">
        <v>1</v>
      </c>
      <c r="B235" s="5">
        <f t="shared" si="6"/>
        <v>3</v>
      </c>
      <c r="C235" s="5">
        <v>3</v>
      </c>
      <c r="D235" t="s">
        <v>958</v>
      </c>
      <c r="E235" s="88" t="s">
        <v>652</v>
      </c>
      <c r="F235" s="89">
        <v>46093</v>
      </c>
      <c r="G235" s="10"/>
      <c r="H235" s="10"/>
      <c r="I235" s="10"/>
      <c r="J235" s="103" t="s">
        <v>24</v>
      </c>
      <c r="K235" s="88" t="s">
        <v>670</v>
      </c>
      <c r="L235" s="14"/>
      <c r="M235" s="2">
        <v>-106026</v>
      </c>
      <c r="N235" s="14"/>
      <c r="O235" s="14"/>
      <c r="P235" s="2">
        <v>-8482</v>
      </c>
      <c r="Q235" s="2">
        <v>-114508</v>
      </c>
      <c r="R235" s="1"/>
    </row>
    <row r="236" spans="1:18">
      <c r="A236" s="5" t="s">
        <v>1</v>
      </c>
      <c r="B236" s="5">
        <f t="shared" si="6"/>
        <v>3</v>
      </c>
      <c r="C236" s="5">
        <v>3</v>
      </c>
      <c r="D236" t="s">
        <v>958</v>
      </c>
      <c r="E236" s="88" t="s">
        <v>649</v>
      </c>
      <c r="F236" s="89">
        <v>46093</v>
      </c>
      <c r="G236" s="10"/>
      <c r="H236" s="10"/>
      <c r="I236" s="10"/>
      <c r="J236" s="103" t="s">
        <v>24</v>
      </c>
      <c r="K236" s="88" t="s">
        <v>667</v>
      </c>
      <c r="L236" s="14"/>
      <c r="M236" s="2">
        <v>-47672</v>
      </c>
      <c r="N236" s="14"/>
      <c r="O236" s="14"/>
      <c r="P236" s="2">
        <v>-3814</v>
      </c>
      <c r="Q236" s="2">
        <v>-51486</v>
      </c>
      <c r="R236" s="1"/>
    </row>
    <row r="237" spans="1:18">
      <c r="A237" s="5" t="s">
        <v>1</v>
      </c>
      <c r="B237" s="5">
        <f t="shared" si="6"/>
        <v>3</v>
      </c>
      <c r="C237" s="5">
        <v>3</v>
      </c>
      <c r="D237" t="s">
        <v>958</v>
      </c>
      <c r="E237" s="88" t="s">
        <v>666</v>
      </c>
      <c r="F237" s="89">
        <v>46093</v>
      </c>
      <c r="G237" s="10"/>
      <c r="H237" s="10"/>
      <c r="I237" s="10"/>
      <c r="J237" s="103" t="s">
        <v>24</v>
      </c>
      <c r="K237" s="88" t="s">
        <v>684</v>
      </c>
      <c r="L237" s="14"/>
      <c r="M237" s="2">
        <v>-530130</v>
      </c>
      <c r="N237" s="14"/>
      <c r="O237" s="14"/>
      <c r="P237" s="2">
        <v>-42410</v>
      </c>
      <c r="Q237" s="2">
        <v>-572540</v>
      </c>
      <c r="R237" s="1"/>
    </row>
    <row r="238" spans="1:18">
      <c r="A238" s="5" t="s">
        <v>1</v>
      </c>
      <c r="B238" s="5">
        <f t="shared" si="6"/>
        <v>3</v>
      </c>
      <c r="C238" s="5">
        <v>3</v>
      </c>
      <c r="D238" t="s">
        <v>958</v>
      </c>
      <c r="E238" s="88" t="s">
        <v>665</v>
      </c>
      <c r="F238" s="89">
        <v>46093</v>
      </c>
      <c r="G238" s="10"/>
      <c r="H238" s="10"/>
      <c r="I238" s="10"/>
      <c r="J238" s="103" t="s">
        <v>24</v>
      </c>
      <c r="K238" s="88" t="s">
        <v>683</v>
      </c>
      <c r="L238" s="14"/>
      <c r="M238" s="2">
        <v>-519448</v>
      </c>
      <c r="N238" s="14"/>
      <c r="O238" s="14"/>
      <c r="P238" s="2">
        <v>-41556</v>
      </c>
      <c r="Q238" s="2">
        <v>-561004</v>
      </c>
      <c r="R238" s="1"/>
    </row>
    <row r="239" spans="1:18">
      <c r="A239" s="5" t="s">
        <v>1</v>
      </c>
      <c r="B239" s="5">
        <f t="shared" si="6"/>
        <v>3</v>
      </c>
      <c r="C239" s="5">
        <v>3</v>
      </c>
      <c r="D239" t="s">
        <v>958</v>
      </c>
      <c r="E239" s="88" t="s">
        <v>650</v>
      </c>
      <c r="F239" s="89">
        <v>46093</v>
      </c>
      <c r="G239" s="10"/>
      <c r="H239" s="10"/>
      <c r="I239" s="10"/>
      <c r="J239" s="103" t="s">
        <v>24</v>
      </c>
      <c r="K239" s="88" t="s">
        <v>668</v>
      </c>
      <c r="L239" s="14"/>
      <c r="M239" s="2">
        <v>-106026</v>
      </c>
      <c r="N239" s="14"/>
      <c r="O239" s="14"/>
      <c r="P239" s="2">
        <v>-8482</v>
      </c>
      <c r="Q239" s="2">
        <v>-114508</v>
      </c>
      <c r="R239" s="1"/>
    </row>
    <row r="240" spans="1:18">
      <c r="A240" s="5" t="s">
        <v>1</v>
      </c>
      <c r="B240" s="5">
        <f t="shared" si="6"/>
        <v>3</v>
      </c>
      <c r="C240" s="5">
        <v>3</v>
      </c>
      <c r="D240" t="s">
        <v>958</v>
      </c>
      <c r="E240" s="88" t="s">
        <v>656</v>
      </c>
      <c r="F240" s="89">
        <v>46092</v>
      </c>
      <c r="G240" s="10"/>
      <c r="H240" s="10"/>
      <c r="I240" s="10"/>
      <c r="J240" s="103" t="s">
        <v>24</v>
      </c>
      <c r="K240" s="88" t="s">
        <v>674</v>
      </c>
      <c r="L240" s="14"/>
      <c r="M240" s="2">
        <v>-99702</v>
      </c>
      <c r="N240" s="14"/>
      <c r="O240" s="14"/>
      <c r="P240" s="2">
        <v>-7976</v>
      </c>
      <c r="Q240" s="2">
        <v>-107678</v>
      </c>
      <c r="R240" s="1"/>
    </row>
    <row r="241" spans="1:18">
      <c r="A241" s="5" t="s">
        <v>1</v>
      </c>
      <c r="B241" s="5">
        <f t="shared" si="6"/>
        <v>3</v>
      </c>
      <c r="C241" s="5">
        <v>3</v>
      </c>
      <c r="D241" t="s">
        <v>958</v>
      </c>
      <c r="E241" s="88" t="s">
        <v>657</v>
      </c>
      <c r="F241" s="89">
        <v>46090</v>
      </c>
      <c r="G241" s="10"/>
      <c r="H241" s="10"/>
      <c r="I241" s="10"/>
      <c r="J241" s="103" t="s">
        <v>24</v>
      </c>
      <c r="K241" s="88" t="s">
        <v>675</v>
      </c>
      <c r="L241" s="14"/>
      <c r="M241" s="2">
        <v>-153698</v>
      </c>
      <c r="N241" s="14"/>
      <c r="O241" s="14"/>
      <c r="P241" s="2">
        <v>-12296</v>
      </c>
      <c r="Q241" s="2">
        <v>-165994</v>
      </c>
      <c r="R241" s="1"/>
    </row>
    <row r="242" spans="1:18">
      <c r="A242" s="5" t="s">
        <v>1</v>
      </c>
      <c r="B242" s="5">
        <f t="shared" si="6"/>
        <v>3</v>
      </c>
      <c r="C242" s="5">
        <v>3</v>
      </c>
      <c r="D242" t="s">
        <v>958</v>
      </c>
      <c r="E242" s="88" t="s">
        <v>655</v>
      </c>
      <c r="F242" s="89">
        <v>46087</v>
      </c>
      <c r="G242" s="10"/>
      <c r="H242" s="10"/>
      <c r="I242" s="10"/>
      <c r="J242" s="103" t="s">
        <v>24</v>
      </c>
      <c r="K242" s="88" t="s">
        <v>673</v>
      </c>
      <c r="L242" s="14"/>
      <c r="M242" s="2">
        <v>-106026</v>
      </c>
      <c r="N242" s="14"/>
      <c r="O242" s="14"/>
      <c r="P242" s="2">
        <v>-8482</v>
      </c>
      <c r="Q242" s="2">
        <v>-114508</v>
      </c>
      <c r="R242" s="1"/>
    </row>
    <row r="243" spans="1:18">
      <c r="A243" s="5" t="s">
        <v>1</v>
      </c>
      <c r="B243" s="5">
        <f t="shared" ref="B243" si="7">MONTH(F243)</f>
        <v>3</v>
      </c>
      <c r="C243" s="5">
        <v>3</v>
      </c>
      <c r="D243" t="s">
        <v>958</v>
      </c>
      <c r="E243" s="88" t="s">
        <v>658</v>
      </c>
      <c r="F243" s="89">
        <v>46087</v>
      </c>
      <c r="G243" s="10"/>
      <c r="H243" s="10"/>
      <c r="I243" s="10"/>
      <c r="J243" s="103" t="s">
        <v>24</v>
      </c>
      <c r="K243" s="88" t="s">
        <v>676</v>
      </c>
      <c r="L243" s="14"/>
      <c r="M243" s="2">
        <v>-212052</v>
      </c>
      <c r="N243" s="14"/>
      <c r="O243" s="14"/>
      <c r="P243" s="2">
        <v>-16964</v>
      </c>
      <c r="Q243" s="2">
        <v>-229016</v>
      </c>
      <c r="R243" s="1"/>
    </row>
    <row r="244" spans="1:18" ht="25.5">
      <c r="A244" s="5" t="s">
        <v>28</v>
      </c>
      <c r="B244" s="5">
        <f t="shared" si="6"/>
        <v>1</v>
      </c>
      <c r="C244" s="5">
        <v>3</v>
      </c>
      <c r="D244" t="s">
        <v>958</v>
      </c>
      <c r="E244" s="10"/>
      <c r="F244" s="11"/>
      <c r="G244" s="10"/>
      <c r="H244" s="10"/>
      <c r="I244" s="10"/>
      <c r="J244" s="103" t="s">
        <v>24</v>
      </c>
      <c r="K244" s="10" t="s">
        <v>685</v>
      </c>
      <c r="L244" s="14"/>
      <c r="M244" s="14"/>
      <c r="N244" s="14"/>
      <c r="O244" s="14"/>
      <c r="P244" s="14"/>
      <c r="Q244" s="14">
        <v>-332309</v>
      </c>
      <c r="R244" s="1"/>
    </row>
    <row r="245" spans="1:18">
      <c r="A245" s="5" t="s">
        <v>3</v>
      </c>
      <c r="B245" s="5">
        <f t="shared" si="6"/>
        <v>4</v>
      </c>
      <c r="C245" s="5">
        <v>3</v>
      </c>
      <c r="D245" t="s">
        <v>958</v>
      </c>
      <c r="E245" s="10" t="s">
        <v>524</v>
      </c>
      <c r="F245" s="11">
        <v>46127</v>
      </c>
      <c r="G245" s="10"/>
      <c r="H245" s="10"/>
      <c r="I245" s="10"/>
      <c r="J245" s="103" t="s">
        <v>24</v>
      </c>
      <c r="K245" s="10" t="s">
        <v>756</v>
      </c>
      <c r="L245" s="14"/>
      <c r="M245" s="14"/>
      <c r="N245" s="14"/>
      <c r="O245" s="14"/>
      <c r="P245" s="14"/>
      <c r="Q245" s="14">
        <v>-32898615</v>
      </c>
      <c r="R245" s="1"/>
    </row>
    <row r="246" spans="1:18">
      <c r="A246" s="5" t="s">
        <v>0</v>
      </c>
      <c r="B246" s="5">
        <f t="shared" si="6"/>
        <v>4</v>
      </c>
      <c r="C246" s="5">
        <v>4</v>
      </c>
      <c r="D246" t="s">
        <v>832</v>
      </c>
      <c r="E246" s="93" t="s">
        <v>757</v>
      </c>
      <c r="F246" s="94">
        <v>46118</v>
      </c>
      <c r="G246" s="10"/>
      <c r="H246" s="10"/>
      <c r="I246" s="10"/>
      <c r="J246" s="103" t="s">
        <v>24</v>
      </c>
      <c r="K246" s="93" t="s">
        <v>87</v>
      </c>
      <c r="L246" s="14"/>
      <c r="M246" s="96">
        <v>281811</v>
      </c>
      <c r="N246" s="14"/>
      <c r="O246" s="14"/>
      <c r="P246" s="96">
        <v>22545</v>
      </c>
      <c r="Q246" s="96">
        <v>304356</v>
      </c>
      <c r="R246" s="1"/>
    </row>
    <row r="247" spans="1:18">
      <c r="A247" s="5" t="s">
        <v>0</v>
      </c>
      <c r="B247" s="5">
        <f t="shared" si="6"/>
        <v>4</v>
      </c>
      <c r="C247" s="5">
        <v>4</v>
      </c>
      <c r="D247" t="s">
        <v>833</v>
      </c>
      <c r="E247" s="93" t="s">
        <v>758</v>
      </c>
      <c r="F247" s="94">
        <v>46118</v>
      </c>
      <c r="G247" s="10"/>
      <c r="H247" s="10"/>
      <c r="I247" s="10"/>
      <c r="J247" s="103" t="s">
        <v>24</v>
      </c>
      <c r="K247" s="93" t="s">
        <v>72</v>
      </c>
      <c r="L247" s="14"/>
      <c r="M247" s="96">
        <v>143022</v>
      </c>
      <c r="N247" s="14"/>
      <c r="O247" s="14"/>
      <c r="P247" s="96">
        <v>11442</v>
      </c>
      <c r="Q247" s="96">
        <v>154464</v>
      </c>
      <c r="R247" s="1"/>
    </row>
    <row r="248" spans="1:18">
      <c r="A248" s="5" t="s">
        <v>0</v>
      </c>
      <c r="B248" s="5">
        <f t="shared" si="6"/>
        <v>4</v>
      </c>
      <c r="C248" s="5">
        <v>4</v>
      </c>
      <c r="D248" t="s">
        <v>834</v>
      </c>
      <c r="E248" s="93" t="s">
        <v>759</v>
      </c>
      <c r="F248" s="94">
        <v>46118</v>
      </c>
      <c r="G248" s="10"/>
      <c r="H248" s="10"/>
      <c r="I248" s="10"/>
      <c r="J248" s="103" t="s">
        <v>24</v>
      </c>
      <c r="K248" s="93" t="s">
        <v>73</v>
      </c>
      <c r="L248" s="14"/>
      <c r="M248" s="96">
        <v>209277</v>
      </c>
      <c r="N248" s="14"/>
      <c r="O248" s="14"/>
      <c r="P248" s="96">
        <v>16742</v>
      </c>
      <c r="Q248" s="96">
        <v>226019</v>
      </c>
      <c r="R248" s="1"/>
    </row>
    <row r="249" spans="1:18">
      <c r="A249" s="5" t="s">
        <v>0</v>
      </c>
      <c r="B249" s="5">
        <f t="shared" si="6"/>
        <v>4</v>
      </c>
      <c r="C249" s="5">
        <v>4</v>
      </c>
      <c r="D249" t="s">
        <v>835</v>
      </c>
      <c r="E249" s="93" t="s">
        <v>760</v>
      </c>
      <c r="F249" s="94">
        <v>46118</v>
      </c>
      <c r="G249" s="10"/>
      <c r="H249" s="10"/>
      <c r="I249" s="10"/>
      <c r="J249" s="103" t="s">
        <v>24</v>
      </c>
      <c r="K249" s="93" t="s">
        <v>884</v>
      </c>
      <c r="L249" s="14"/>
      <c r="M249" s="96">
        <v>318078</v>
      </c>
      <c r="N249" s="14"/>
      <c r="O249" s="14"/>
      <c r="P249" s="96">
        <v>25446</v>
      </c>
      <c r="Q249" s="96">
        <v>343524</v>
      </c>
      <c r="R249" s="1"/>
    </row>
    <row r="250" spans="1:18">
      <c r="A250" s="5" t="s">
        <v>0</v>
      </c>
      <c r="B250" s="5">
        <f t="shared" si="6"/>
        <v>4</v>
      </c>
      <c r="C250" s="5">
        <v>4</v>
      </c>
      <c r="D250" t="s">
        <v>836</v>
      </c>
      <c r="E250" s="93" t="s">
        <v>761</v>
      </c>
      <c r="F250" s="94">
        <v>46118</v>
      </c>
      <c r="G250" s="10"/>
      <c r="H250" s="10"/>
      <c r="I250" s="10"/>
      <c r="J250" s="103" t="s">
        <v>24</v>
      </c>
      <c r="K250" s="93" t="s">
        <v>85</v>
      </c>
      <c r="L250" s="14"/>
      <c r="M250" s="96">
        <v>461100</v>
      </c>
      <c r="N250" s="14"/>
      <c r="O250" s="14"/>
      <c r="P250" s="96">
        <v>36888</v>
      </c>
      <c r="Q250" s="96">
        <v>497988</v>
      </c>
      <c r="R250" s="1"/>
    </row>
    <row r="251" spans="1:18">
      <c r="A251" s="5" t="s">
        <v>0</v>
      </c>
      <c r="B251" s="5">
        <f t="shared" si="6"/>
        <v>4</v>
      </c>
      <c r="C251" s="5">
        <v>4</v>
      </c>
      <c r="D251" t="s">
        <v>837</v>
      </c>
      <c r="E251" s="93" t="s">
        <v>762</v>
      </c>
      <c r="F251" s="94">
        <v>46118</v>
      </c>
      <c r="G251" s="10"/>
      <c r="H251" s="10"/>
      <c r="I251" s="10"/>
      <c r="J251" s="103" t="s">
        <v>24</v>
      </c>
      <c r="K251" s="93" t="s">
        <v>68</v>
      </c>
      <c r="L251" s="14"/>
      <c r="M251" s="96">
        <v>556448</v>
      </c>
      <c r="N251" s="14"/>
      <c r="O251" s="14"/>
      <c r="P251" s="96">
        <v>44516</v>
      </c>
      <c r="Q251" s="96">
        <v>600964</v>
      </c>
      <c r="R251" s="1"/>
    </row>
    <row r="252" spans="1:18">
      <c r="A252" s="5" t="s">
        <v>0</v>
      </c>
      <c r="B252" s="5">
        <f t="shared" si="6"/>
        <v>4</v>
      </c>
      <c r="C252" s="5">
        <v>4</v>
      </c>
      <c r="D252" t="s">
        <v>838</v>
      </c>
      <c r="E252" s="93" t="s">
        <v>763</v>
      </c>
      <c r="F252" s="94">
        <v>46118</v>
      </c>
      <c r="G252" s="10"/>
      <c r="H252" s="10"/>
      <c r="I252" s="10"/>
      <c r="J252" s="103" t="s">
        <v>24</v>
      </c>
      <c r="K252" s="93" t="s">
        <v>83</v>
      </c>
      <c r="L252" s="14"/>
      <c r="M252" s="96">
        <v>143022</v>
      </c>
      <c r="N252" s="14"/>
      <c r="O252" s="14"/>
      <c r="P252" s="96">
        <v>11442</v>
      </c>
      <c r="Q252" s="96">
        <v>154464</v>
      </c>
      <c r="R252" s="1"/>
    </row>
    <row r="253" spans="1:18">
      <c r="A253" s="5" t="s">
        <v>0</v>
      </c>
      <c r="B253" s="5">
        <f t="shared" si="6"/>
        <v>4</v>
      </c>
      <c r="C253" s="5">
        <v>4</v>
      </c>
      <c r="D253" t="s">
        <v>839</v>
      </c>
      <c r="E253" s="93" t="s">
        <v>764</v>
      </c>
      <c r="F253" s="94">
        <v>46118</v>
      </c>
      <c r="G253" s="10"/>
      <c r="H253" s="10"/>
      <c r="I253" s="10"/>
      <c r="J253" s="103" t="s">
        <v>24</v>
      </c>
      <c r="K253" s="93" t="s">
        <v>64</v>
      </c>
      <c r="L253" s="14"/>
      <c r="M253" s="96">
        <v>228213</v>
      </c>
      <c r="N253" s="14"/>
      <c r="O253" s="14"/>
      <c r="P253" s="96">
        <v>18257</v>
      </c>
      <c r="Q253" s="96">
        <v>246470</v>
      </c>
      <c r="R253" s="1"/>
    </row>
    <row r="254" spans="1:18">
      <c r="A254" s="5" t="s">
        <v>0</v>
      </c>
      <c r="B254" s="5">
        <f t="shared" si="6"/>
        <v>4</v>
      </c>
      <c r="C254" s="5">
        <v>4</v>
      </c>
      <c r="D254" t="s">
        <v>840</v>
      </c>
      <c r="E254" s="93" t="s">
        <v>765</v>
      </c>
      <c r="F254" s="94">
        <v>46118</v>
      </c>
      <c r="G254" s="10"/>
      <c r="H254" s="10"/>
      <c r="I254" s="10"/>
      <c r="J254" s="103" t="s">
        <v>24</v>
      </c>
      <c r="K254" s="93" t="s">
        <v>63</v>
      </c>
      <c r="L254" s="14"/>
      <c r="M254" s="96">
        <v>1940282</v>
      </c>
      <c r="N254" s="14"/>
      <c r="O254" s="14"/>
      <c r="P254" s="96">
        <v>155223</v>
      </c>
      <c r="Q254" s="96">
        <v>2095505</v>
      </c>
      <c r="R254" s="1"/>
    </row>
    <row r="255" spans="1:18">
      <c r="A255" s="5" t="s">
        <v>0</v>
      </c>
      <c r="B255" s="5">
        <f t="shared" si="6"/>
        <v>4</v>
      </c>
      <c r="C255" s="5">
        <v>4</v>
      </c>
      <c r="D255" t="s">
        <v>841</v>
      </c>
      <c r="E255" s="93" t="s">
        <v>766</v>
      </c>
      <c r="F255" s="94">
        <v>46118</v>
      </c>
      <c r="G255" s="10"/>
      <c r="H255" s="10"/>
      <c r="I255" s="10"/>
      <c r="J255" s="103" t="s">
        <v>24</v>
      </c>
      <c r="K255" s="93" t="s">
        <v>65</v>
      </c>
      <c r="L255" s="14"/>
      <c r="M255" s="96">
        <v>859695</v>
      </c>
      <c r="N255" s="14"/>
      <c r="O255" s="14"/>
      <c r="P255" s="96">
        <v>68776</v>
      </c>
      <c r="Q255" s="96">
        <v>928471</v>
      </c>
      <c r="R255" s="1"/>
    </row>
    <row r="256" spans="1:18">
      <c r="A256" s="5" t="s">
        <v>0</v>
      </c>
      <c r="B256" s="5">
        <f t="shared" si="6"/>
        <v>4</v>
      </c>
      <c r="C256" s="5">
        <v>4</v>
      </c>
      <c r="D256" t="s">
        <v>842</v>
      </c>
      <c r="E256" s="93" t="s">
        <v>767</v>
      </c>
      <c r="F256" s="94">
        <v>46118</v>
      </c>
      <c r="G256" s="10"/>
      <c r="H256" s="10"/>
      <c r="I256" s="10"/>
      <c r="J256" s="103" t="s">
        <v>24</v>
      </c>
      <c r="K256" s="93" t="s">
        <v>66</v>
      </c>
      <c r="L256" s="14"/>
      <c r="M256" s="96">
        <v>238370</v>
      </c>
      <c r="N256" s="14"/>
      <c r="O256" s="14"/>
      <c r="P256" s="96">
        <v>19070</v>
      </c>
      <c r="Q256" s="96">
        <v>257440</v>
      </c>
      <c r="R256" s="1"/>
    </row>
    <row r="257" spans="1:18">
      <c r="A257" s="5" t="s">
        <v>0</v>
      </c>
      <c r="B257" s="5">
        <f t="shared" si="6"/>
        <v>4</v>
      </c>
      <c r="C257" s="5">
        <v>4</v>
      </c>
      <c r="D257" t="s">
        <v>843</v>
      </c>
      <c r="E257" s="93" t="s">
        <v>768</v>
      </c>
      <c r="F257" s="94">
        <v>46118</v>
      </c>
      <c r="G257" s="10"/>
      <c r="H257" s="10"/>
      <c r="I257" s="10"/>
      <c r="J257" s="103" t="s">
        <v>24</v>
      </c>
      <c r="K257" s="93" t="s">
        <v>79</v>
      </c>
      <c r="L257" s="14"/>
      <c r="M257" s="96">
        <v>209277</v>
      </c>
      <c r="N257" s="14"/>
      <c r="O257" s="14"/>
      <c r="P257" s="96">
        <v>16742</v>
      </c>
      <c r="Q257" s="96">
        <v>226019</v>
      </c>
      <c r="R257" s="1"/>
    </row>
    <row r="258" spans="1:18">
      <c r="A258" s="5" t="s">
        <v>0</v>
      </c>
      <c r="B258" s="5">
        <f t="shared" si="6"/>
        <v>4</v>
      </c>
      <c r="C258" s="5">
        <v>4</v>
      </c>
      <c r="D258" t="s">
        <v>844</v>
      </c>
      <c r="E258" s="93" t="s">
        <v>769</v>
      </c>
      <c r="F258" s="94">
        <v>46118</v>
      </c>
      <c r="G258" s="10"/>
      <c r="H258" s="10"/>
      <c r="I258" s="10"/>
      <c r="J258" s="103" t="s">
        <v>24</v>
      </c>
      <c r="K258" s="93" t="s">
        <v>125</v>
      </c>
      <c r="L258" s="14"/>
      <c r="M258" s="96">
        <v>316908</v>
      </c>
      <c r="N258" s="14"/>
      <c r="O258" s="14"/>
      <c r="P258" s="96">
        <v>25353</v>
      </c>
      <c r="Q258" s="96">
        <v>342261</v>
      </c>
      <c r="R258" s="1"/>
    </row>
    <row r="259" spans="1:18">
      <c r="A259" s="5" t="s">
        <v>0</v>
      </c>
      <c r="B259" s="5">
        <f t="shared" si="6"/>
        <v>4</v>
      </c>
      <c r="C259" s="5">
        <v>4</v>
      </c>
      <c r="D259" t="s">
        <v>845</v>
      </c>
      <c r="E259" s="93" t="s">
        <v>770</v>
      </c>
      <c r="F259" s="94">
        <v>46118</v>
      </c>
      <c r="G259" s="10"/>
      <c r="H259" s="10"/>
      <c r="I259" s="10"/>
      <c r="J259" s="103" t="s">
        <v>24</v>
      </c>
      <c r="K259" s="93" t="s">
        <v>69</v>
      </c>
      <c r="L259" s="14"/>
      <c r="M259" s="96">
        <v>238370</v>
      </c>
      <c r="N259" s="14"/>
      <c r="O259" s="14"/>
      <c r="P259" s="96">
        <v>19070</v>
      </c>
      <c r="Q259" s="96">
        <v>257440</v>
      </c>
      <c r="R259" s="1"/>
    </row>
    <row r="260" spans="1:18">
      <c r="A260" s="5" t="s">
        <v>0</v>
      </c>
      <c r="B260" s="5">
        <f t="shared" si="6"/>
        <v>4</v>
      </c>
      <c r="C260" s="5">
        <v>4</v>
      </c>
      <c r="D260" t="s">
        <v>846</v>
      </c>
      <c r="E260" s="93" t="s">
        <v>771</v>
      </c>
      <c r="F260" s="94">
        <v>46118</v>
      </c>
      <c r="G260" s="10"/>
      <c r="H260" s="10"/>
      <c r="I260" s="10"/>
      <c r="J260" s="103" t="s">
        <v>24</v>
      </c>
      <c r="K260" s="93" t="s">
        <v>82</v>
      </c>
      <c r="L260" s="14"/>
      <c r="M260" s="96">
        <v>824157</v>
      </c>
      <c r="N260" s="14"/>
      <c r="O260" s="14"/>
      <c r="P260" s="96">
        <v>65933</v>
      </c>
      <c r="Q260" s="96">
        <v>890090</v>
      </c>
      <c r="R260" s="1"/>
    </row>
    <row r="261" spans="1:18">
      <c r="A261" s="5" t="s">
        <v>0</v>
      </c>
      <c r="B261" s="5">
        <f t="shared" si="6"/>
        <v>4</v>
      </c>
      <c r="C261" s="5">
        <v>4</v>
      </c>
      <c r="D261" t="s">
        <v>847</v>
      </c>
      <c r="E261" s="93" t="s">
        <v>772</v>
      </c>
      <c r="F261" s="94">
        <v>46118</v>
      </c>
      <c r="G261" s="10"/>
      <c r="H261" s="10"/>
      <c r="I261" s="10"/>
      <c r="J261" s="103" t="s">
        <v>24</v>
      </c>
      <c r="K261" s="93" t="s">
        <v>77</v>
      </c>
      <c r="L261" s="14"/>
      <c r="M261" s="96">
        <v>433612</v>
      </c>
      <c r="N261" s="14"/>
      <c r="O261" s="14"/>
      <c r="P261" s="96">
        <v>34689</v>
      </c>
      <c r="Q261" s="96">
        <v>468301</v>
      </c>
      <c r="R261" s="1"/>
    </row>
    <row r="262" spans="1:18">
      <c r="A262" s="5" t="s">
        <v>0</v>
      </c>
      <c r="B262" s="5">
        <f t="shared" si="6"/>
        <v>4</v>
      </c>
      <c r="C262" s="5">
        <v>4</v>
      </c>
      <c r="D262" t="s">
        <v>848</v>
      </c>
      <c r="E262" s="93" t="s">
        <v>773</v>
      </c>
      <c r="F262" s="94">
        <v>46118</v>
      </c>
      <c r="G262" s="10"/>
      <c r="H262" s="10"/>
      <c r="I262" s="10"/>
      <c r="J262" s="103" t="s">
        <v>24</v>
      </c>
      <c r="K262" s="93" t="s">
        <v>75</v>
      </c>
      <c r="L262" s="14"/>
      <c r="M262" s="96">
        <v>940861</v>
      </c>
      <c r="N262" s="14"/>
      <c r="O262" s="14"/>
      <c r="P262" s="96">
        <v>75269</v>
      </c>
      <c r="Q262" s="96">
        <v>1016130</v>
      </c>
      <c r="R262" s="1"/>
    </row>
    <row r="263" spans="1:18">
      <c r="A263" s="5" t="s">
        <v>0</v>
      </c>
      <c r="B263" s="5">
        <f t="shared" si="6"/>
        <v>4</v>
      </c>
      <c r="C263" s="5">
        <v>4</v>
      </c>
      <c r="D263" t="s">
        <v>849</v>
      </c>
      <c r="E263" s="93" t="s">
        <v>774</v>
      </c>
      <c r="F263" s="94">
        <v>46118</v>
      </c>
      <c r="G263" s="10"/>
      <c r="H263" s="10"/>
      <c r="I263" s="10"/>
      <c r="J263" s="103" t="s">
        <v>24</v>
      </c>
      <c r="K263" s="93" t="s">
        <v>71</v>
      </c>
      <c r="L263" s="14"/>
      <c r="M263" s="96">
        <v>739407</v>
      </c>
      <c r="N263" s="14"/>
      <c r="O263" s="14"/>
      <c r="P263" s="96">
        <v>59153</v>
      </c>
      <c r="Q263" s="96">
        <v>798560</v>
      </c>
      <c r="R263" s="1"/>
    </row>
    <row r="264" spans="1:18">
      <c r="A264" s="5" t="s">
        <v>0</v>
      </c>
      <c r="B264" s="5">
        <f t="shared" si="6"/>
        <v>4</v>
      </c>
      <c r="C264" s="5">
        <v>4</v>
      </c>
      <c r="D264" t="s">
        <v>850</v>
      </c>
      <c r="E264" s="93" t="s">
        <v>775</v>
      </c>
      <c r="F264" s="94">
        <v>46125</v>
      </c>
      <c r="G264" s="10"/>
      <c r="H264" s="10"/>
      <c r="I264" s="10"/>
      <c r="J264" s="103" t="s">
        <v>24</v>
      </c>
      <c r="K264" s="93" t="s">
        <v>885</v>
      </c>
      <c r="L264" s="14"/>
      <c r="M264" s="96">
        <v>498510</v>
      </c>
      <c r="N264" s="14"/>
      <c r="O264" s="14"/>
      <c r="P264" s="96">
        <v>39881</v>
      </c>
      <c r="Q264" s="96">
        <v>538391</v>
      </c>
      <c r="R264" s="1"/>
    </row>
    <row r="265" spans="1:18">
      <c r="A265" s="5" t="s">
        <v>0</v>
      </c>
      <c r="B265" s="5">
        <f t="shared" si="6"/>
        <v>4</v>
      </c>
      <c r="C265" s="5">
        <v>4</v>
      </c>
      <c r="D265" t="s">
        <v>851</v>
      </c>
      <c r="E265" s="93" t="s">
        <v>776</v>
      </c>
      <c r="F265" s="94">
        <v>46125</v>
      </c>
      <c r="G265" s="10"/>
      <c r="H265" s="10"/>
      <c r="I265" s="10"/>
      <c r="J265" s="103" t="s">
        <v>24</v>
      </c>
      <c r="K265" s="93" t="s">
        <v>886</v>
      </c>
      <c r="L265" s="14"/>
      <c r="M265" s="96">
        <v>949846</v>
      </c>
      <c r="N265" s="14"/>
      <c r="O265" s="14"/>
      <c r="P265" s="96">
        <v>75988</v>
      </c>
      <c r="Q265" s="96">
        <v>1025834</v>
      </c>
      <c r="R265" s="1"/>
    </row>
    <row r="266" spans="1:18">
      <c r="A266" s="5" t="s">
        <v>0</v>
      </c>
      <c r="B266" s="5">
        <f t="shared" si="6"/>
        <v>4</v>
      </c>
      <c r="C266" s="5">
        <v>4</v>
      </c>
      <c r="D266" t="s">
        <v>852</v>
      </c>
      <c r="E266" s="93" t="s">
        <v>777</v>
      </c>
      <c r="F266" s="94">
        <v>46125</v>
      </c>
      <c r="G266" s="10"/>
      <c r="H266" s="10"/>
      <c r="I266" s="10"/>
      <c r="J266" s="103" t="s">
        <v>24</v>
      </c>
      <c r="K266" s="93" t="s">
        <v>887</v>
      </c>
      <c r="L266" s="14"/>
      <c r="M266" s="96">
        <v>157323</v>
      </c>
      <c r="N266" s="14"/>
      <c r="O266" s="14"/>
      <c r="P266" s="96">
        <v>12586</v>
      </c>
      <c r="Q266" s="96">
        <v>169909</v>
      </c>
      <c r="R266" s="1"/>
    </row>
    <row r="267" spans="1:18">
      <c r="A267" s="5" t="s">
        <v>0</v>
      </c>
      <c r="B267" s="5">
        <f t="shared" si="6"/>
        <v>4</v>
      </c>
      <c r="C267" s="5">
        <v>4</v>
      </c>
      <c r="D267" t="s">
        <v>853</v>
      </c>
      <c r="E267" s="93" t="s">
        <v>778</v>
      </c>
      <c r="F267" s="94">
        <v>46125</v>
      </c>
      <c r="G267" s="10"/>
      <c r="H267" s="10"/>
      <c r="I267" s="10"/>
      <c r="J267" s="103" t="s">
        <v>24</v>
      </c>
      <c r="K267" s="93" t="s">
        <v>888</v>
      </c>
      <c r="L267" s="14"/>
      <c r="M267" s="96">
        <v>663388</v>
      </c>
      <c r="N267" s="14"/>
      <c r="O267" s="14"/>
      <c r="P267" s="96">
        <v>53071</v>
      </c>
      <c r="Q267" s="96">
        <v>716459</v>
      </c>
      <c r="R267" s="1"/>
    </row>
    <row r="268" spans="1:18">
      <c r="A268" s="5" t="s">
        <v>0</v>
      </c>
      <c r="B268" s="5">
        <f t="shared" si="6"/>
        <v>4</v>
      </c>
      <c r="C268" s="5">
        <v>4</v>
      </c>
      <c r="D268" t="s">
        <v>854</v>
      </c>
      <c r="E268" s="93" t="s">
        <v>779</v>
      </c>
      <c r="F268" s="94">
        <v>46125</v>
      </c>
      <c r="G268" s="10"/>
      <c r="H268" s="10"/>
      <c r="I268" s="10"/>
      <c r="J268" s="103" t="s">
        <v>24</v>
      </c>
      <c r="K268" s="93" t="s">
        <v>889</v>
      </c>
      <c r="L268" s="14"/>
      <c r="M268" s="96">
        <v>345310</v>
      </c>
      <c r="N268" s="14"/>
      <c r="O268" s="14"/>
      <c r="P268" s="96">
        <v>27625</v>
      </c>
      <c r="Q268" s="96">
        <v>372935</v>
      </c>
      <c r="R268" s="1"/>
    </row>
    <row r="269" spans="1:18">
      <c r="A269" s="5" t="s">
        <v>0</v>
      </c>
      <c r="B269" s="5">
        <f t="shared" si="6"/>
        <v>4</v>
      </c>
      <c r="C269" s="5">
        <v>4</v>
      </c>
      <c r="D269" t="s">
        <v>855</v>
      </c>
      <c r="E269" s="93" t="s">
        <v>780</v>
      </c>
      <c r="F269" s="94">
        <v>46125</v>
      </c>
      <c r="G269" s="10"/>
      <c r="H269" s="10"/>
      <c r="I269" s="10"/>
      <c r="J269" s="103" t="s">
        <v>24</v>
      </c>
      <c r="K269" s="93" t="s">
        <v>890</v>
      </c>
      <c r="L269" s="14"/>
      <c r="M269" s="96">
        <v>157323</v>
      </c>
      <c r="N269" s="14"/>
      <c r="O269" s="14"/>
      <c r="P269" s="96">
        <v>12586</v>
      </c>
      <c r="Q269" s="96">
        <v>169909</v>
      </c>
      <c r="R269" s="1"/>
    </row>
    <row r="270" spans="1:18">
      <c r="A270" s="5" t="s">
        <v>0</v>
      </c>
      <c r="B270" s="5">
        <f t="shared" si="6"/>
        <v>4</v>
      </c>
      <c r="C270" s="5">
        <v>4</v>
      </c>
      <c r="D270" t="s">
        <v>856</v>
      </c>
      <c r="E270" s="93" t="s">
        <v>781</v>
      </c>
      <c r="F270" s="94">
        <v>46125</v>
      </c>
      <c r="G270" s="10"/>
      <c r="H270" s="10"/>
      <c r="I270" s="10"/>
      <c r="J270" s="103" t="s">
        <v>24</v>
      </c>
      <c r="K270" s="93" t="s">
        <v>891</v>
      </c>
      <c r="L270" s="14"/>
      <c r="M270" s="96">
        <v>690620</v>
      </c>
      <c r="N270" s="14"/>
      <c r="O270" s="14"/>
      <c r="P270" s="96">
        <v>55250</v>
      </c>
      <c r="Q270" s="96">
        <v>745870</v>
      </c>
      <c r="R270" s="1"/>
    </row>
    <row r="271" spans="1:18">
      <c r="A271" s="5" t="s">
        <v>0</v>
      </c>
      <c r="B271" s="5">
        <f t="shared" ref="B271:B279" si="8">MONTH(F271)</f>
        <v>4</v>
      </c>
      <c r="C271" s="5">
        <v>4</v>
      </c>
      <c r="D271" t="s">
        <v>857</v>
      </c>
      <c r="E271" s="93" t="s">
        <v>782</v>
      </c>
      <c r="F271" s="94">
        <v>46125</v>
      </c>
      <c r="G271" s="10"/>
      <c r="H271" s="10"/>
      <c r="I271" s="10"/>
      <c r="J271" s="103" t="s">
        <v>24</v>
      </c>
      <c r="K271" s="93" t="s">
        <v>892</v>
      </c>
      <c r="L271" s="14"/>
      <c r="M271" s="96">
        <v>774507</v>
      </c>
      <c r="N271" s="14"/>
      <c r="O271" s="14"/>
      <c r="P271" s="96">
        <v>61961</v>
      </c>
      <c r="Q271" s="96">
        <v>836468</v>
      </c>
      <c r="R271" s="1"/>
    </row>
    <row r="272" spans="1:18">
      <c r="A272" s="5" t="s">
        <v>0</v>
      </c>
      <c r="B272" s="5">
        <f t="shared" si="8"/>
        <v>4</v>
      </c>
      <c r="C272" s="5">
        <v>4</v>
      </c>
      <c r="D272" t="s">
        <v>858</v>
      </c>
      <c r="E272" s="93" t="s">
        <v>783</v>
      </c>
      <c r="F272" s="94">
        <v>46125</v>
      </c>
      <c r="G272" s="10"/>
      <c r="H272" s="10"/>
      <c r="I272" s="10"/>
      <c r="J272" s="103" t="s">
        <v>24</v>
      </c>
      <c r="K272" s="93" t="s">
        <v>893</v>
      </c>
      <c r="L272" s="14"/>
      <c r="M272" s="96">
        <v>673661</v>
      </c>
      <c r="N272" s="14"/>
      <c r="O272" s="14"/>
      <c r="P272" s="96">
        <v>53893</v>
      </c>
      <c r="Q272" s="96">
        <v>727554</v>
      </c>
      <c r="R272" s="1"/>
    </row>
    <row r="273" spans="1:18">
      <c r="A273" s="5" t="s">
        <v>0</v>
      </c>
      <c r="B273" s="5">
        <f t="shared" si="8"/>
        <v>4</v>
      </c>
      <c r="C273" s="5">
        <v>4</v>
      </c>
      <c r="D273" t="s">
        <v>859</v>
      </c>
      <c r="E273" s="93" t="s">
        <v>784</v>
      </c>
      <c r="F273" s="94">
        <v>46125</v>
      </c>
      <c r="G273" s="10"/>
      <c r="H273" s="10"/>
      <c r="I273" s="10"/>
      <c r="J273" s="103" t="s">
        <v>24</v>
      </c>
      <c r="K273" s="93" t="s">
        <v>894</v>
      </c>
      <c r="L273" s="14"/>
      <c r="M273" s="96">
        <v>411456</v>
      </c>
      <c r="N273" s="14"/>
      <c r="O273" s="14"/>
      <c r="P273" s="96">
        <v>32916</v>
      </c>
      <c r="Q273" s="96">
        <v>444372</v>
      </c>
      <c r="R273" s="1"/>
    </row>
    <row r="274" spans="1:18">
      <c r="A274" s="5" t="s">
        <v>0</v>
      </c>
      <c r="B274" s="5">
        <f t="shared" si="8"/>
        <v>4</v>
      </c>
      <c r="C274" s="5">
        <v>4</v>
      </c>
      <c r="D274" t="s">
        <v>860</v>
      </c>
      <c r="E274" s="93" t="s">
        <v>785</v>
      </c>
      <c r="F274" s="94">
        <v>46132</v>
      </c>
      <c r="G274" s="10"/>
      <c r="H274" s="10"/>
      <c r="I274" s="10"/>
      <c r="J274" s="103" t="s">
        <v>24</v>
      </c>
      <c r="K274" s="93" t="s">
        <v>895</v>
      </c>
      <c r="L274" s="14"/>
      <c r="M274" s="96">
        <v>157323</v>
      </c>
      <c r="N274" s="14"/>
      <c r="O274" s="14"/>
      <c r="P274" s="96">
        <v>12586</v>
      </c>
      <c r="Q274" s="96">
        <v>169909</v>
      </c>
      <c r="R274" s="1"/>
    </row>
    <row r="275" spans="1:18">
      <c r="A275" s="5" t="s">
        <v>0</v>
      </c>
      <c r="B275" s="5">
        <f t="shared" si="8"/>
        <v>4</v>
      </c>
      <c r="C275" s="5">
        <v>4</v>
      </c>
      <c r="D275" t="s">
        <v>861</v>
      </c>
      <c r="E275" s="93" t="s">
        <v>786</v>
      </c>
      <c r="F275" s="94">
        <v>46132</v>
      </c>
      <c r="G275" s="10"/>
      <c r="H275" s="10"/>
      <c r="I275" s="10"/>
      <c r="J275" s="103" t="s">
        <v>24</v>
      </c>
      <c r="K275" s="93" t="s">
        <v>896</v>
      </c>
      <c r="L275" s="14"/>
      <c r="M275" s="96">
        <v>299106</v>
      </c>
      <c r="N275" s="14"/>
      <c r="O275" s="14"/>
      <c r="P275" s="96">
        <v>23928</v>
      </c>
      <c r="Q275" s="96">
        <v>323034</v>
      </c>
      <c r="R275" s="1"/>
    </row>
    <row r="276" spans="1:18">
      <c r="A276" s="5" t="s">
        <v>0</v>
      </c>
      <c r="B276" s="5">
        <f t="shared" si="8"/>
        <v>4</v>
      </c>
      <c r="C276" s="5">
        <v>4</v>
      </c>
      <c r="D276" t="s">
        <v>862</v>
      </c>
      <c r="E276" s="93" t="s">
        <v>787</v>
      </c>
      <c r="F276" s="94">
        <v>46132</v>
      </c>
      <c r="G276" s="10"/>
      <c r="H276" s="10"/>
      <c r="I276" s="10"/>
      <c r="J276" s="103" t="s">
        <v>24</v>
      </c>
      <c r="K276" s="93" t="s">
        <v>897</v>
      </c>
      <c r="L276" s="14"/>
      <c r="M276" s="96">
        <v>207186</v>
      </c>
      <c r="N276" s="14"/>
      <c r="O276" s="14"/>
      <c r="P276" s="96">
        <v>16575</v>
      </c>
      <c r="Q276" s="96">
        <v>223761</v>
      </c>
      <c r="R276" s="1"/>
    </row>
    <row r="277" spans="1:18">
      <c r="A277" s="5" t="s">
        <v>0</v>
      </c>
      <c r="B277" s="5">
        <f t="shared" si="8"/>
        <v>4</v>
      </c>
      <c r="C277" s="5">
        <v>4</v>
      </c>
      <c r="D277" t="s">
        <v>863</v>
      </c>
      <c r="E277" s="93" t="s">
        <v>788</v>
      </c>
      <c r="F277" s="94">
        <v>46132</v>
      </c>
      <c r="G277" s="10"/>
      <c r="H277" s="10"/>
      <c r="I277" s="10"/>
      <c r="J277" s="103" t="s">
        <v>24</v>
      </c>
      <c r="K277" s="93" t="s">
        <v>898</v>
      </c>
      <c r="L277" s="14"/>
      <c r="M277" s="96">
        <v>349032</v>
      </c>
      <c r="N277" s="14"/>
      <c r="O277" s="14"/>
      <c r="P277" s="96">
        <v>27923</v>
      </c>
      <c r="Q277" s="96">
        <v>376955</v>
      </c>
      <c r="R277" s="1"/>
    </row>
    <row r="278" spans="1:18">
      <c r="A278" s="5" t="s">
        <v>0</v>
      </c>
      <c r="B278" s="5">
        <f t="shared" si="8"/>
        <v>4</v>
      </c>
      <c r="C278" s="5">
        <v>4</v>
      </c>
      <c r="D278" t="s">
        <v>864</v>
      </c>
      <c r="E278" s="93" t="s">
        <v>789</v>
      </c>
      <c r="F278" s="94">
        <v>46132</v>
      </c>
      <c r="G278" s="10"/>
      <c r="H278" s="10"/>
      <c r="I278" s="10"/>
      <c r="J278" s="103" t="s">
        <v>24</v>
      </c>
      <c r="K278" s="93" t="s">
        <v>899</v>
      </c>
      <c r="L278" s="14"/>
      <c r="M278" s="96">
        <v>157323</v>
      </c>
      <c r="N278" s="14"/>
      <c r="O278" s="14"/>
      <c r="P278" s="96">
        <v>12586</v>
      </c>
      <c r="Q278" s="96">
        <v>169909</v>
      </c>
      <c r="R278" s="1"/>
    </row>
    <row r="279" spans="1:18">
      <c r="A279" s="5" t="s">
        <v>0</v>
      </c>
      <c r="B279" s="5">
        <f t="shared" si="8"/>
        <v>4</v>
      </c>
      <c r="C279" s="5">
        <v>4</v>
      </c>
      <c r="D279" t="s">
        <v>865</v>
      </c>
      <c r="E279" s="93" t="s">
        <v>790</v>
      </c>
      <c r="F279" s="94">
        <v>46132</v>
      </c>
      <c r="G279" s="10"/>
      <c r="H279" s="10"/>
      <c r="I279" s="10"/>
      <c r="J279" s="103" t="s">
        <v>24</v>
      </c>
      <c r="K279" s="93" t="s">
        <v>900</v>
      </c>
      <c r="L279" s="14"/>
      <c r="M279" s="96">
        <v>157323</v>
      </c>
      <c r="N279" s="14"/>
      <c r="O279" s="14"/>
      <c r="P279" s="96">
        <v>12586</v>
      </c>
      <c r="Q279" s="96">
        <v>169909</v>
      </c>
      <c r="R279" s="1"/>
    </row>
    <row r="280" spans="1:18">
      <c r="A280" s="5" t="s">
        <v>0</v>
      </c>
      <c r="B280" s="5">
        <f t="shared" ref="B280:B321" si="9">MONTH(F280)</f>
        <v>4</v>
      </c>
      <c r="C280" s="5">
        <v>4</v>
      </c>
      <c r="D280" t="s">
        <v>866</v>
      </c>
      <c r="E280" s="93" t="s">
        <v>791</v>
      </c>
      <c r="F280" s="94">
        <v>46132</v>
      </c>
      <c r="J280" s="103" t="s">
        <v>24</v>
      </c>
      <c r="K280" s="93" t="s">
        <v>901</v>
      </c>
      <c r="M280" s="96">
        <v>207186</v>
      </c>
      <c r="P280" s="96">
        <v>16575</v>
      </c>
      <c r="Q280" s="96">
        <v>223761</v>
      </c>
    </row>
    <row r="281" spans="1:18">
      <c r="A281" s="5" t="s">
        <v>0</v>
      </c>
      <c r="B281" s="5">
        <f t="shared" si="9"/>
        <v>4</v>
      </c>
      <c r="C281" s="5">
        <v>4</v>
      </c>
      <c r="D281" t="s">
        <v>867</v>
      </c>
      <c r="E281" s="93" t="s">
        <v>792</v>
      </c>
      <c r="F281" s="94">
        <v>46132</v>
      </c>
      <c r="J281" s="103" t="s">
        <v>24</v>
      </c>
      <c r="K281" s="93" t="s">
        <v>902</v>
      </c>
      <c r="M281" s="96">
        <v>299106</v>
      </c>
      <c r="P281" s="96">
        <v>23928</v>
      </c>
      <c r="Q281" s="96">
        <v>323034</v>
      </c>
    </row>
    <row r="282" spans="1:18">
      <c r="A282" s="5" t="s">
        <v>0</v>
      </c>
      <c r="B282" s="5">
        <f t="shared" si="9"/>
        <v>4</v>
      </c>
      <c r="C282" s="5">
        <v>4</v>
      </c>
      <c r="D282" t="s">
        <v>868</v>
      </c>
      <c r="E282" s="93" t="s">
        <v>793</v>
      </c>
      <c r="F282" s="94">
        <v>46132</v>
      </c>
      <c r="J282" s="103" t="s">
        <v>24</v>
      </c>
      <c r="K282" s="93" t="s">
        <v>903</v>
      </c>
      <c r="M282" s="96">
        <v>207186</v>
      </c>
      <c r="P282" s="96">
        <v>16575</v>
      </c>
      <c r="Q282" s="96">
        <v>223761</v>
      </c>
    </row>
    <row r="283" spans="1:18">
      <c r="A283" s="5" t="s">
        <v>0</v>
      </c>
      <c r="B283" s="5">
        <f t="shared" si="9"/>
        <v>4</v>
      </c>
      <c r="C283" s="5">
        <v>4</v>
      </c>
      <c r="D283" t="s">
        <v>869</v>
      </c>
      <c r="E283" s="93" t="s">
        <v>794</v>
      </c>
      <c r="F283" s="94">
        <v>46132</v>
      </c>
      <c r="J283" s="103" t="s">
        <v>24</v>
      </c>
      <c r="K283" s="93" t="s">
        <v>904</v>
      </c>
      <c r="M283" s="96">
        <v>350176</v>
      </c>
      <c r="P283" s="96">
        <v>28014</v>
      </c>
      <c r="Q283" s="96">
        <v>378190</v>
      </c>
    </row>
    <row r="284" spans="1:18">
      <c r="A284" s="5" t="s">
        <v>0</v>
      </c>
      <c r="B284" s="5">
        <f t="shared" si="9"/>
        <v>4</v>
      </c>
      <c r="C284" s="5">
        <v>4</v>
      </c>
      <c r="D284" t="s">
        <v>870</v>
      </c>
      <c r="E284" s="93" t="s">
        <v>795</v>
      </c>
      <c r="F284" s="94">
        <v>46139</v>
      </c>
      <c r="J284" s="103" t="s">
        <v>24</v>
      </c>
      <c r="K284" s="93" t="s">
        <v>905</v>
      </c>
      <c r="M284" s="96">
        <v>243006</v>
      </c>
      <c r="P284" s="96">
        <v>19440</v>
      </c>
      <c r="Q284" s="96">
        <v>262446</v>
      </c>
    </row>
    <row r="285" spans="1:18">
      <c r="A285" s="5" t="s">
        <v>0</v>
      </c>
      <c r="B285" s="5">
        <f t="shared" si="9"/>
        <v>4</v>
      </c>
      <c r="C285" s="5">
        <v>4</v>
      </c>
      <c r="D285" t="s">
        <v>871</v>
      </c>
      <c r="E285" s="93" t="s">
        <v>796</v>
      </c>
      <c r="F285" s="94">
        <v>46139</v>
      </c>
      <c r="J285" s="103" t="s">
        <v>24</v>
      </c>
      <c r="K285" s="93" t="s">
        <v>906</v>
      </c>
      <c r="M285" s="96">
        <v>157323</v>
      </c>
      <c r="P285" s="96">
        <v>12586</v>
      </c>
      <c r="Q285" s="96">
        <v>169909</v>
      </c>
    </row>
    <row r="286" spans="1:18">
      <c r="A286" s="5" t="s">
        <v>0</v>
      </c>
      <c r="B286" s="5">
        <f t="shared" si="9"/>
        <v>4</v>
      </c>
      <c r="C286" s="5">
        <v>4</v>
      </c>
      <c r="D286" t="s">
        <v>872</v>
      </c>
      <c r="E286" s="93" t="s">
        <v>797</v>
      </c>
      <c r="F286" s="94">
        <v>46139</v>
      </c>
      <c r="J286" s="103" t="s">
        <v>24</v>
      </c>
      <c r="K286" s="93" t="s">
        <v>907</v>
      </c>
      <c r="M286" s="96">
        <v>157323</v>
      </c>
      <c r="P286" s="96">
        <v>12586</v>
      </c>
      <c r="Q286" s="96">
        <v>169909</v>
      </c>
    </row>
    <row r="287" spans="1:18">
      <c r="A287" s="5" t="s">
        <v>0</v>
      </c>
      <c r="B287" s="5">
        <f t="shared" si="9"/>
        <v>4</v>
      </c>
      <c r="C287" s="5">
        <v>4</v>
      </c>
      <c r="D287" t="s">
        <v>873</v>
      </c>
      <c r="E287" s="93" t="s">
        <v>798</v>
      </c>
      <c r="F287" s="94">
        <v>46139</v>
      </c>
      <c r="J287" s="103" t="s">
        <v>24</v>
      </c>
      <c r="K287" s="93" t="s">
        <v>908</v>
      </c>
      <c r="M287" s="96">
        <v>157323</v>
      </c>
      <c r="P287" s="96">
        <v>12586</v>
      </c>
      <c r="Q287" s="96">
        <v>169909</v>
      </c>
    </row>
    <row r="288" spans="1:18">
      <c r="A288" s="5" t="s">
        <v>0</v>
      </c>
      <c r="B288" s="5">
        <f t="shared" si="9"/>
        <v>4</v>
      </c>
      <c r="C288" s="5">
        <v>4</v>
      </c>
      <c r="D288" t="s">
        <v>874</v>
      </c>
      <c r="E288" s="93" t="s">
        <v>799</v>
      </c>
      <c r="F288" s="94">
        <v>46139</v>
      </c>
      <c r="J288" s="103" t="s">
        <v>24</v>
      </c>
      <c r="K288" s="93" t="s">
        <v>909</v>
      </c>
      <c r="M288" s="96">
        <v>207186</v>
      </c>
      <c r="P288" s="96">
        <v>16575</v>
      </c>
      <c r="Q288" s="96">
        <v>223761</v>
      </c>
    </row>
    <row r="289" spans="1:17">
      <c r="A289" s="5" t="s">
        <v>0</v>
      </c>
      <c r="B289" s="5">
        <f t="shared" si="9"/>
        <v>4</v>
      </c>
      <c r="C289" s="5">
        <v>4</v>
      </c>
      <c r="D289" t="s">
        <v>875</v>
      </c>
      <c r="E289" s="93" t="s">
        <v>800</v>
      </c>
      <c r="F289" s="94">
        <v>46139</v>
      </c>
      <c r="J289" s="103" t="s">
        <v>24</v>
      </c>
      <c r="K289" s="93" t="s">
        <v>910</v>
      </c>
      <c r="M289" s="96">
        <v>262205</v>
      </c>
      <c r="P289" s="96">
        <v>20976</v>
      </c>
      <c r="Q289" s="96">
        <v>283181</v>
      </c>
    </row>
    <row r="290" spans="1:17">
      <c r="A290" s="5" t="s">
        <v>0</v>
      </c>
      <c r="B290" s="5">
        <f t="shared" si="9"/>
        <v>4</v>
      </c>
      <c r="C290" s="5">
        <v>4</v>
      </c>
      <c r="D290" t="s">
        <v>876</v>
      </c>
      <c r="E290" s="93" t="s">
        <v>801</v>
      </c>
      <c r="F290" s="94">
        <v>46139</v>
      </c>
      <c r="J290" s="103" t="s">
        <v>24</v>
      </c>
      <c r="K290" s="93" t="s">
        <v>911</v>
      </c>
      <c r="M290" s="96">
        <v>349032</v>
      </c>
      <c r="P290" s="96">
        <v>27923</v>
      </c>
      <c r="Q290" s="96">
        <v>376955</v>
      </c>
    </row>
    <row r="291" spans="1:17">
      <c r="A291" s="5" t="s">
        <v>0</v>
      </c>
      <c r="B291" s="5">
        <f t="shared" si="9"/>
        <v>4</v>
      </c>
      <c r="C291" s="5">
        <v>4</v>
      </c>
      <c r="D291" t="s">
        <v>877</v>
      </c>
      <c r="E291" s="93" t="s">
        <v>802</v>
      </c>
      <c r="F291" s="94">
        <v>46139</v>
      </c>
      <c r="J291" s="103" t="s">
        <v>24</v>
      </c>
      <c r="K291" s="93" t="s">
        <v>912</v>
      </c>
      <c r="M291" s="96">
        <v>668795</v>
      </c>
      <c r="P291" s="96">
        <v>53504</v>
      </c>
      <c r="Q291" s="96">
        <v>722299</v>
      </c>
    </row>
    <row r="292" spans="1:17">
      <c r="A292" s="5" t="s">
        <v>0</v>
      </c>
      <c r="B292" s="5">
        <f t="shared" si="9"/>
        <v>4</v>
      </c>
      <c r="C292" s="5">
        <v>4</v>
      </c>
      <c r="D292" t="s">
        <v>878</v>
      </c>
      <c r="E292" s="93" t="s">
        <v>803</v>
      </c>
      <c r="F292" s="94">
        <v>46139</v>
      </c>
      <c r="J292" s="103" t="s">
        <v>24</v>
      </c>
      <c r="K292" s="93" t="s">
        <v>913</v>
      </c>
      <c r="M292" s="96">
        <v>299106</v>
      </c>
      <c r="P292" s="96">
        <v>23928</v>
      </c>
      <c r="Q292" s="96">
        <v>323034</v>
      </c>
    </row>
    <row r="293" spans="1:17">
      <c r="A293" s="5" t="s">
        <v>0</v>
      </c>
      <c r="B293" s="5">
        <f t="shared" si="9"/>
        <v>4</v>
      </c>
      <c r="C293" s="5">
        <v>4</v>
      </c>
      <c r="D293" t="s">
        <v>879</v>
      </c>
      <c r="E293" s="93" t="s">
        <v>804</v>
      </c>
      <c r="F293" s="94">
        <v>46139</v>
      </c>
      <c r="J293" s="103" t="s">
        <v>24</v>
      </c>
      <c r="K293" s="93" t="s">
        <v>914</v>
      </c>
      <c r="M293" s="96">
        <v>295447</v>
      </c>
      <c r="P293" s="96">
        <v>23636</v>
      </c>
      <c r="Q293" s="96">
        <v>319083</v>
      </c>
    </row>
    <row r="294" spans="1:17">
      <c r="A294" s="5" t="s">
        <v>0</v>
      </c>
      <c r="B294" s="5">
        <f t="shared" si="9"/>
        <v>4</v>
      </c>
      <c r="C294" s="5">
        <v>4</v>
      </c>
      <c r="D294" t="s">
        <v>880</v>
      </c>
      <c r="E294" s="93" t="s">
        <v>805</v>
      </c>
      <c r="F294" s="94">
        <v>46139</v>
      </c>
      <c r="J294" s="103" t="s">
        <v>24</v>
      </c>
      <c r="K294" s="93" t="s">
        <v>915</v>
      </c>
      <c r="M294" s="96">
        <v>607515</v>
      </c>
      <c r="P294" s="96">
        <v>48601</v>
      </c>
      <c r="Q294" s="96">
        <v>656116</v>
      </c>
    </row>
    <row r="295" spans="1:17">
      <c r="A295" s="5" t="s">
        <v>0</v>
      </c>
      <c r="B295" s="5">
        <f t="shared" si="9"/>
        <v>4</v>
      </c>
      <c r="C295" s="5">
        <v>4</v>
      </c>
      <c r="D295" t="s">
        <v>881</v>
      </c>
      <c r="E295" s="93" t="s">
        <v>806</v>
      </c>
      <c r="F295" s="94">
        <v>46139</v>
      </c>
      <c r="J295" s="103" t="s">
        <v>24</v>
      </c>
      <c r="K295" s="93" t="s">
        <v>916</v>
      </c>
      <c r="M295" s="96">
        <v>369375</v>
      </c>
      <c r="P295" s="96">
        <v>29550</v>
      </c>
      <c r="Q295" s="96">
        <v>398925</v>
      </c>
    </row>
    <row r="296" spans="1:17">
      <c r="A296" s="5" t="s">
        <v>0</v>
      </c>
      <c r="B296" s="5">
        <f t="shared" si="9"/>
        <v>4</v>
      </c>
      <c r="C296" s="5">
        <v>4</v>
      </c>
      <c r="D296" t="s">
        <v>882</v>
      </c>
      <c r="E296" s="93" t="s">
        <v>807</v>
      </c>
      <c r="F296" s="94">
        <v>46139</v>
      </c>
      <c r="J296" s="103" t="s">
        <v>24</v>
      </c>
      <c r="K296" s="93" t="s">
        <v>917</v>
      </c>
      <c r="M296" s="96">
        <v>157323</v>
      </c>
      <c r="P296" s="96">
        <v>12586</v>
      </c>
      <c r="Q296" s="96">
        <v>169909</v>
      </c>
    </row>
    <row r="297" spans="1:17">
      <c r="A297" s="5" t="s">
        <v>0</v>
      </c>
      <c r="B297" s="5">
        <f t="shared" si="9"/>
        <v>4</v>
      </c>
      <c r="C297" s="5">
        <v>4</v>
      </c>
      <c r="D297" t="s">
        <v>883</v>
      </c>
      <c r="E297" s="93" t="s">
        <v>808</v>
      </c>
      <c r="F297" s="94">
        <v>46139</v>
      </c>
      <c r="J297" s="103" t="s">
        <v>24</v>
      </c>
      <c r="K297" s="93" t="s">
        <v>918</v>
      </c>
      <c r="M297" s="96">
        <v>549580</v>
      </c>
      <c r="P297" s="96">
        <v>43966</v>
      </c>
      <c r="Q297" s="96">
        <v>593546</v>
      </c>
    </row>
    <row r="298" spans="1:17">
      <c r="A298" s="5" t="s">
        <v>1</v>
      </c>
      <c r="B298" s="5">
        <f t="shared" si="9"/>
        <v>4</v>
      </c>
      <c r="C298" s="5">
        <v>4</v>
      </c>
      <c r="D298" s="93"/>
      <c r="E298" s="93" t="s">
        <v>809</v>
      </c>
      <c r="F298" s="95">
        <v>46113</v>
      </c>
      <c r="J298" s="103" t="s">
        <v>24</v>
      </c>
      <c r="K298" s="93" t="s">
        <v>919</v>
      </c>
      <c r="M298" s="97">
        <v>-153698</v>
      </c>
      <c r="P298" s="97">
        <v>-12296</v>
      </c>
      <c r="Q298" s="97">
        <v>-165994</v>
      </c>
    </row>
    <row r="299" spans="1:17">
      <c r="A299" s="5" t="s">
        <v>1</v>
      </c>
      <c r="B299" s="5">
        <f t="shared" si="9"/>
        <v>4</v>
      </c>
      <c r="C299" s="5">
        <v>4</v>
      </c>
      <c r="D299" s="93"/>
      <c r="E299" s="93" t="s">
        <v>810</v>
      </c>
      <c r="F299" s="95">
        <v>46114</v>
      </c>
      <c r="J299" s="103" t="s">
        <v>24</v>
      </c>
      <c r="K299" s="93" t="s">
        <v>920</v>
      </c>
      <c r="M299" s="97">
        <v>-355068</v>
      </c>
      <c r="P299" s="97">
        <v>-28405</v>
      </c>
      <c r="Q299" s="97">
        <v>-383473</v>
      </c>
    </row>
    <row r="300" spans="1:17">
      <c r="A300" s="5" t="s">
        <v>1</v>
      </c>
      <c r="B300" s="5">
        <f t="shared" si="9"/>
        <v>4</v>
      </c>
      <c r="C300" s="5">
        <v>4</v>
      </c>
      <c r="D300" s="93"/>
      <c r="E300" s="93" t="s">
        <v>811</v>
      </c>
      <c r="F300" s="95">
        <v>46115</v>
      </c>
      <c r="J300" s="103" t="s">
        <v>24</v>
      </c>
      <c r="K300" s="93" t="s">
        <v>921</v>
      </c>
      <c r="M300" s="97">
        <v>-199404</v>
      </c>
      <c r="P300" s="97">
        <v>-15952</v>
      </c>
      <c r="Q300" s="97">
        <v>-215356</v>
      </c>
    </row>
    <row r="301" spans="1:17">
      <c r="A301" s="5" t="s">
        <v>1</v>
      </c>
      <c r="B301" s="5">
        <f t="shared" si="9"/>
        <v>4</v>
      </c>
      <c r="C301" s="5">
        <v>4</v>
      </c>
      <c r="D301" s="93"/>
      <c r="E301" s="93" t="s">
        <v>812</v>
      </c>
      <c r="F301" s="95">
        <v>46118</v>
      </c>
      <c r="J301" s="103" t="s">
        <v>24</v>
      </c>
      <c r="K301" s="93" t="s">
        <v>922</v>
      </c>
      <c r="M301" s="97">
        <v>-212052</v>
      </c>
      <c r="P301" s="97">
        <v>-16964</v>
      </c>
      <c r="Q301" s="97">
        <v>-229016</v>
      </c>
    </row>
    <row r="302" spans="1:17">
      <c r="A302" s="5" t="s">
        <v>1</v>
      </c>
      <c r="B302" s="5">
        <f t="shared" si="9"/>
        <v>4</v>
      </c>
      <c r="C302" s="5">
        <v>4</v>
      </c>
      <c r="D302" s="93"/>
      <c r="E302" s="93" t="s">
        <v>813</v>
      </c>
      <c r="F302" s="95">
        <v>46118</v>
      </c>
      <c r="J302" s="103" t="s">
        <v>24</v>
      </c>
      <c r="K302" s="93" t="s">
        <v>923</v>
      </c>
      <c r="M302" s="97">
        <v>-153698</v>
      </c>
      <c r="P302" s="97">
        <v>-12296</v>
      </c>
      <c r="Q302" s="97">
        <v>-165994</v>
      </c>
    </row>
    <row r="303" spans="1:17">
      <c r="A303" s="5" t="s">
        <v>1</v>
      </c>
      <c r="B303" s="5">
        <f t="shared" si="9"/>
        <v>4</v>
      </c>
      <c r="C303" s="5">
        <v>4</v>
      </c>
      <c r="D303" s="93"/>
      <c r="E303" s="93" t="s">
        <v>814</v>
      </c>
      <c r="F303" s="95">
        <v>46118</v>
      </c>
      <c r="J303" s="103" t="s">
        <v>24</v>
      </c>
      <c r="K303" s="93" t="s">
        <v>924</v>
      </c>
      <c r="M303" s="97">
        <v>-106026</v>
      </c>
      <c r="P303" s="97">
        <v>-8482</v>
      </c>
      <c r="Q303" s="97">
        <v>-114508</v>
      </c>
    </row>
    <row r="304" spans="1:17">
      <c r="A304" s="5" t="s">
        <v>1</v>
      </c>
      <c r="B304" s="5">
        <f t="shared" si="9"/>
        <v>4</v>
      </c>
      <c r="C304" s="5">
        <v>4</v>
      </c>
      <c r="D304" s="93"/>
      <c r="E304" s="93" t="s">
        <v>815</v>
      </c>
      <c r="F304" s="95">
        <v>46118</v>
      </c>
      <c r="J304" s="103" t="s">
        <v>24</v>
      </c>
      <c r="K304" s="93" t="s">
        <v>925</v>
      </c>
      <c r="M304" s="97">
        <v>-106026</v>
      </c>
      <c r="P304" s="97">
        <v>-8482</v>
      </c>
      <c r="Q304" s="97">
        <v>-114508</v>
      </c>
    </row>
    <row r="305" spans="1:17">
      <c r="A305" s="5" t="s">
        <v>1</v>
      </c>
      <c r="B305" s="5">
        <f t="shared" si="9"/>
        <v>4</v>
      </c>
      <c r="C305" s="5">
        <v>4</v>
      </c>
      <c r="D305" s="93"/>
      <c r="E305" s="93" t="s">
        <v>816</v>
      </c>
      <c r="F305" s="95">
        <v>46118</v>
      </c>
      <c r="J305" s="103" t="s">
        <v>24</v>
      </c>
      <c r="K305" s="93" t="s">
        <v>926</v>
      </c>
      <c r="M305" s="97">
        <v>-95344</v>
      </c>
      <c r="P305" s="97">
        <v>-7628</v>
      </c>
      <c r="Q305" s="97">
        <v>-102972</v>
      </c>
    </row>
    <row r="306" spans="1:17">
      <c r="A306" s="5" t="s">
        <v>1</v>
      </c>
      <c r="B306" s="5">
        <f t="shared" si="9"/>
        <v>4</v>
      </c>
      <c r="C306" s="5">
        <v>4</v>
      </c>
      <c r="D306" s="93"/>
      <c r="E306" s="93" t="s">
        <v>817</v>
      </c>
      <c r="F306" s="95">
        <v>46118</v>
      </c>
      <c r="J306" s="103" t="s">
        <v>24</v>
      </c>
      <c r="K306" s="93" t="s">
        <v>927</v>
      </c>
      <c r="M306" s="97">
        <v>-110780</v>
      </c>
      <c r="P306" s="97">
        <v>-8862</v>
      </c>
      <c r="Q306" s="97">
        <v>-119642</v>
      </c>
    </row>
    <row r="307" spans="1:17">
      <c r="A307" s="5" t="s">
        <v>1</v>
      </c>
      <c r="B307" s="5">
        <f t="shared" si="9"/>
        <v>4</v>
      </c>
      <c r="C307" s="5">
        <v>4</v>
      </c>
      <c r="D307" s="93"/>
      <c r="E307" s="93" t="s">
        <v>818</v>
      </c>
      <c r="F307" s="95">
        <v>46118</v>
      </c>
      <c r="J307" s="103" t="s">
        <v>24</v>
      </c>
      <c r="K307" s="93" t="s">
        <v>928</v>
      </c>
      <c r="M307" s="97">
        <v>-180539</v>
      </c>
      <c r="P307" s="97">
        <v>-14443</v>
      </c>
      <c r="Q307" s="97">
        <v>-194982</v>
      </c>
    </row>
    <row r="308" spans="1:17">
      <c r="A308" s="5" t="s">
        <v>1</v>
      </c>
      <c r="B308" s="5">
        <f t="shared" si="9"/>
        <v>4</v>
      </c>
      <c r="C308" s="5">
        <v>4</v>
      </c>
      <c r="D308" s="93"/>
      <c r="E308" s="93" t="s">
        <v>819</v>
      </c>
      <c r="F308" s="95">
        <v>46118</v>
      </c>
      <c r="J308" s="103" t="s">
        <v>24</v>
      </c>
      <c r="K308" s="93" t="s">
        <v>929</v>
      </c>
      <c r="M308" s="97">
        <v>-110780</v>
      </c>
      <c r="P308" s="97">
        <v>-8862</v>
      </c>
      <c r="Q308" s="97">
        <v>-119642</v>
      </c>
    </row>
    <row r="309" spans="1:17">
      <c r="A309" s="5" t="s">
        <v>1</v>
      </c>
      <c r="B309" s="5">
        <f t="shared" si="9"/>
        <v>4</v>
      </c>
      <c r="C309" s="5">
        <v>4</v>
      </c>
      <c r="D309" s="93"/>
      <c r="E309" s="93" t="s">
        <v>820</v>
      </c>
      <c r="F309" s="95">
        <v>46118</v>
      </c>
      <c r="J309" s="103" t="s">
        <v>24</v>
      </c>
      <c r="K309" s="93" t="s">
        <v>930</v>
      </c>
      <c r="M309" s="97">
        <v>-95344</v>
      </c>
      <c r="P309" s="97">
        <v>-7628</v>
      </c>
      <c r="Q309" s="97">
        <v>-102972</v>
      </c>
    </row>
    <row r="310" spans="1:17">
      <c r="A310" s="5" t="s">
        <v>1</v>
      </c>
      <c r="B310" s="5">
        <f t="shared" si="9"/>
        <v>4</v>
      </c>
      <c r="C310" s="5">
        <v>4</v>
      </c>
      <c r="D310" s="93"/>
      <c r="E310" s="93" t="s">
        <v>821</v>
      </c>
      <c r="F310" s="95">
        <v>46119</v>
      </c>
      <c r="J310" s="103" t="s">
        <v>24</v>
      </c>
      <c r="K310" s="93" t="s">
        <v>931</v>
      </c>
      <c r="M310" s="97">
        <v>-95344</v>
      </c>
      <c r="P310" s="97">
        <v>-7628</v>
      </c>
      <c r="Q310" s="97">
        <v>-102972</v>
      </c>
    </row>
    <row r="311" spans="1:17">
      <c r="A311" s="5" t="s">
        <v>1</v>
      </c>
      <c r="B311" s="5">
        <f t="shared" si="9"/>
        <v>4</v>
      </c>
      <c r="C311" s="5">
        <v>4</v>
      </c>
      <c r="D311" s="93"/>
      <c r="E311" s="93" t="s">
        <v>822</v>
      </c>
      <c r="F311" s="95">
        <v>46121</v>
      </c>
      <c r="J311" s="103" t="s">
        <v>24</v>
      </c>
      <c r="K311" s="93" t="s">
        <v>932</v>
      </c>
      <c r="M311" s="97">
        <v>-106026</v>
      </c>
      <c r="P311" s="97">
        <v>-8482</v>
      </c>
      <c r="Q311" s="97">
        <v>-114508</v>
      </c>
    </row>
    <row r="312" spans="1:17">
      <c r="A312" s="5" t="s">
        <v>1</v>
      </c>
      <c r="B312" s="5">
        <f t="shared" si="9"/>
        <v>4</v>
      </c>
      <c r="C312" s="5">
        <v>4</v>
      </c>
      <c r="D312" s="93"/>
      <c r="E312" s="93" t="s">
        <v>823</v>
      </c>
      <c r="F312" s="95">
        <v>46121</v>
      </c>
      <c r="J312" s="103" t="s">
        <v>24</v>
      </c>
      <c r="K312" s="93" t="s">
        <v>933</v>
      </c>
      <c r="M312" s="97">
        <v>-106026</v>
      </c>
      <c r="P312" s="97">
        <v>-8482</v>
      </c>
      <c r="Q312" s="97">
        <v>-114508</v>
      </c>
    </row>
    <row r="313" spans="1:17">
      <c r="A313" s="5" t="s">
        <v>1</v>
      </c>
      <c r="B313" s="5">
        <f t="shared" si="9"/>
        <v>4</v>
      </c>
      <c r="C313" s="5">
        <v>4</v>
      </c>
      <c r="D313" s="93"/>
      <c r="E313" s="93" t="s">
        <v>824</v>
      </c>
      <c r="F313" s="95">
        <v>46123</v>
      </c>
      <c r="J313" s="103" t="s">
        <v>24</v>
      </c>
      <c r="K313" s="93" t="s">
        <v>934</v>
      </c>
      <c r="M313" s="97">
        <v>-216806</v>
      </c>
      <c r="P313" s="97">
        <v>-17344</v>
      </c>
      <c r="Q313" s="97">
        <v>-234150</v>
      </c>
    </row>
    <row r="314" spans="1:17">
      <c r="A314" s="5" t="s">
        <v>1</v>
      </c>
      <c r="B314" s="5">
        <f t="shared" si="9"/>
        <v>4</v>
      </c>
      <c r="C314" s="5">
        <v>4</v>
      </c>
      <c r="D314" s="93"/>
      <c r="E314" s="93" t="s">
        <v>825</v>
      </c>
      <c r="F314" s="95">
        <v>46124</v>
      </c>
      <c r="J314" s="103" t="s">
        <v>24</v>
      </c>
      <c r="K314" s="93" t="s">
        <v>935</v>
      </c>
      <c r="M314" s="97">
        <v>-99702</v>
      </c>
      <c r="P314" s="97">
        <v>-7976</v>
      </c>
      <c r="Q314" s="97">
        <v>-107678</v>
      </c>
    </row>
    <row r="315" spans="1:17">
      <c r="A315" s="5" t="s">
        <v>1</v>
      </c>
      <c r="B315" s="5">
        <f t="shared" si="9"/>
        <v>4</v>
      </c>
      <c r="C315" s="5">
        <v>4</v>
      </c>
      <c r="D315" s="93"/>
      <c r="E315" s="93" t="s">
        <v>826</v>
      </c>
      <c r="F315" s="95">
        <v>46125</v>
      </c>
      <c r="J315" s="103" t="s">
        <v>24</v>
      </c>
      <c r="K315" s="93" t="s">
        <v>936</v>
      </c>
      <c r="M315" s="97">
        <v>-106026</v>
      </c>
      <c r="P315" s="97">
        <v>-8482</v>
      </c>
      <c r="Q315" s="97">
        <v>-114508</v>
      </c>
    </row>
    <row r="316" spans="1:17">
      <c r="A316" s="5" t="s">
        <v>1</v>
      </c>
      <c r="B316" s="5">
        <f t="shared" si="9"/>
        <v>4</v>
      </c>
      <c r="C316" s="5">
        <v>4</v>
      </c>
      <c r="D316" s="93"/>
      <c r="E316" s="93" t="s">
        <v>827</v>
      </c>
      <c r="F316" s="95">
        <v>46125</v>
      </c>
      <c r="J316" s="103" t="s">
        <v>24</v>
      </c>
      <c r="K316" s="93" t="s">
        <v>937</v>
      </c>
      <c r="M316" s="97">
        <v>-212052</v>
      </c>
      <c r="P316" s="97">
        <v>-16964</v>
      </c>
      <c r="Q316" s="97">
        <v>-229016</v>
      </c>
    </row>
    <row r="317" spans="1:17">
      <c r="A317" s="5" t="s">
        <v>1</v>
      </c>
      <c r="B317" s="5">
        <f t="shared" si="9"/>
        <v>4</v>
      </c>
      <c r="C317" s="5">
        <v>4</v>
      </c>
      <c r="D317" s="93"/>
      <c r="E317" s="93" t="s">
        <v>828</v>
      </c>
      <c r="F317" s="95">
        <v>46126</v>
      </c>
      <c r="J317" s="103" t="s">
        <v>24</v>
      </c>
      <c r="K317" s="93" t="s">
        <v>938</v>
      </c>
      <c r="M317" s="97">
        <v>-99702</v>
      </c>
      <c r="P317" s="97">
        <v>-7976</v>
      </c>
      <c r="Q317" s="97">
        <v>-107678</v>
      </c>
    </row>
    <row r="318" spans="1:17">
      <c r="A318" s="5" t="s">
        <v>1</v>
      </c>
      <c r="B318" s="5">
        <f t="shared" si="9"/>
        <v>4</v>
      </c>
      <c r="C318" s="5">
        <v>4</v>
      </c>
      <c r="D318" s="93"/>
      <c r="E318" s="93" t="s">
        <v>829</v>
      </c>
      <c r="F318" s="95">
        <v>46135</v>
      </c>
      <c r="J318" s="103" t="s">
        <v>24</v>
      </c>
      <c r="K318" s="93" t="s">
        <v>939</v>
      </c>
      <c r="M318" s="97">
        <v>-221560</v>
      </c>
      <c r="P318" s="97">
        <v>-17725</v>
      </c>
      <c r="Q318" s="97">
        <v>-239285</v>
      </c>
    </row>
    <row r="319" spans="1:17">
      <c r="A319" s="5" t="s">
        <v>1</v>
      </c>
      <c r="B319" s="5">
        <f t="shared" si="9"/>
        <v>4</v>
      </c>
      <c r="C319" s="5">
        <v>4</v>
      </c>
      <c r="D319" s="93"/>
      <c r="E319" s="93" t="s">
        <v>830</v>
      </c>
      <c r="F319" s="95">
        <v>46139</v>
      </c>
      <c r="J319" s="103" t="s">
        <v>24</v>
      </c>
      <c r="K319" s="93" t="s">
        <v>940</v>
      </c>
      <c r="M319" s="97">
        <v>-212052</v>
      </c>
      <c r="P319" s="97">
        <v>-16964</v>
      </c>
      <c r="Q319" s="97">
        <v>-229016</v>
      </c>
    </row>
    <row r="320" spans="1:17">
      <c r="A320" s="5" t="s">
        <v>1</v>
      </c>
      <c r="B320" s="5">
        <f t="shared" si="9"/>
        <v>4</v>
      </c>
      <c r="C320" s="5">
        <v>4</v>
      </c>
      <c r="E320" s="107" t="s">
        <v>959</v>
      </c>
      <c r="F320" s="95">
        <v>46141</v>
      </c>
      <c r="J320" s="103" t="s">
        <v>24</v>
      </c>
      <c r="K320" s="107" t="s">
        <v>960</v>
      </c>
      <c r="M320" s="97">
        <v>-106026</v>
      </c>
      <c r="N320" s="97"/>
      <c r="O320" s="97">
        <v>-114508</v>
      </c>
      <c r="P320" s="97">
        <v>-8482</v>
      </c>
      <c r="Q320" s="97">
        <v>-114508</v>
      </c>
    </row>
    <row r="321" spans="1:17">
      <c r="A321" s="108" t="s">
        <v>28</v>
      </c>
      <c r="B321" s="5">
        <f t="shared" si="9"/>
        <v>1</v>
      </c>
      <c r="C321" s="5">
        <v>4</v>
      </c>
      <c r="E321" t="s">
        <v>961</v>
      </c>
      <c r="J321" s="103" t="s">
        <v>24</v>
      </c>
      <c r="K321" t="s">
        <v>962</v>
      </c>
      <c r="M321" s="2">
        <v>-178152</v>
      </c>
      <c r="P321" s="97">
        <v>-14252</v>
      </c>
      <c r="Q321" s="2">
        <v>-192404</v>
      </c>
    </row>
  </sheetData>
  <autoFilter ref="A3:R279" xr:uid="{00000000-0009-0000-0000-000001000000}"/>
  <conditionalFormatting sqref="E1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ABCF-3084-468A-B05E-DDF2F7251BB0}">
  <dimension ref="A1:O231"/>
  <sheetViews>
    <sheetView topLeftCell="A206" workbookViewId="0">
      <selection activeCell="G234" sqref="G234"/>
    </sheetView>
  </sheetViews>
  <sheetFormatPr defaultRowHeight="15"/>
  <cols>
    <col min="1" max="1" width="18.28515625" bestFit="1" customWidth="1"/>
    <col min="2" max="2" width="46.5703125" bestFit="1" customWidth="1"/>
    <col min="3" max="3" width="10.7109375" customWidth="1"/>
    <col min="4" max="4" width="20.85546875" bestFit="1" customWidth="1"/>
    <col min="5" max="5" width="10.7109375" bestFit="1" customWidth="1"/>
    <col min="7" max="7" width="76.7109375" bestFit="1" customWidth="1"/>
    <col min="8" max="8" width="10.5703125" bestFit="1" customWidth="1"/>
    <col min="11" max="11" width="15.7109375" bestFit="1" customWidth="1"/>
    <col min="12" max="12" width="36.28515625" customWidth="1"/>
  </cols>
  <sheetData>
    <row r="1" spans="1:11" ht="15.75">
      <c r="K1" s="45">
        <f>SUBTOTAL(109,K3:K10000)</f>
        <v>89113842.840000004</v>
      </c>
    </row>
    <row r="2" spans="1:11">
      <c r="A2" s="46" t="s">
        <v>98</v>
      </c>
      <c r="B2" s="46" t="s">
        <v>98</v>
      </c>
      <c r="C2" s="46"/>
      <c r="D2" s="46"/>
      <c r="E2" s="46" t="s">
        <v>31</v>
      </c>
      <c r="F2" s="46" t="s">
        <v>99</v>
      </c>
      <c r="G2" s="46" t="s">
        <v>18</v>
      </c>
      <c r="H2" s="46" t="s">
        <v>100</v>
      </c>
      <c r="I2" s="46" t="s">
        <v>101</v>
      </c>
      <c r="J2" s="46" t="s">
        <v>102</v>
      </c>
      <c r="K2" s="46" t="s">
        <v>103</v>
      </c>
    </row>
    <row r="3" spans="1:11">
      <c r="A3" s="6" t="s">
        <v>57</v>
      </c>
      <c r="B3" s="6" t="s">
        <v>70</v>
      </c>
      <c r="C3" s="47" t="s">
        <v>104</v>
      </c>
      <c r="D3" s="6" t="s">
        <v>105</v>
      </c>
      <c r="E3" s="47" t="s">
        <v>104</v>
      </c>
      <c r="F3" s="48" t="s">
        <v>106</v>
      </c>
      <c r="G3" s="6" t="s">
        <v>70</v>
      </c>
      <c r="H3" s="49">
        <v>143022</v>
      </c>
      <c r="I3" s="49">
        <v>0</v>
      </c>
      <c r="J3" s="49">
        <v>11442</v>
      </c>
      <c r="K3" s="49">
        <v>154464</v>
      </c>
    </row>
    <row r="4" spans="1:11">
      <c r="A4" s="6" t="s">
        <v>107</v>
      </c>
      <c r="B4" s="6" t="s">
        <v>24</v>
      </c>
      <c r="C4" s="47" t="s">
        <v>104</v>
      </c>
      <c r="D4" s="6" t="s">
        <v>108</v>
      </c>
      <c r="E4" s="47" t="s">
        <v>104</v>
      </c>
      <c r="F4" s="48" t="s">
        <v>109</v>
      </c>
      <c r="G4" s="6" t="s">
        <v>73</v>
      </c>
      <c r="H4" s="49">
        <v>470608</v>
      </c>
      <c r="I4" s="49">
        <v>0</v>
      </c>
      <c r="J4" s="49">
        <v>37649</v>
      </c>
      <c r="K4" s="49">
        <v>508257</v>
      </c>
    </row>
    <row r="5" spans="1:11">
      <c r="A5" s="6" t="s">
        <v>51</v>
      </c>
      <c r="B5" s="6" t="s">
        <v>85</v>
      </c>
      <c r="C5" s="47" t="s">
        <v>104</v>
      </c>
      <c r="D5" s="6" t="s">
        <v>110</v>
      </c>
      <c r="E5" s="47" t="s">
        <v>104</v>
      </c>
      <c r="F5" s="48" t="s">
        <v>111</v>
      </c>
      <c r="G5" s="6" t="s">
        <v>85</v>
      </c>
      <c r="H5" s="49">
        <v>1671195</v>
      </c>
      <c r="I5" s="49">
        <v>0</v>
      </c>
      <c r="J5" s="49">
        <v>133696</v>
      </c>
      <c r="K5" s="49">
        <v>1804891</v>
      </c>
    </row>
    <row r="6" spans="1:11">
      <c r="A6" s="6" t="s">
        <v>48</v>
      </c>
      <c r="B6" s="6" t="s">
        <v>78</v>
      </c>
      <c r="C6" s="47" t="s">
        <v>104</v>
      </c>
      <c r="D6" s="6" t="s">
        <v>112</v>
      </c>
      <c r="E6" s="47" t="s">
        <v>104</v>
      </c>
      <c r="F6" s="48" t="s">
        <v>113</v>
      </c>
      <c r="G6" s="6" t="s">
        <v>78</v>
      </c>
      <c r="H6" s="49">
        <v>573130</v>
      </c>
      <c r="I6" s="49">
        <v>0</v>
      </c>
      <c r="J6" s="49">
        <v>45850</v>
      </c>
      <c r="K6" s="49">
        <v>618980</v>
      </c>
    </row>
    <row r="7" spans="1:11">
      <c r="A7" s="6" t="s">
        <v>54</v>
      </c>
      <c r="B7" s="6" t="s">
        <v>114</v>
      </c>
      <c r="C7" s="47" t="s">
        <v>104</v>
      </c>
      <c r="D7" s="6" t="s">
        <v>115</v>
      </c>
      <c r="E7" s="47" t="s">
        <v>104</v>
      </c>
      <c r="F7" s="48" t="s">
        <v>116</v>
      </c>
      <c r="G7" s="6" t="s">
        <v>114</v>
      </c>
      <c r="H7" s="49">
        <v>351570</v>
      </c>
      <c r="I7" s="49">
        <v>0</v>
      </c>
      <c r="J7" s="49">
        <v>28126</v>
      </c>
      <c r="K7" s="49">
        <v>379696</v>
      </c>
    </row>
    <row r="8" spans="1:11">
      <c r="A8" s="6" t="s">
        <v>60</v>
      </c>
      <c r="B8" s="6" t="s">
        <v>63</v>
      </c>
      <c r="C8" s="47" t="s">
        <v>104</v>
      </c>
      <c r="D8" s="6" t="s">
        <v>117</v>
      </c>
      <c r="E8" s="47" t="s">
        <v>104</v>
      </c>
      <c r="F8" s="48" t="s">
        <v>118</v>
      </c>
      <c r="G8" s="6" t="s">
        <v>63</v>
      </c>
      <c r="H8" s="49">
        <v>282540</v>
      </c>
      <c r="I8" s="49">
        <v>0</v>
      </c>
      <c r="J8" s="49">
        <v>22603</v>
      </c>
      <c r="K8" s="49">
        <v>305143</v>
      </c>
    </row>
    <row r="9" spans="1:11">
      <c r="A9" s="6" t="s">
        <v>39</v>
      </c>
      <c r="B9" s="6" t="s">
        <v>65</v>
      </c>
      <c r="C9" s="47" t="s">
        <v>104</v>
      </c>
      <c r="D9" s="6" t="s">
        <v>119</v>
      </c>
      <c r="E9" s="47" t="s">
        <v>104</v>
      </c>
      <c r="F9" s="48" t="s">
        <v>120</v>
      </c>
      <c r="G9" s="6" t="s">
        <v>65</v>
      </c>
      <c r="H9" s="49">
        <v>304625</v>
      </c>
      <c r="I9" s="49">
        <v>0</v>
      </c>
      <c r="J9" s="49">
        <v>24370</v>
      </c>
      <c r="K9" s="49">
        <v>328995</v>
      </c>
    </row>
    <row r="10" spans="1:11">
      <c r="A10" s="6" t="s">
        <v>50</v>
      </c>
      <c r="B10" s="6" t="s">
        <v>66</v>
      </c>
      <c r="C10" s="47" t="s">
        <v>104</v>
      </c>
      <c r="D10" s="6" t="s">
        <v>121</v>
      </c>
      <c r="E10" s="47" t="s">
        <v>104</v>
      </c>
      <c r="F10" s="48" t="s">
        <v>122</v>
      </c>
      <c r="G10" s="6" t="s">
        <v>66</v>
      </c>
      <c r="H10" s="49">
        <v>669207</v>
      </c>
      <c r="I10" s="49">
        <v>0</v>
      </c>
      <c r="J10" s="49">
        <v>53537</v>
      </c>
      <c r="K10" s="49">
        <v>722744</v>
      </c>
    </row>
    <row r="11" spans="1:11">
      <c r="A11" s="6" t="s">
        <v>45</v>
      </c>
      <c r="B11" s="6" t="s">
        <v>79</v>
      </c>
      <c r="C11" s="47" t="s">
        <v>104</v>
      </c>
      <c r="D11" s="6" t="s">
        <v>123</v>
      </c>
      <c r="E11" s="47" t="s">
        <v>104</v>
      </c>
      <c r="F11" s="48" t="s">
        <v>124</v>
      </c>
      <c r="G11" s="6" t="s">
        <v>79</v>
      </c>
      <c r="H11" s="49">
        <v>361078</v>
      </c>
      <c r="I11" s="49">
        <v>0</v>
      </c>
      <c r="J11" s="49">
        <v>28886</v>
      </c>
      <c r="K11" s="49">
        <v>389964</v>
      </c>
    </row>
    <row r="12" spans="1:11">
      <c r="A12" s="6" t="s">
        <v>61</v>
      </c>
      <c r="B12" s="6" t="s">
        <v>125</v>
      </c>
      <c r="C12" s="47" t="s">
        <v>104</v>
      </c>
      <c r="D12" s="6" t="s">
        <v>126</v>
      </c>
      <c r="E12" s="47" t="s">
        <v>104</v>
      </c>
      <c r="F12" s="48" t="s">
        <v>127</v>
      </c>
      <c r="G12" s="6" t="s">
        <v>125</v>
      </c>
      <c r="H12" s="49">
        <v>668538</v>
      </c>
      <c r="I12" s="49">
        <v>0</v>
      </c>
      <c r="J12" s="49">
        <v>53483</v>
      </c>
      <c r="K12" s="49">
        <v>722021</v>
      </c>
    </row>
    <row r="13" spans="1:11">
      <c r="A13" s="6" t="s">
        <v>55</v>
      </c>
      <c r="B13" s="6" t="s">
        <v>69</v>
      </c>
      <c r="C13" s="47" t="s">
        <v>104</v>
      </c>
      <c r="D13" s="6" t="s">
        <v>128</v>
      </c>
      <c r="E13" s="47" t="s">
        <v>104</v>
      </c>
      <c r="F13" s="48" t="s">
        <v>129</v>
      </c>
      <c r="G13" s="6" t="s">
        <v>69</v>
      </c>
      <c r="H13" s="49">
        <v>935960</v>
      </c>
      <c r="I13" s="49">
        <v>0</v>
      </c>
      <c r="J13" s="49">
        <v>74877</v>
      </c>
      <c r="K13" s="49">
        <v>1010837</v>
      </c>
    </row>
    <row r="14" spans="1:11">
      <c r="A14" s="6" t="s">
        <v>41</v>
      </c>
      <c r="B14" s="6" t="s">
        <v>82</v>
      </c>
      <c r="C14" s="47" t="s">
        <v>104</v>
      </c>
      <c r="D14" s="6" t="s">
        <v>130</v>
      </c>
      <c r="E14" s="47" t="s">
        <v>104</v>
      </c>
      <c r="F14" s="48" t="s">
        <v>131</v>
      </c>
      <c r="G14" s="6" t="s">
        <v>82</v>
      </c>
      <c r="H14" s="49">
        <v>348795</v>
      </c>
      <c r="I14" s="49">
        <v>0</v>
      </c>
      <c r="J14" s="49">
        <v>27904</v>
      </c>
      <c r="K14" s="49">
        <v>376699</v>
      </c>
    </row>
    <row r="15" spans="1:11">
      <c r="A15" s="6" t="s">
        <v>33</v>
      </c>
      <c r="B15" s="6" t="s">
        <v>71</v>
      </c>
      <c r="C15" s="47" t="s">
        <v>104</v>
      </c>
      <c r="D15" s="6" t="s">
        <v>132</v>
      </c>
      <c r="E15" s="47" t="s">
        <v>104</v>
      </c>
      <c r="F15" s="48" t="s">
        <v>133</v>
      </c>
      <c r="G15" s="6" t="s">
        <v>71</v>
      </c>
      <c r="H15" s="49">
        <v>673152</v>
      </c>
      <c r="I15" s="49">
        <v>0</v>
      </c>
      <c r="J15" s="49">
        <v>53852</v>
      </c>
      <c r="K15" s="49">
        <v>727004</v>
      </c>
    </row>
    <row r="16" spans="1:11">
      <c r="A16" s="6" t="s">
        <v>40</v>
      </c>
      <c r="B16" s="6" t="s">
        <v>67</v>
      </c>
      <c r="C16" s="47" t="s">
        <v>104</v>
      </c>
      <c r="D16" s="6" t="s">
        <v>134</v>
      </c>
      <c r="E16" s="47" t="s">
        <v>104</v>
      </c>
      <c r="F16" s="48" t="s">
        <v>135</v>
      </c>
      <c r="G16" s="6" t="s">
        <v>67</v>
      </c>
      <c r="H16" s="49">
        <v>885284</v>
      </c>
      <c r="I16" s="49">
        <v>0</v>
      </c>
      <c r="J16" s="49">
        <v>70823</v>
      </c>
      <c r="K16" s="49">
        <v>956107</v>
      </c>
    </row>
    <row r="17" spans="1:12">
      <c r="A17" s="6" t="s">
        <v>35</v>
      </c>
      <c r="B17" s="6" t="s">
        <v>84</v>
      </c>
      <c r="C17" s="47" t="s">
        <v>104</v>
      </c>
      <c r="D17" s="6" t="s">
        <v>136</v>
      </c>
      <c r="E17" s="47" t="s">
        <v>104</v>
      </c>
      <c r="F17" s="48" t="s">
        <v>137</v>
      </c>
      <c r="G17" s="6" t="s">
        <v>84</v>
      </c>
      <c r="H17" s="49">
        <v>573859</v>
      </c>
      <c r="I17" s="49">
        <v>0</v>
      </c>
      <c r="J17" s="49">
        <v>45909</v>
      </c>
      <c r="K17" s="49">
        <v>619768</v>
      </c>
    </row>
    <row r="18" spans="1:12">
      <c r="A18" s="6" t="s">
        <v>37</v>
      </c>
      <c r="B18" s="6" t="s">
        <v>138</v>
      </c>
      <c r="C18" s="47" t="s">
        <v>104</v>
      </c>
      <c r="D18" s="6" t="s">
        <v>139</v>
      </c>
      <c r="E18" s="47" t="s">
        <v>104</v>
      </c>
      <c r="F18" s="48" t="s">
        <v>140</v>
      </c>
      <c r="G18" s="6" t="s">
        <v>138</v>
      </c>
      <c r="H18" s="49">
        <v>1170244</v>
      </c>
      <c r="I18" s="49">
        <v>0</v>
      </c>
      <c r="J18" s="49">
        <v>93620</v>
      </c>
      <c r="K18" s="49">
        <v>1263864</v>
      </c>
    </row>
    <row r="19" spans="1:12">
      <c r="A19" s="6" t="s">
        <v>59</v>
      </c>
      <c r="B19" s="6" t="s">
        <v>83</v>
      </c>
      <c r="C19" s="47" t="s">
        <v>141</v>
      </c>
      <c r="D19" s="6" t="s">
        <v>142</v>
      </c>
      <c r="E19" s="47" t="s">
        <v>141</v>
      </c>
      <c r="F19" s="48" t="s">
        <v>143</v>
      </c>
      <c r="G19" s="6" t="s">
        <v>83</v>
      </c>
      <c r="H19" s="49">
        <v>352299</v>
      </c>
      <c r="I19" s="49">
        <v>0</v>
      </c>
      <c r="J19" s="49">
        <v>28184</v>
      </c>
      <c r="K19" s="49">
        <v>380483</v>
      </c>
    </row>
    <row r="20" spans="1:12">
      <c r="A20" s="6" t="s">
        <v>52</v>
      </c>
      <c r="B20" s="6" t="s">
        <v>75</v>
      </c>
      <c r="C20" s="47" t="s">
        <v>104</v>
      </c>
      <c r="D20" s="6" t="s">
        <v>144</v>
      </c>
      <c r="E20" s="47" t="s">
        <v>141</v>
      </c>
      <c r="F20" s="48" t="s">
        <v>145</v>
      </c>
      <c r="G20" s="6" t="s">
        <v>75</v>
      </c>
      <c r="H20" s="49">
        <v>1436329</v>
      </c>
      <c r="I20" s="49">
        <v>0</v>
      </c>
      <c r="J20" s="49">
        <v>114906</v>
      </c>
      <c r="K20" s="49">
        <v>1551235</v>
      </c>
      <c r="L20" t="s">
        <v>146</v>
      </c>
    </row>
    <row r="21" spans="1:12">
      <c r="A21" s="6" t="s">
        <v>57</v>
      </c>
      <c r="B21" s="6" t="s">
        <v>70</v>
      </c>
      <c r="C21" s="47" t="s">
        <v>147</v>
      </c>
      <c r="D21" s="6" t="s">
        <v>148</v>
      </c>
      <c r="E21" s="47" t="s">
        <v>147</v>
      </c>
      <c r="F21" s="48" t="s">
        <v>149</v>
      </c>
      <c r="G21" s="6" t="s">
        <v>70</v>
      </c>
      <c r="H21" s="49">
        <v>446918</v>
      </c>
      <c r="I21" s="49">
        <v>0</v>
      </c>
      <c r="J21" s="49">
        <v>35753</v>
      </c>
      <c r="K21" s="49">
        <v>482671</v>
      </c>
    </row>
    <row r="22" spans="1:12">
      <c r="A22" s="6" t="s">
        <v>46</v>
      </c>
      <c r="B22" s="6" t="s">
        <v>72</v>
      </c>
      <c r="C22" s="47" t="s">
        <v>147</v>
      </c>
      <c r="D22" s="6" t="s">
        <v>150</v>
      </c>
      <c r="E22" s="47" t="s">
        <v>147</v>
      </c>
      <c r="F22" s="48" t="s">
        <v>151</v>
      </c>
      <c r="G22" s="6" t="s">
        <v>72</v>
      </c>
      <c r="H22" s="49">
        <v>624308</v>
      </c>
      <c r="I22" s="49">
        <v>0</v>
      </c>
      <c r="J22" s="49">
        <v>49945</v>
      </c>
      <c r="K22" s="49">
        <v>674253</v>
      </c>
    </row>
    <row r="23" spans="1:12">
      <c r="A23" s="6" t="s">
        <v>38</v>
      </c>
      <c r="B23" s="6" t="s">
        <v>73</v>
      </c>
      <c r="C23" s="47" t="s">
        <v>147</v>
      </c>
      <c r="D23" s="6" t="s">
        <v>152</v>
      </c>
      <c r="E23" s="47" t="s">
        <v>147</v>
      </c>
      <c r="F23" s="48" t="s">
        <v>153</v>
      </c>
      <c r="G23" s="6" t="s">
        <v>73</v>
      </c>
      <c r="H23" s="49">
        <v>209277</v>
      </c>
      <c r="I23" s="49">
        <v>0</v>
      </c>
      <c r="J23" s="49">
        <v>16742</v>
      </c>
      <c r="K23" s="49">
        <v>226019</v>
      </c>
    </row>
    <row r="24" spans="1:12">
      <c r="A24" s="6" t="s">
        <v>42</v>
      </c>
      <c r="B24" s="6" t="s">
        <v>76</v>
      </c>
      <c r="C24" s="47" t="s">
        <v>147</v>
      </c>
      <c r="D24" s="6" t="s">
        <v>154</v>
      </c>
      <c r="E24" s="47" t="s">
        <v>147</v>
      </c>
      <c r="F24" s="48" t="s">
        <v>155</v>
      </c>
      <c r="G24" s="6" t="s">
        <v>76</v>
      </c>
      <c r="H24" s="49">
        <v>143022</v>
      </c>
      <c r="I24" s="49">
        <v>0</v>
      </c>
      <c r="J24" s="49">
        <v>11442</v>
      </c>
      <c r="K24" s="49">
        <v>154464</v>
      </c>
    </row>
    <row r="25" spans="1:12">
      <c r="A25" s="6" t="s">
        <v>34</v>
      </c>
      <c r="B25" s="6" t="s">
        <v>80</v>
      </c>
      <c r="C25" s="47" t="s">
        <v>147</v>
      </c>
      <c r="D25" s="6" t="s">
        <v>156</v>
      </c>
      <c r="E25" s="47" t="s">
        <v>147</v>
      </c>
      <c r="F25" s="48" t="s">
        <v>157</v>
      </c>
      <c r="G25" s="6" t="s">
        <v>80</v>
      </c>
      <c r="H25" s="49">
        <v>352299</v>
      </c>
      <c r="I25" s="49">
        <v>0</v>
      </c>
      <c r="J25" s="49">
        <v>28184</v>
      </c>
      <c r="K25" s="49">
        <v>380483</v>
      </c>
    </row>
    <row r="26" spans="1:12">
      <c r="A26" s="6" t="s">
        <v>36</v>
      </c>
      <c r="B26" s="6" t="s">
        <v>68</v>
      </c>
      <c r="C26" s="47" t="s">
        <v>147</v>
      </c>
      <c r="D26" s="6" t="s">
        <v>158</v>
      </c>
      <c r="E26" s="47" t="s">
        <v>147</v>
      </c>
      <c r="F26" s="48" t="s">
        <v>159</v>
      </c>
      <c r="G26" s="6" t="s">
        <v>68</v>
      </c>
      <c r="H26" s="49">
        <v>352299</v>
      </c>
      <c r="I26" s="49">
        <v>0</v>
      </c>
      <c r="J26" s="49">
        <v>28184</v>
      </c>
      <c r="K26" s="49">
        <v>380483</v>
      </c>
    </row>
    <row r="27" spans="1:12">
      <c r="A27" s="6" t="s">
        <v>53</v>
      </c>
      <c r="B27" s="6" t="s">
        <v>62</v>
      </c>
      <c r="C27" s="47" t="s">
        <v>147</v>
      </c>
      <c r="D27" s="6" t="s">
        <v>160</v>
      </c>
      <c r="E27" s="47" t="s">
        <v>147</v>
      </c>
      <c r="F27" s="48" t="s">
        <v>161</v>
      </c>
      <c r="G27" s="6" t="s">
        <v>62</v>
      </c>
      <c r="H27" s="49">
        <v>710228</v>
      </c>
      <c r="I27" s="49">
        <v>0</v>
      </c>
      <c r="J27" s="49">
        <v>56818</v>
      </c>
      <c r="K27" s="49">
        <v>767046</v>
      </c>
    </row>
    <row r="28" spans="1:12">
      <c r="A28" s="6" t="s">
        <v>60</v>
      </c>
      <c r="B28" s="6" t="s">
        <v>63</v>
      </c>
      <c r="C28" s="47" t="s">
        <v>147</v>
      </c>
      <c r="D28" s="6" t="s">
        <v>162</v>
      </c>
      <c r="E28" s="47" t="s">
        <v>147</v>
      </c>
      <c r="F28" s="48" t="s">
        <v>163</v>
      </c>
      <c r="G28" s="6" t="s">
        <v>63</v>
      </c>
      <c r="H28" s="49">
        <v>809895</v>
      </c>
      <c r="I28" s="49">
        <v>0</v>
      </c>
      <c r="J28" s="49">
        <v>64792</v>
      </c>
      <c r="K28" s="49">
        <v>874687</v>
      </c>
    </row>
    <row r="29" spans="1:12">
      <c r="A29" s="6" t="s">
        <v>39</v>
      </c>
      <c r="B29" s="6" t="s">
        <v>65</v>
      </c>
      <c r="C29" s="47" t="s">
        <v>147</v>
      </c>
      <c r="D29" s="6" t="s">
        <v>164</v>
      </c>
      <c r="E29" s="47" t="s">
        <v>147</v>
      </c>
      <c r="F29" s="48" t="s">
        <v>165</v>
      </c>
      <c r="G29" s="6" t="s">
        <v>65</v>
      </c>
      <c r="H29" s="49">
        <v>209277</v>
      </c>
      <c r="I29" s="49">
        <v>0</v>
      </c>
      <c r="J29" s="49">
        <v>16742</v>
      </c>
      <c r="K29" s="49">
        <v>226019</v>
      </c>
    </row>
    <row r="30" spans="1:12">
      <c r="A30" s="6" t="s">
        <v>49</v>
      </c>
      <c r="B30" s="6" t="s">
        <v>166</v>
      </c>
      <c r="C30" s="47" t="s">
        <v>147</v>
      </c>
      <c r="D30" s="6" t="s">
        <v>167</v>
      </c>
      <c r="E30" s="47" t="s">
        <v>147</v>
      </c>
      <c r="F30" s="48" t="s">
        <v>168</v>
      </c>
      <c r="G30" s="6" t="s">
        <v>166</v>
      </c>
      <c r="H30" s="49">
        <v>503371</v>
      </c>
      <c r="I30" s="49">
        <v>0</v>
      </c>
      <c r="J30" s="49">
        <v>40270</v>
      </c>
      <c r="K30" s="49">
        <v>543641</v>
      </c>
    </row>
    <row r="31" spans="1:12">
      <c r="A31" s="6" t="s">
        <v>50</v>
      </c>
      <c r="B31" s="6" t="s">
        <v>66</v>
      </c>
      <c r="C31" s="47" t="s">
        <v>147</v>
      </c>
      <c r="D31" s="6" t="s">
        <v>169</v>
      </c>
      <c r="E31" s="47" t="s">
        <v>147</v>
      </c>
      <c r="F31" s="48" t="s">
        <v>170</v>
      </c>
      <c r="G31" s="6" t="s">
        <v>66</v>
      </c>
      <c r="H31" s="49">
        <v>238370</v>
      </c>
      <c r="I31" s="49">
        <v>0</v>
      </c>
      <c r="J31" s="49">
        <v>19070</v>
      </c>
      <c r="K31" s="49">
        <v>257440</v>
      </c>
    </row>
    <row r="32" spans="1:12">
      <c r="A32" s="6" t="s">
        <v>43</v>
      </c>
      <c r="B32" s="6" t="s">
        <v>87</v>
      </c>
      <c r="C32" s="47" t="s">
        <v>147</v>
      </c>
      <c r="D32" s="6" t="s">
        <v>171</v>
      </c>
      <c r="E32" s="47" t="s">
        <v>147</v>
      </c>
      <c r="F32" s="48" t="s">
        <v>172</v>
      </c>
      <c r="G32" s="6" t="s">
        <v>87</v>
      </c>
      <c r="H32" s="49">
        <v>143022</v>
      </c>
      <c r="I32" s="49">
        <v>0</v>
      </c>
      <c r="J32" s="49">
        <v>11442</v>
      </c>
      <c r="K32" s="49">
        <v>154464</v>
      </c>
    </row>
    <row r="33" spans="1:11">
      <c r="A33" s="6" t="s">
        <v>55</v>
      </c>
      <c r="B33" s="6" t="s">
        <v>69</v>
      </c>
      <c r="C33" s="47" t="s">
        <v>147</v>
      </c>
      <c r="D33" s="6" t="s">
        <v>173</v>
      </c>
      <c r="E33" s="47" t="s">
        <v>147</v>
      </c>
      <c r="F33" s="48" t="s">
        <v>174</v>
      </c>
      <c r="G33" s="6" t="s">
        <v>69</v>
      </c>
      <c r="H33" s="49">
        <v>1362270</v>
      </c>
      <c r="I33" s="49">
        <v>0</v>
      </c>
      <c r="J33" s="49">
        <v>108982</v>
      </c>
      <c r="K33" s="49">
        <v>1471252</v>
      </c>
    </row>
    <row r="34" spans="1:11">
      <c r="A34" s="6" t="s">
        <v>41</v>
      </c>
      <c r="B34" s="6" t="s">
        <v>82</v>
      </c>
      <c r="C34" s="47" t="s">
        <v>147</v>
      </c>
      <c r="D34" s="6" t="s">
        <v>175</v>
      </c>
      <c r="E34" s="47" t="s">
        <v>147</v>
      </c>
      <c r="F34" s="48" t="s">
        <v>176</v>
      </c>
      <c r="G34" s="6" t="s">
        <v>82</v>
      </c>
      <c r="H34" s="49">
        <v>412256</v>
      </c>
      <c r="I34" s="49">
        <v>0</v>
      </c>
      <c r="J34" s="49">
        <v>32980</v>
      </c>
      <c r="K34" s="49">
        <v>445236</v>
      </c>
    </row>
    <row r="35" spans="1:11">
      <c r="A35" s="6" t="s">
        <v>32</v>
      </c>
      <c r="B35" s="6" t="s">
        <v>77</v>
      </c>
      <c r="C35" s="47" t="s">
        <v>147</v>
      </c>
      <c r="D35" s="6" t="s">
        <v>177</v>
      </c>
      <c r="E35" s="47" t="s">
        <v>147</v>
      </c>
      <c r="F35" s="48" t="s">
        <v>178</v>
      </c>
      <c r="G35" s="6" t="s">
        <v>77</v>
      </c>
      <c r="H35" s="49">
        <v>433612</v>
      </c>
      <c r="I35" s="49">
        <v>0</v>
      </c>
      <c r="J35" s="49">
        <v>34689</v>
      </c>
      <c r="K35" s="49">
        <v>468301</v>
      </c>
    </row>
    <row r="36" spans="1:11">
      <c r="A36" s="6" t="s">
        <v>38</v>
      </c>
      <c r="B36" s="6" t="s">
        <v>73</v>
      </c>
      <c r="C36" s="47" t="s">
        <v>179</v>
      </c>
      <c r="D36" s="6" t="s">
        <v>180</v>
      </c>
      <c r="E36" s="47" t="s">
        <v>179</v>
      </c>
      <c r="F36" s="48" t="s">
        <v>181</v>
      </c>
      <c r="G36" s="6" t="s">
        <v>73</v>
      </c>
      <c r="H36" s="49">
        <v>190696</v>
      </c>
      <c r="I36" s="49">
        <v>0</v>
      </c>
      <c r="J36" s="49">
        <v>15256</v>
      </c>
      <c r="K36" s="49">
        <v>205952</v>
      </c>
    </row>
    <row r="37" spans="1:11">
      <c r="A37" s="6" t="s">
        <v>51</v>
      </c>
      <c r="B37" s="6" t="s">
        <v>85</v>
      </c>
      <c r="C37" s="47" t="s">
        <v>179</v>
      </c>
      <c r="D37" s="6" t="s">
        <v>182</v>
      </c>
      <c r="E37" s="47" t="s">
        <v>179</v>
      </c>
      <c r="F37" s="48" t="s">
        <v>183</v>
      </c>
      <c r="G37" s="6" t="s">
        <v>85</v>
      </c>
      <c r="H37" s="49">
        <v>587165</v>
      </c>
      <c r="I37" s="49">
        <v>0</v>
      </c>
      <c r="J37" s="49">
        <v>46973</v>
      </c>
      <c r="K37" s="49">
        <v>634138</v>
      </c>
    </row>
    <row r="38" spans="1:11">
      <c r="A38" s="6" t="s">
        <v>48</v>
      </c>
      <c r="B38" s="6" t="s">
        <v>78</v>
      </c>
      <c r="C38" s="47" t="s">
        <v>179</v>
      </c>
      <c r="D38" s="6" t="s">
        <v>184</v>
      </c>
      <c r="E38" s="47" t="s">
        <v>179</v>
      </c>
      <c r="F38" s="48" t="s">
        <v>185</v>
      </c>
      <c r="G38" s="6" t="s">
        <v>78</v>
      </c>
      <c r="H38" s="49">
        <v>352299</v>
      </c>
      <c r="I38" s="49">
        <v>0</v>
      </c>
      <c r="J38" s="49">
        <v>28184</v>
      </c>
      <c r="K38" s="49">
        <v>380483</v>
      </c>
    </row>
    <row r="39" spans="1:11">
      <c r="A39" s="6" t="s">
        <v>36</v>
      </c>
      <c r="B39" s="6" t="s">
        <v>68</v>
      </c>
      <c r="C39" s="47" t="s">
        <v>179</v>
      </c>
      <c r="D39" s="6" t="s">
        <v>186</v>
      </c>
      <c r="E39" s="47" t="s">
        <v>179</v>
      </c>
      <c r="F39" s="48" t="s">
        <v>187</v>
      </c>
      <c r="G39" s="6" t="s">
        <v>68</v>
      </c>
      <c r="H39" s="49">
        <v>456426</v>
      </c>
      <c r="I39" s="49">
        <v>0</v>
      </c>
      <c r="J39" s="49">
        <v>36514</v>
      </c>
      <c r="K39" s="49">
        <v>492940</v>
      </c>
    </row>
    <row r="40" spans="1:11">
      <c r="A40" s="6" t="s">
        <v>59</v>
      </c>
      <c r="B40" s="6" t="s">
        <v>83</v>
      </c>
      <c r="C40" s="47" t="s">
        <v>179</v>
      </c>
      <c r="D40" s="6" t="s">
        <v>188</v>
      </c>
      <c r="E40" s="47" t="s">
        <v>179</v>
      </c>
      <c r="F40" s="48" t="s">
        <v>189</v>
      </c>
      <c r="G40" s="6" t="s">
        <v>83</v>
      </c>
      <c r="H40" s="49">
        <v>1369572</v>
      </c>
      <c r="I40" s="49">
        <v>0</v>
      </c>
      <c r="J40" s="49">
        <v>109566</v>
      </c>
      <c r="K40" s="49">
        <v>1479138</v>
      </c>
    </row>
    <row r="41" spans="1:11">
      <c r="A41" s="6" t="s">
        <v>58</v>
      </c>
      <c r="B41" s="6" t="s">
        <v>64</v>
      </c>
      <c r="C41" s="47" t="s">
        <v>179</v>
      </c>
      <c r="D41" s="6" t="s">
        <v>190</v>
      </c>
      <c r="E41" s="47" t="s">
        <v>179</v>
      </c>
      <c r="F41" s="48" t="s">
        <v>191</v>
      </c>
      <c r="G41" s="6" t="s">
        <v>64</v>
      </c>
      <c r="H41" s="49">
        <v>293218</v>
      </c>
      <c r="I41" s="49">
        <v>0</v>
      </c>
      <c r="J41" s="49">
        <v>23457</v>
      </c>
      <c r="K41" s="49">
        <v>316675</v>
      </c>
    </row>
    <row r="42" spans="1:11">
      <c r="A42" s="6" t="s">
        <v>60</v>
      </c>
      <c r="B42" s="6" t="s">
        <v>63</v>
      </c>
      <c r="C42" s="47" t="s">
        <v>179</v>
      </c>
      <c r="D42" s="6" t="s">
        <v>192</v>
      </c>
      <c r="E42" s="47" t="s">
        <v>179</v>
      </c>
      <c r="F42" s="48" t="s">
        <v>193</v>
      </c>
      <c r="G42" s="6" t="s">
        <v>63</v>
      </c>
      <c r="H42" s="49">
        <v>447647</v>
      </c>
      <c r="I42" s="49">
        <v>0</v>
      </c>
      <c r="J42" s="49">
        <v>35812</v>
      </c>
      <c r="K42" s="49">
        <v>483459</v>
      </c>
    </row>
    <row r="43" spans="1:11">
      <c r="A43" s="6" t="s">
        <v>49</v>
      </c>
      <c r="B43" s="6" t="s">
        <v>166</v>
      </c>
      <c r="C43" s="47" t="s">
        <v>179</v>
      </c>
      <c r="D43" s="6" t="s">
        <v>194</v>
      </c>
      <c r="E43" s="47" t="s">
        <v>179</v>
      </c>
      <c r="F43" s="48" t="s">
        <v>195</v>
      </c>
      <c r="G43" s="6" t="s">
        <v>166</v>
      </c>
      <c r="H43" s="49">
        <v>316908</v>
      </c>
      <c r="I43" s="49">
        <v>0</v>
      </c>
      <c r="J43" s="49">
        <v>25353</v>
      </c>
      <c r="K43" s="49">
        <v>342261</v>
      </c>
    </row>
    <row r="44" spans="1:11">
      <c r="A44" s="6" t="s">
        <v>50</v>
      </c>
      <c r="B44" s="6" t="s">
        <v>66</v>
      </c>
      <c r="C44" s="47" t="s">
        <v>179</v>
      </c>
      <c r="D44" s="6" t="s">
        <v>196</v>
      </c>
      <c r="E44" s="47" t="s">
        <v>179</v>
      </c>
      <c r="F44" s="48" t="s">
        <v>197</v>
      </c>
      <c r="G44" s="6" t="s">
        <v>66</v>
      </c>
      <c r="H44" s="49">
        <v>459930</v>
      </c>
      <c r="I44" s="49">
        <v>0</v>
      </c>
      <c r="J44" s="49">
        <v>36794</v>
      </c>
      <c r="K44" s="49">
        <v>496724</v>
      </c>
    </row>
    <row r="45" spans="1:11">
      <c r="A45" s="6" t="s">
        <v>45</v>
      </c>
      <c r="B45" s="6" t="s">
        <v>79</v>
      </c>
      <c r="C45" s="47" t="s">
        <v>179</v>
      </c>
      <c r="D45" s="6" t="s">
        <v>198</v>
      </c>
      <c r="E45" s="47" t="s">
        <v>179</v>
      </c>
      <c r="F45" s="48" t="s">
        <v>199</v>
      </c>
      <c r="G45" s="6" t="s">
        <v>79</v>
      </c>
      <c r="H45" s="49">
        <v>361078</v>
      </c>
      <c r="I45" s="49">
        <v>0</v>
      </c>
      <c r="J45" s="49">
        <v>28886</v>
      </c>
      <c r="K45" s="49">
        <v>389964</v>
      </c>
    </row>
    <row r="46" spans="1:11">
      <c r="A46" s="6" t="s">
        <v>55</v>
      </c>
      <c r="B46" s="6" t="s">
        <v>69</v>
      </c>
      <c r="C46" s="47" t="s">
        <v>179</v>
      </c>
      <c r="D46" s="6" t="s">
        <v>200</v>
      </c>
      <c r="E46" s="47" t="s">
        <v>179</v>
      </c>
      <c r="F46" s="6" t="s">
        <v>201</v>
      </c>
      <c r="G46" s="6" t="s">
        <v>202</v>
      </c>
      <c r="H46" s="49">
        <v>238370</v>
      </c>
      <c r="I46" s="49">
        <v>0</v>
      </c>
      <c r="J46" s="49">
        <v>19070</v>
      </c>
      <c r="K46" s="49">
        <v>257440</v>
      </c>
    </row>
    <row r="47" spans="1:11">
      <c r="A47" s="6" t="s">
        <v>41</v>
      </c>
      <c r="B47" s="6" t="s">
        <v>82</v>
      </c>
      <c r="C47" s="47" t="s">
        <v>179</v>
      </c>
      <c r="D47" s="6" t="s">
        <v>203</v>
      </c>
      <c r="E47" s="47" t="s">
        <v>179</v>
      </c>
      <c r="F47" s="48" t="s">
        <v>204</v>
      </c>
      <c r="G47" s="6" t="s">
        <v>82</v>
      </c>
      <c r="H47" s="49">
        <v>896691</v>
      </c>
      <c r="I47" s="49">
        <v>0</v>
      </c>
      <c r="J47" s="49">
        <v>71735</v>
      </c>
      <c r="K47" s="49">
        <v>968426</v>
      </c>
    </row>
    <row r="48" spans="1:11">
      <c r="A48" s="6" t="s">
        <v>44</v>
      </c>
      <c r="B48" s="6" t="s">
        <v>74</v>
      </c>
      <c r="C48" s="47" t="s">
        <v>179</v>
      </c>
      <c r="D48" s="6" t="s">
        <v>205</v>
      </c>
      <c r="E48" s="47" t="s">
        <v>179</v>
      </c>
      <c r="F48" s="48" t="s">
        <v>206</v>
      </c>
      <c r="G48" s="6" t="s">
        <v>74</v>
      </c>
      <c r="H48" s="49">
        <v>143022</v>
      </c>
      <c r="I48" s="49">
        <v>0</v>
      </c>
      <c r="J48" s="49">
        <v>11442</v>
      </c>
      <c r="K48" s="49">
        <v>154464</v>
      </c>
    </row>
    <row r="49" spans="1:11">
      <c r="A49" s="6" t="s">
        <v>52</v>
      </c>
      <c r="B49" s="6" t="s">
        <v>75</v>
      </c>
      <c r="C49" s="47" t="s">
        <v>179</v>
      </c>
      <c r="D49" s="6" t="s">
        <v>207</v>
      </c>
      <c r="E49" s="47" t="s">
        <v>179</v>
      </c>
      <c r="F49" s="48" t="s">
        <v>208</v>
      </c>
      <c r="G49" s="6" t="s">
        <v>75</v>
      </c>
      <c r="H49" s="49">
        <v>209277</v>
      </c>
      <c r="I49" s="49">
        <v>0</v>
      </c>
      <c r="J49" s="49">
        <v>16742</v>
      </c>
      <c r="K49" s="49">
        <v>226019</v>
      </c>
    </row>
    <row r="50" spans="1:11">
      <c r="A50" s="6" t="s">
        <v>33</v>
      </c>
      <c r="B50" s="6" t="s">
        <v>71</v>
      </c>
      <c r="C50" s="47" t="s">
        <v>179</v>
      </c>
      <c r="D50" s="6" t="s">
        <v>209</v>
      </c>
      <c r="E50" s="47" t="s">
        <v>179</v>
      </c>
      <c r="F50" s="48" t="s">
        <v>210</v>
      </c>
      <c r="G50" s="6" t="s">
        <v>71</v>
      </c>
      <c r="H50" s="49">
        <v>586142</v>
      </c>
      <c r="I50" s="49">
        <v>0</v>
      </c>
      <c r="J50" s="49">
        <v>46891</v>
      </c>
      <c r="K50" s="49">
        <v>633033</v>
      </c>
    </row>
    <row r="51" spans="1:11">
      <c r="A51" s="6" t="s">
        <v>35</v>
      </c>
      <c r="B51" s="6" t="s">
        <v>84</v>
      </c>
      <c r="C51" s="47" t="s">
        <v>179</v>
      </c>
      <c r="D51" s="6" t="s">
        <v>211</v>
      </c>
      <c r="E51" s="47" t="s">
        <v>179</v>
      </c>
      <c r="F51" s="48" t="s">
        <v>212</v>
      </c>
      <c r="G51" s="6" t="s">
        <v>84</v>
      </c>
      <c r="H51" s="49">
        <v>650418</v>
      </c>
      <c r="I51" s="49">
        <v>0</v>
      </c>
      <c r="J51" s="49">
        <v>52033</v>
      </c>
      <c r="K51" s="49">
        <v>702451</v>
      </c>
    </row>
    <row r="52" spans="1:11">
      <c r="A52" s="6" t="s">
        <v>51</v>
      </c>
      <c r="B52" s="6" t="s">
        <v>85</v>
      </c>
      <c r="C52" s="47" t="s">
        <v>213</v>
      </c>
      <c r="D52" s="6" t="s">
        <v>214</v>
      </c>
      <c r="E52" s="47" t="s">
        <v>213</v>
      </c>
      <c r="F52" s="48" t="s">
        <v>215</v>
      </c>
      <c r="G52" s="6" t="s">
        <v>85</v>
      </c>
      <c r="H52" s="49">
        <v>476740</v>
      </c>
      <c r="I52" s="49">
        <v>0</v>
      </c>
      <c r="J52" s="49">
        <v>38139</v>
      </c>
      <c r="K52" s="49">
        <v>514879</v>
      </c>
    </row>
    <row r="53" spans="1:11">
      <c r="A53" s="6" t="s">
        <v>53</v>
      </c>
      <c r="B53" s="6" t="s">
        <v>62</v>
      </c>
      <c r="C53" s="47" t="s">
        <v>213</v>
      </c>
      <c r="D53" s="6" t="s">
        <v>216</v>
      </c>
      <c r="E53" s="47" t="s">
        <v>213</v>
      </c>
      <c r="F53" s="48" t="s">
        <v>217</v>
      </c>
      <c r="G53" s="6" t="s">
        <v>62</v>
      </c>
      <c r="H53" s="49">
        <v>238370</v>
      </c>
      <c r="I53" s="49">
        <v>0</v>
      </c>
      <c r="J53" s="49">
        <v>19070</v>
      </c>
      <c r="K53" s="49">
        <v>257440</v>
      </c>
    </row>
    <row r="54" spans="1:11">
      <c r="A54" s="6" t="s">
        <v>54</v>
      </c>
      <c r="B54" s="6" t="s">
        <v>114</v>
      </c>
      <c r="C54" s="47" t="s">
        <v>213</v>
      </c>
      <c r="D54" s="6" t="s">
        <v>218</v>
      </c>
      <c r="E54" s="47" t="s">
        <v>213</v>
      </c>
      <c r="F54" s="48" t="s">
        <v>219</v>
      </c>
      <c r="G54" s="6" t="s">
        <v>114</v>
      </c>
      <c r="H54" s="49">
        <v>143022</v>
      </c>
      <c r="I54" s="49">
        <v>0</v>
      </c>
      <c r="J54" s="49">
        <v>11442</v>
      </c>
      <c r="K54" s="49">
        <v>154464</v>
      </c>
    </row>
    <row r="55" spans="1:11">
      <c r="A55" s="6" t="s">
        <v>50</v>
      </c>
      <c r="B55" s="6" t="s">
        <v>66</v>
      </c>
      <c r="C55" s="47" t="s">
        <v>213</v>
      </c>
      <c r="D55" s="6" t="s">
        <v>220</v>
      </c>
      <c r="E55" s="47" t="s">
        <v>213</v>
      </c>
      <c r="F55" s="48" t="s">
        <v>221</v>
      </c>
      <c r="G55" s="6" t="s">
        <v>66</v>
      </c>
      <c r="H55" s="49">
        <v>238370</v>
      </c>
      <c r="I55" s="49">
        <v>0</v>
      </c>
      <c r="J55" s="49">
        <v>19070</v>
      </c>
      <c r="K55" s="49">
        <v>257440</v>
      </c>
    </row>
    <row r="56" spans="1:11">
      <c r="A56" s="6" t="s">
        <v>55</v>
      </c>
      <c r="B56" s="6" t="s">
        <v>69</v>
      </c>
      <c r="C56" s="47" t="s">
        <v>213</v>
      </c>
      <c r="D56" s="6" t="s">
        <v>222</v>
      </c>
      <c r="E56" s="47" t="s">
        <v>213</v>
      </c>
      <c r="F56" s="48" t="s">
        <v>223</v>
      </c>
      <c r="G56" s="6" t="s">
        <v>69</v>
      </c>
      <c r="H56" s="49">
        <v>768500</v>
      </c>
      <c r="I56" s="49">
        <v>0</v>
      </c>
      <c r="J56" s="49">
        <v>61480</v>
      </c>
      <c r="K56" s="49">
        <v>829980</v>
      </c>
    </row>
    <row r="57" spans="1:11">
      <c r="A57" s="6" t="s">
        <v>35</v>
      </c>
      <c r="B57" s="6" t="s">
        <v>84</v>
      </c>
      <c r="C57" s="47" t="s">
        <v>213</v>
      </c>
      <c r="D57" s="6" t="s">
        <v>224</v>
      </c>
      <c r="E57" s="47" t="s">
        <v>213</v>
      </c>
      <c r="F57" s="6" t="s">
        <v>225</v>
      </c>
      <c r="G57" s="6" t="s">
        <v>226</v>
      </c>
      <c r="H57" s="49">
        <v>650418</v>
      </c>
      <c r="I57" s="49">
        <v>0</v>
      </c>
      <c r="J57" s="49">
        <v>52033</v>
      </c>
      <c r="K57" s="49">
        <v>702451</v>
      </c>
    </row>
    <row r="58" spans="1:11">
      <c r="A58" s="6" t="s">
        <v>43</v>
      </c>
      <c r="B58" s="6" t="s">
        <v>87</v>
      </c>
      <c r="C58" s="47" t="s">
        <v>227</v>
      </c>
      <c r="D58" s="6" t="s">
        <v>228</v>
      </c>
      <c r="E58" s="47" t="s">
        <v>227</v>
      </c>
      <c r="F58" s="6" t="s">
        <v>229</v>
      </c>
      <c r="G58" s="6" t="s">
        <v>230</v>
      </c>
      <c r="H58" s="49">
        <v>340892</v>
      </c>
      <c r="I58" s="49">
        <v>0</v>
      </c>
      <c r="J58" s="49">
        <v>27271</v>
      </c>
      <c r="K58" s="49">
        <v>368163</v>
      </c>
    </row>
    <row r="59" spans="1:11">
      <c r="A59" s="6" t="s">
        <v>57</v>
      </c>
      <c r="B59" s="6" t="s">
        <v>70</v>
      </c>
      <c r="C59" s="47" t="s">
        <v>227</v>
      </c>
      <c r="D59" s="6" t="s">
        <v>231</v>
      </c>
      <c r="E59" s="47" t="s">
        <v>227</v>
      </c>
      <c r="F59" s="6" t="s">
        <v>232</v>
      </c>
      <c r="G59" s="6" t="s">
        <v>233</v>
      </c>
      <c r="H59" s="49">
        <v>190696</v>
      </c>
      <c r="I59" s="49">
        <v>0</v>
      </c>
      <c r="J59" s="49">
        <v>15256</v>
      </c>
      <c r="K59" s="49">
        <v>205952</v>
      </c>
    </row>
    <row r="60" spans="1:11">
      <c r="A60" s="6" t="s">
        <v>46</v>
      </c>
      <c r="B60" s="6" t="s">
        <v>72</v>
      </c>
      <c r="C60" s="47" t="s">
        <v>227</v>
      </c>
      <c r="D60" s="6" t="s">
        <v>234</v>
      </c>
      <c r="E60" s="47" t="s">
        <v>227</v>
      </c>
      <c r="F60" s="6" t="s">
        <v>235</v>
      </c>
      <c r="G60" s="6" t="s">
        <v>236</v>
      </c>
      <c r="H60" s="49">
        <v>279036</v>
      </c>
      <c r="I60" s="49">
        <v>0</v>
      </c>
      <c r="J60" s="49">
        <v>22323</v>
      </c>
      <c r="K60" s="49">
        <v>301359</v>
      </c>
    </row>
    <row r="61" spans="1:11">
      <c r="A61" s="6" t="s">
        <v>38</v>
      </c>
      <c r="B61" s="6" t="s">
        <v>73</v>
      </c>
      <c r="C61" s="47" t="s">
        <v>227</v>
      </c>
      <c r="D61" s="6" t="s">
        <v>237</v>
      </c>
      <c r="E61" s="47" t="s">
        <v>227</v>
      </c>
      <c r="F61" s="6" t="s">
        <v>238</v>
      </c>
      <c r="G61" s="6" t="s">
        <v>239</v>
      </c>
      <c r="H61" s="49">
        <v>316908</v>
      </c>
      <c r="I61" s="49">
        <v>0</v>
      </c>
      <c r="J61" s="49">
        <v>25353</v>
      </c>
      <c r="K61" s="49">
        <v>342261</v>
      </c>
    </row>
    <row r="62" spans="1:11">
      <c r="A62" s="6" t="s">
        <v>34</v>
      </c>
      <c r="B62" s="6" t="s">
        <v>80</v>
      </c>
      <c r="C62" s="47" t="s">
        <v>227</v>
      </c>
      <c r="D62" s="6" t="s">
        <v>240</v>
      </c>
      <c r="E62" s="47" t="s">
        <v>227</v>
      </c>
      <c r="F62" s="6" t="s">
        <v>241</v>
      </c>
      <c r="G62" s="6" t="s">
        <v>242</v>
      </c>
      <c r="H62" s="49">
        <v>457596</v>
      </c>
      <c r="I62" s="49">
        <v>0</v>
      </c>
      <c r="J62" s="49">
        <v>36608</v>
      </c>
      <c r="K62" s="49">
        <v>494204</v>
      </c>
    </row>
    <row r="63" spans="1:11">
      <c r="A63" s="6" t="s">
        <v>47</v>
      </c>
      <c r="B63" s="6" t="s">
        <v>86</v>
      </c>
      <c r="C63" s="47" t="s">
        <v>227</v>
      </c>
      <c r="D63" s="6" t="s">
        <v>243</v>
      </c>
      <c r="E63" s="47" t="s">
        <v>227</v>
      </c>
      <c r="F63" s="6" t="s">
        <v>244</v>
      </c>
      <c r="G63" s="6" t="s">
        <v>245</v>
      </c>
      <c r="H63" s="49">
        <v>716152</v>
      </c>
      <c r="I63" s="49">
        <v>0</v>
      </c>
      <c r="J63" s="49">
        <v>57292</v>
      </c>
      <c r="K63" s="49">
        <v>773444</v>
      </c>
    </row>
    <row r="64" spans="1:11">
      <c r="A64" s="6" t="s">
        <v>36</v>
      </c>
      <c r="B64" s="6" t="s">
        <v>68</v>
      </c>
      <c r="C64" s="47" t="s">
        <v>227</v>
      </c>
      <c r="D64" s="6" t="s">
        <v>246</v>
      </c>
      <c r="E64" s="47" t="s">
        <v>227</v>
      </c>
      <c r="F64" s="6" t="s">
        <v>247</v>
      </c>
      <c r="G64" s="6" t="s">
        <v>248</v>
      </c>
      <c r="H64" s="49">
        <v>249048</v>
      </c>
      <c r="I64" s="49">
        <v>0</v>
      </c>
      <c r="J64" s="49">
        <v>19924</v>
      </c>
      <c r="K64" s="49">
        <v>268972</v>
      </c>
    </row>
    <row r="65" spans="1:15">
      <c r="A65" s="6" t="s">
        <v>53</v>
      </c>
      <c r="B65" s="6" t="s">
        <v>62</v>
      </c>
      <c r="C65" s="47" t="s">
        <v>227</v>
      </c>
      <c r="D65" s="6" t="s">
        <v>249</v>
      </c>
      <c r="E65" s="47" t="s">
        <v>227</v>
      </c>
      <c r="F65" s="6" t="s">
        <v>250</v>
      </c>
      <c r="G65" s="6" t="s">
        <v>251</v>
      </c>
      <c r="H65" s="49">
        <v>332340</v>
      </c>
      <c r="I65" s="49">
        <v>0</v>
      </c>
      <c r="J65" s="49">
        <v>26587</v>
      </c>
      <c r="K65" s="49">
        <v>358927</v>
      </c>
    </row>
    <row r="66" spans="1:15">
      <c r="A66" s="6" t="s">
        <v>58</v>
      </c>
      <c r="B66" s="6" t="s">
        <v>64</v>
      </c>
      <c r="C66" s="47" t="s">
        <v>227</v>
      </c>
      <c r="D66" s="6" t="s">
        <v>252</v>
      </c>
      <c r="E66" s="47" t="s">
        <v>227</v>
      </c>
      <c r="F66" s="6" t="s">
        <v>253</v>
      </c>
      <c r="G66" s="6" t="s">
        <v>254</v>
      </c>
      <c r="H66" s="49">
        <v>345646</v>
      </c>
      <c r="I66" s="49">
        <v>0</v>
      </c>
      <c r="J66" s="49">
        <v>27652</v>
      </c>
      <c r="K66" s="49">
        <v>373298</v>
      </c>
    </row>
    <row r="67" spans="1:15">
      <c r="A67" s="6" t="s">
        <v>60</v>
      </c>
      <c r="B67" s="6" t="s">
        <v>63</v>
      </c>
      <c r="C67" s="47" t="s">
        <v>227</v>
      </c>
      <c r="D67" s="6" t="s">
        <v>255</v>
      </c>
      <c r="E67" s="47" t="s">
        <v>227</v>
      </c>
      <c r="F67" s="6" t="s">
        <v>256</v>
      </c>
      <c r="G67" s="6" t="s">
        <v>257</v>
      </c>
      <c r="H67" s="49">
        <v>1285257</v>
      </c>
      <c r="I67" s="49">
        <v>0</v>
      </c>
      <c r="J67" s="49">
        <v>102821</v>
      </c>
      <c r="K67" s="49">
        <v>1388078</v>
      </c>
    </row>
    <row r="68" spans="1:15">
      <c r="A68" s="6" t="s">
        <v>39</v>
      </c>
      <c r="B68" s="6" t="s">
        <v>65</v>
      </c>
      <c r="C68" s="47" t="s">
        <v>227</v>
      </c>
      <c r="D68" s="6" t="s">
        <v>258</v>
      </c>
      <c r="E68" s="47" t="s">
        <v>227</v>
      </c>
      <c r="F68" s="6" t="s">
        <v>259</v>
      </c>
      <c r="G68" s="6" t="s">
        <v>260</v>
      </c>
      <c r="H68" s="49">
        <v>919505</v>
      </c>
      <c r="I68" s="49">
        <v>0</v>
      </c>
      <c r="J68" s="49">
        <v>73560</v>
      </c>
      <c r="K68" s="49">
        <v>993065</v>
      </c>
    </row>
    <row r="69" spans="1:15">
      <c r="A69" s="6" t="s">
        <v>50</v>
      </c>
      <c r="B69" s="6" t="s">
        <v>66</v>
      </c>
      <c r="C69" s="47" t="s">
        <v>227</v>
      </c>
      <c r="D69" s="6" t="s">
        <v>261</v>
      </c>
      <c r="E69" s="47" t="s">
        <v>227</v>
      </c>
      <c r="F69" s="6" t="s">
        <v>262</v>
      </c>
      <c r="G69" s="6" t="s">
        <v>263</v>
      </c>
      <c r="H69" s="49">
        <v>377888</v>
      </c>
      <c r="I69" s="49">
        <v>0</v>
      </c>
      <c r="J69" s="49">
        <v>30231</v>
      </c>
      <c r="K69" s="49">
        <v>408119</v>
      </c>
    </row>
    <row r="70" spans="1:15">
      <c r="A70" s="6" t="s">
        <v>55</v>
      </c>
      <c r="B70" s="6" t="s">
        <v>69</v>
      </c>
      <c r="C70" s="47" t="s">
        <v>227</v>
      </c>
      <c r="D70" s="6" t="s">
        <v>264</v>
      </c>
      <c r="E70" s="47" t="s">
        <v>227</v>
      </c>
      <c r="F70" s="6" t="s">
        <v>265</v>
      </c>
      <c r="G70" s="6" t="s">
        <v>266</v>
      </c>
      <c r="H70" s="49">
        <v>238370</v>
      </c>
      <c r="I70" s="49">
        <v>0</v>
      </c>
      <c r="J70" s="49">
        <v>19070</v>
      </c>
      <c r="K70" s="49">
        <v>257440</v>
      </c>
    </row>
    <row r="71" spans="1:15">
      <c r="A71" s="6" t="s">
        <v>32</v>
      </c>
      <c r="B71" s="6" t="s">
        <v>77</v>
      </c>
      <c r="C71" s="47" t="s">
        <v>227</v>
      </c>
      <c r="D71" s="6" t="s">
        <v>267</v>
      </c>
      <c r="E71" s="47" t="s">
        <v>227</v>
      </c>
      <c r="F71" s="6" t="s">
        <v>268</v>
      </c>
      <c r="G71" s="6" t="s">
        <v>269</v>
      </c>
      <c r="H71" s="49">
        <v>538468</v>
      </c>
      <c r="I71" s="49">
        <v>0</v>
      </c>
      <c r="J71" s="49">
        <v>43077</v>
      </c>
      <c r="K71" s="49">
        <v>581545</v>
      </c>
    </row>
    <row r="72" spans="1:15">
      <c r="A72" s="6" t="s">
        <v>44</v>
      </c>
      <c r="B72" s="6" t="s">
        <v>74</v>
      </c>
      <c r="C72" s="47" t="s">
        <v>227</v>
      </c>
      <c r="D72" s="6" t="s">
        <v>270</v>
      </c>
      <c r="E72" s="47" t="s">
        <v>227</v>
      </c>
      <c r="F72" s="6" t="s">
        <v>271</v>
      </c>
      <c r="G72" s="6" t="s">
        <v>272</v>
      </c>
      <c r="H72" s="49">
        <v>221560</v>
      </c>
      <c r="I72" s="49">
        <v>0</v>
      </c>
      <c r="J72" s="49">
        <v>17725</v>
      </c>
      <c r="K72" s="49">
        <v>239285</v>
      </c>
    </row>
    <row r="73" spans="1:15">
      <c r="A73" s="6" t="s">
        <v>52</v>
      </c>
      <c r="B73" s="6" t="s">
        <v>75</v>
      </c>
      <c r="C73" s="47" t="s">
        <v>227</v>
      </c>
      <c r="D73" s="6" t="s">
        <v>273</v>
      </c>
      <c r="E73" s="47" t="s">
        <v>227</v>
      </c>
      <c r="F73" s="6" t="s">
        <v>274</v>
      </c>
      <c r="G73" s="6" t="s">
        <v>275</v>
      </c>
      <c r="H73" s="49">
        <v>352299</v>
      </c>
      <c r="I73" s="49">
        <v>0</v>
      </c>
      <c r="J73" s="49">
        <v>28184</v>
      </c>
      <c r="K73" s="49">
        <v>380483</v>
      </c>
    </row>
    <row r="74" spans="1:15">
      <c r="A74" s="6" t="s">
        <v>33</v>
      </c>
      <c r="B74" s="6" t="s">
        <v>71</v>
      </c>
      <c r="C74" s="47" t="s">
        <v>227</v>
      </c>
      <c r="D74" s="6" t="s">
        <v>276</v>
      </c>
      <c r="E74" s="47" t="s">
        <v>227</v>
      </c>
      <c r="F74" s="6" t="s">
        <v>277</v>
      </c>
      <c r="G74" s="6" t="s">
        <v>278</v>
      </c>
      <c r="H74" s="49">
        <v>447647</v>
      </c>
      <c r="I74" s="49">
        <v>0</v>
      </c>
      <c r="J74" s="49">
        <v>35812</v>
      </c>
      <c r="K74" s="49">
        <v>483459</v>
      </c>
    </row>
    <row r="75" spans="1:15">
      <c r="A75" s="6" t="s">
        <v>37</v>
      </c>
      <c r="B75" s="6" t="s">
        <v>138</v>
      </c>
      <c r="C75" s="47" t="s">
        <v>227</v>
      </c>
      <c r="D75" s="6" t="s">
        <v>279</v>
      </c>
      <c r="E75" s="47" t="s">
        <v>227</v>
      </c>
      <c r="F75" s="6" t="s">
        <v>280</v>
      </c>
      <c r="G75" s="6" t="s">
        <v>281</v>
      </c>
      <c r="H75" s="49">
        <v>286044</v>
      </c>
      <c r="I75" s="49">
        <v>0</v>
      </c>
      <c r="J75" s="49">
        <v>22884</v>
      </c>
      <c r="K75" s="49">
        <v>308928</v>
      </c>
    </row>
    <row r="76" spans="1:15">
      <c r="A76" s="6" t="s">
        <v>46</v>
      </c>
      <c r="B76" s="6" t="s">
        <v>72</v>
      </c>
      <c r="C76" s="47" t="s">
        <v>179</v>
      </c>
      <c r="D76" s="6" t="s">
        <v>282</v>
      </c>
      <c r="E76" s="47" t="s">
        <v>283</v>
      </c>
      <c r="F76" s="48" t="s">
        <v>284</v>
      </c>
      <c r="G76" s="6" t="s">
        <v>72</v>
      </c>
      <c r="H76" s="49">
        <v>422058</v>
      </c>
      <c r="I76" s="49">
        <v>0</v>
      </c>
      <c r="J76" s="49">
        <v>33765</v>
      </c>
      <c r="K76" s="49">
        <v>455823</v>
      </c>
      <c r="L76" t="s">
        <v>285</v>
      </c>
    </row>
    <row r="77" spans="1:15">
      <c r="A77" s="6" t="s">
        <v>56</v>
      </c>
      <c r="B77" s="6" t="s">
        <v>81</v>
      </c>
      <c r="C77" s="47" t="s">
        <v>286</v>
      </c>
      <c r="D77" s="48" t="s">
        <v>287</v>
      </c>
      <c r="E77" s="47" t="s">
        <v>213</v>
      </c>
      <c r="F77" s="6"/>
      <c r="G77" s="6" t="s">
        <v>288</v>
      </c>
      <c r="H77" s="50">
        <v>-110780</v>
      </c>
      <c r="I77" s="50">
        <v>0</v>
      </c>
      <c r="J77" s="50">
        <v>-8862</v>
      </c>
      <c r="K77" s="50">
        <v>-119642</v>
      </c>
      <c r="L77" s="51"/>
      <c r="M77" s="51"/>
      <c r="N77" s="51"/>
      <c r="O77" s="51"/>
    </row>
    <row r="78" spans="1:15">
      <c r="A78" s="6" t="s">
        <v>33</v>
      </c>
      <c r="B78" s="6" t="s">
        <v>71</v>
      </c>
      <c r="C78" s="47" t="s">
        <v>104</v>
      </c>
      <c r="D78" s="48" t="s">
        <v>289</v>
      </c>
      <c r="E78" s="47" t="s">
        <v>290</v>
      </c>
      <c r="F78" s="6"/>
      <c r="G78" s="6" t="s">
        <v>291</v>
      </c>
      <c r="H78" s="50">
        <v>-110780</v>
      </c>
      <c r="I78" s="50">
        <v>0</v>
      </c>
      <c r="J78" s="50">
        <v>-8862</v>
      </c>
      <c r="K78" s="50">
        <v>-119642</v>
      </c>
      <c r="L78" s="51"/>
      <c r="M78" s="51"/>
      <c r="N78" s="51"/>
      <c r="O78" s="51"/>
    </row>
    <row r="79" spans="1:15">
      <c r="A79" s="6" t="s">
        <v>43</v>
      </c>
      <c r="B79" s="6" t="s">
        <v>87</v>
      </c>
      <c r="C79" s="47" t="s">
        <v>292</v>
      </c>
      <c r="D79" s="6" t="s">
        <v>293</v>
      </c>
      <c r="E79" s="47" t="s">
        <v>294</v>
      </c>
      <c r="F79" s="6"/>
      <c r="G79" s="6" t="s">
        <v>295</v>
      </c>
      <c r="H79" s="50">
        <v>-110780</v>
      </c>
      <c r="I79" s="50">
        <v>0</v>
      </c>
      <c r="J79" s="50">
        <v>-8862</v>
      </c>
      <c r="K79" s="50">
        <v>-119642</v>
      </c>
      <c r="L79" s="51"/>
      <c r="M79" s="51"/>
      <c r="N79" s="51"/>
      <c r="O79" s="51"/>
    </row>
    <row r="80" spans="1:15">
      <c r="A80" s="6" t="s">
        <v>48</v>
      </c>
      <c r="B80" s="6" t="s">
        <v>78</v>
      </c>
      <c r="C80" s="47" t="s">
        <v>292</v>
      </c>
      <c r="D80" s="6" t="s">
        <v>296</v>
      </c>
      <c r="E80" s="47" t="s">
        <v>294</v>
      </c>
      <c r="F80" s="6"/>
      <c r="G80" s="6" t="s">
        <v>297</v>
      </c>
      <c r="H80" s="50">
        <v>-110780</v>
      </c>
      <c r="I80" s="50">
        <v>0</v>
      </c>
      <c r="J80" s="50">
        <v>-8862</v>
      </c>
      <c r="K80" s="50">
        <v>-119642</v>
      </c>
      <c r="L80" s="51"/>
      <c r="M80" s="51"/>
      <c r="N80" s="51"/>
      <c r="O80" s="51"/>
    </row>
    <row r="81" spans="1:15">
      <c r="A81" s="6" t="s">
        <v>43</v>
      </c>
      <c r="B81" s="6" t="s">
        <v>87</v>
      </c>
      <c r="C81" s="47" t="s">
        <v>292</v>
      </c>
      <c r="D81" s="48" t="s">
        <v>298</v>
      </c>
      <c r="E81" s="47" t="s">
        <v>141</v>
      </c>
      <c r="F81" s="6"/>
      <c r="G81" s="6" t="s">
        <v>299</v>
      </c>
      <c r="H81" s="50">
        <v>-110780</v>
      </c>
      <c r="I81" s="50">
        <v>0</v>
      </c>
      <c r="J81" s="50">
        <v>-8862</v>
      </c>
      <c r="K81" s="50">
        <v>-119642</v>
      </c>
      <c r="L81" s="51"/>
      <c r="M81" s="51"/>
      <c r="N81" s="51"/>
      <c r="O81" s="51"/>
    </row>
    <row r="82" spans="1:15">
      <c r="A82" s="6" t="s">
        <v>48</v>
      </c>
      <c r="B82" s="6" t="s">
        <v>78</v>
      </c>
      <c r="C82" s="47" t="s">
        <v>292</v>
      </c>
      <c r="D82" s="48" t="s">
        <v>300</v>
      </c>
      <c r="E82" s="47" t="s">
        <v>141</v>
      </c>
      <c r="F82" s="6"/>
      <c r="G82" s="6" t="s">
        <v>301</v>
      </c>
      <c r="H82" s="50">
        <v>-110780</v>
      </c>
      <c r="I82" s="50">
        <v>0</v>
      </c>
      <c r="J82" s="50">
        <v>-8862</v>
      </c>
      <c r="K82" s="50">
        <v>-119642</v>
      </c>
      <c r="L82" s="51"/>
      <c r="M82" s="51"/>
      <c r="N82" s="51"/>
      <c r="O82" s="51"/>
    </row>
    <row r="83" spans="1:15">
      <c r="A83" s="6" t="s">
        <v>57</v>
      </c>
      <c r="B83" s="6" t="s">
        <v>70</v>
      </c>
      <c r="C83" s="47" t="s">
        <v>302</v>
      </c>
      <c r="D83" s="6" t="s">
        <v>303</v>
      </c>
      <c r="E83" s="47" t="s">
        <v>294</v>
      </c>
      <c r="F83" s="6"/>
      <c r="G83" s="6" t="s">
        <v>304</v>
      </c>
      <c r="H83" s="50">
        <v>-332340</v>
      </c>
      <c r="I83" s="50">
        <v>0</v>
      </c>
      <c r="J83" s="50">
        <v>-26587</v>
      </c>
      <c r="K83" s="50">
        <v>-358927</v>
      </c>
      <c r="L83" s="51"/>
      <c r="M83" s="51"/>
      <c r="N83" s="51"/>
      <c r="O83" s="51"/>
    </row>
    <row r="84" spans="1:15">
      <c r="A84" s="6" t="s">
        <v>38</v>
      </c>
      <c r="B84" s="6" t="s">
        <v>73</v>
      </c>
      <c r="C84" s="47" t="s">
        <v>302</v>
      </c>
      <c r="D84" s="48" t="s">
        <v>305</v>
      </c>
      <c r="E84" s="47" t="s">
        <v>141</v>
      </c>
      <c r="F84" s="6"/>
      <c r="G84" s="6" t="s">
        <v>306</v>
      </c>
      <c r="H84" s="50">
        <v>-110780</v>
      </c>
      <c r="I84" s="50">
        <v>0</v>
      </c>
      <c r="J84" s="50">
        <v>-8862</v>
      </c>
      <c r="K84" s="50">
        <v>-119642</v>
      </c>
      <c r="L84" s="51"/>
      <c r="M84" s="51"/>
      <c r="N84" s="51"/>
      <c r="O84" s="51"/>
    </row>
    <row r="85" spans="1:15">
      <c r="A85" s="6" t="s">
        <v>57</v>
      </c>
      <c r="B85" s="6" t="s">
        <v>70</v>
      </c>
      <c r="C85" s="47" t="s">
        <v>302</v>
      </c>
      <c r="D85" s="48" t="s">
        <v>307</v>
      </c>
      <c r="E85" s="47" t="s">
        <v>141</v>
      </c>
      <c r="F85" s="6"/>
      <c r="G85" s="6" t="s">
        <v>308</v>
      </c>
      <c r="H85" s="50">
        <v>-332340</v>
      </c>
      <c r="I85" s="50">
        <v>0</v>
      </c>
      <c r="J85" s="50">
        <v>-26587</v>
      </c>
      <c r="K85" s="50">
        <v>-358927</v>
      </c>
      <c r="L85" s="51"/>
      <c r="M85" s="51"/>
      <c r="N85" s="51"/>
      <c r="O85" s="51"/>
    </row>
    <row r="86" spans="1:15">
      <c r="A86" s="6" t="s">
        <v>59</v>
      </c>
      <c r="B86" s="6" t="s">
        <v>83</v>
      </c>
      <c r="C86" s="47" t="s">
        <v>141</v>
      </c>
      <c r="D86" s="6" t="s">
        <v>309</v>
      </c>
      <c r="E86" s="47" t="s">
        <v>213</v>
      </c>
      <c r="F86" s="6"/>
      <c r="G86" s="6" t="s">
        <v>310</v>
      </c>
      <c r="H86" s="50">
        <v>-221560</v>
      </c>
      <c r="I86" s="50">
        <v>0</v>
      </c>
      <c r="J86" s="50">
        <v>-17725</v>
      </c>
      <c r="K86" s="50">
        <v>-239285</v>
      </c>
      <c r="L86" s="51"/>
      <c r="M86" s="51"/>
      <c r="N86" s="51"/>
      <c r="O86" s="51"/>
    </row>
    <row r="87" spans="1:15">
      <c r="A87" s="6" t="s">
        <v>59</v>
      </c>
      <c r="B87" s="6" t="s">
        <v>83</v>
      </c>
      <c r="C87" s="47" t="s">
        <v>141</v>
      </c>
      <c r="D87" s="48" t="s">
        <v>311</v>
      </c>
      <c r="E87" s="47" t="s">
        <v>294</v>
      </c>
      <c r="F87" s="6"/>
      <c r="G87" s="6" t="s">
        <v>312</v>
      </c>
      <c r="H87" s="50">
        <v>-221560</v>
      </c>
      <c r="I87" s="50">
        <v>0</v>
      </c>
      <c r="J87" s="50">
        <v>-17725</v>
      </c>
      <c r="K87" s="50">
        <v>-239285</v>
      </c>
      <c r="L87" s="51"/>
      <c r="M87" s="51"/>
      <c r="N87" s="51"/>
      <c r="O87" s="51"/>
    </row>
    <row r="88" spans="1:15">
      <c r="A88" s="6" t="s">
        <v>46</v>
      </c>
      <c r="B88" s="6" t="s">
        <v>72</v>
      </c>
      <c r="C88" s="47" t="s">
        <v>313</v>
      </c>
      <c r="D88" s="48" t="s">
        <v>314</v>
      </c>
      <c r="E88" s="47" t="s">
        <v>294</v>
      </c>
      <c r="F88" s="6"/>
      <c r="G88" s="6" t="s">
        <v>315</v>
      </c>
      <c r="H88" s="50">
        <v>-153698</v>
      </c>
      <c r="I88" s="50">
        <v>0</v>
      </c>
      <c r="J88" s="50">
        <v>-12296</v>
      </c>
      <c r="K88" s="50">
        <v>-165994</v>
      </c>
      <c r="L88" s="51"/>
      <c r="M88" s="51"/>
      <c r="N88" s="51"/>
      <c r="O88" s="51"/>
    </row>
    <row r="89" spans="1:15">
      <c r="A89" s="6" t="s">
        <v>46</v>
      </c>
      <c r="B89" s="6" t="s">
        <v>72</v>
      </c>
      <c r="C89" s="47" t="s">
        <v>147</v>
      </c>
      <c r="D89" s="6" t="s">
        <v>316</v>
      </c>
      <c r="E89" s="47" t="s">
        <v>213</v>
      </c>
      <c r="F89" s="6"/>
      <c r="G89" s="6" t="s">
        <v>317</v>
      </c>
      <c r="H89" s="50">
        <v>-153698</v>
      </c>
      <c r="I89" s="50">
        <v>0</v>
      </c>
      <c r="J89" s="50">
        <v>-12296</v>
      </c>
      <c r="K89" s="50">
        <v>-165994</v>
      </c>
      <c r="L89" s="51"/>
      <c r="M89" s="51"/>
      <c r="N89" s="51"/>
      <c r="O89" s="51"/>
    </row>
    <row r="90" spans="1:15">
      <c r="A90" s="6" t="s">
        <v>57</v>
      </c>
      <c r="B90" s="6" t="s">
        <v>70</v>
      </c>
      <c r="C90" s="47" t="s">
        <v>147</v>
      </c>
      <c r="D90" s="6" t="s">
        <v>318</v>
      </c>
      <c r="E90" s="47" t="s">
        <v>213</v>
      </c>
      <c r="F90" s="6"/>
      <c r="G90" s="6" t="s">
        <v>319</v>
      </c>
      <c r="H90" s="50">
        <v>-2676826</v>
      </c>
      <c r="I90" s="50">
        <v>0</v>
      </c>
      <c r="J90" s="50">
        <v>-214146</v>
      </c>
      <c r="K90" s="50">
        <v>-2890972</v>
      </c>
      <c r="L90" s="51"/>
      <c r="M90" s="51"/>
      <c r="N90" s="51"/>
      <c r="O90" s="51"/>
    </row>
    <row r="91" spans="1:15">
      <c r="A91" s="6" t="s">
        <v>107</v>
      </c>
      <c r="B91" s="6" t="s">
        <v>24</v>
      </c>
      <c r="C91" s="47" t="s">
        <v>147</v>
      </c>
      <c r="D91" s="48" t="s">
        <v>320</v>
      </c>
      <c r="E91" s="47" t="s">
        <v>294</v>
      </c>
      <c r="F91" s="6"/>
      <c r="G91" s="6" t="s">
        <v>321</v>
      </c>
      <c r="H91" s="50">
        <v>-2676834</v>
      </c>
      <c r="I91" s="50">
        <v>0</v>
      </c>
      <c r="J91" s="50">
        <v>-214147</v>
      </c>
      <c r="K91" s="50">
        <v>-2890981</v>
      </c>
      <c r="L91" s="51"/>
      <c r="M91" s="51"/>
      <c r="N91" s="51"/>
      <c r="O91" s="51"/>
    </row>
    <row r="92" spans="1:15">
      <c r="A92" s="6" t="s">
        <v>46</v>
      </c>
      <c r="B92" s="6" t="s">
        <v>72</v>
      </c>
      <c r="C92" s="47" t="s">
        <v>294</v>
      </c>
      <c r="D92" s="48" t="s">
        <v>322</v>
      </c>
      <c r="E92" s="47" t="s">
        <v>213</v>
      </c>
      <c r="F92" s="6"/>
      <c r="G92" s="6" t="s">
        <v>323</v>
      </c>
      <c r="H92" s="50">
        <v>-216806</v>
      </c>
      <c r="I92" s="50">
        <v>0</v>
      </c>
      <c r="J92" s="50">
        <v>-17344</v>
      </c>
      <c r="K92" s="50">
        <v>-234150</v>
      </c>
      <c r="L92" s="51"/>
      <c r="M92" s="51"/>
      <c r="N92" s="51"/>
      <c r="O92" s="51"/>
    </row>
    <row r="93" spans="1:15">
      <c r="A93" s="6" t="s">
        <v>33</v>
      </c>
      <c r="B93" s="6" t="s">
        <v>71</v>
      </c>
      <c r="C93" s="47" t="s">
        <v>294</v>
      </c>
      <c r="D93" s="48" t="s">
        <v>324</v>
      </c>
      <c r="E93" s="47" t="s">
        <v>290</v>
      </c>
      <c r="F93" s="6"/>
      <c r="G93" s="6" t="s">
        <v>325</v>
      </c>
      <c r="H93" s="50">
        <v>-106026</v>
      </c>
      <c r="I93" s="50">
        <v>0</v>
      </c>
      <c r="J93" s="50">
        <v>-8482</v>
      </c>
      <c r="K93" s="50">
        <v>-114508</v>
      </c>
      <c r="L93" s="51"/>
      <c r="M93" s="51"/>
      <c r="N93" s="51"/>
      <c r="O93" s="51"/>
    </row>
    <row r="94" spans="1:15">
      <c r="A94" s="6" t="s">
        <v>42</v>
      </c>
      <c r="B94" s="6" t="s">
        <v>76</v>
      </c>
      <c r="C94" s="47" t="s">
        <v>326</v>
      </c>
      <c r="D94" s="48" t="s">
        <v>327</v>
      </c>
      <c r="E94" s="47" t="s">
        <v>213</v>
      </c>
      <c r="F94" s="6"/>
      <c r="G94" s="6" t="s">
        <v>328</v>
      </c>
      <c r="H94" s="50">
        <v>-216806</v>
      </c>
      <c r="I94" s="50">
        <v>0</v>
      </c>
      <c r="J94" s="50">
        <v>-17344</v>
      </c>
      <c r="K94" s="50">
        <v>-234150</v>
      </c>
      <c r="L94" s="51"/>
      <c r="M94" s="51"/>
      <c r="N94" s="51"/>
      <c r="O94" s="51"/>
    </row>
    <row r="95" spans="1:15">
      <c r="A95" s="6" t="s">
        <v>48</v>
      </c>
      <c r="B95" s="6" t="s">
        <v>78</v>
      </c>
      <c r="C95" s="47" t="s">
        <v>329</v>
      </c>
      <c r="D95" s="48" t="s">
        <v>330</v>
      </c>
      <c r="E95" s="47" t="s">
        <v>213</v>
      </c>
      <c r="F95" s="6"/>
      <c r="G95" s="6" t="s">
        <v>331</v>
      </c>
      <c r="H95" s="50">
        <v>-47672</v>
      </c>
      <c r="I95" s="50">
        <v>0</v>
      </c>
      <c r="J95" s="50">
        <v>-3814</v>
      </c>
      <c r="K95" s="50">
        <v>-51486</v>
      </c>
      <c r="L95" s="51"/>
      <c r="M95" s="51"/>
      <c r="N95" s="51"/>
      <c r="O95" s="51"/>
    </row>
    <row r="96" spans="1:15">
      <c r="A96" s="6" t="s">
        <v>43</v>
      </c>
      <c r="B96" s="6" t="s">
        <v>87</v>
      </c>
      <c r="C96" s="47" t="s">
        <v>329</v>
      </c>
      <c r="D96" s="48" t="s">
        <v>332</v>
      </c>
      <c r="E96" s="47" t="s">
        <v>213</v>
      </c>
      <c r="F96" s="6"/>
      <c r="G96" s="6" t="s">
        <v>333</v>
      </c>
      <c r="H96" s="50">
        <v>-110780</v>
      </c>
      <c r="I96" s="50">
        <v>0</v>
      </c>
      <c r="J96" s="50">
        <v>-8862</v>
      </c>
      <c r="K96" s="50">
        <v>-119642</v>
      </c>
      <c r="L96" s="51"/>
      <c r="M96" s="51"/>
      <c r="N96" s="51"/>
      <c r="O96" s="51"/>
    </row>
    <row r="97" spans="1:15">
      <c r="A97" s="6" t="s">
        <v>51</v>
      </c>
      <c r="B97" s="6" t="s">
        <v>85</v>
      </c>
      <c r="C97" s="47" t="s">
        <v>213</v>
      </c>
      <c r="D97" s="48" t="s">
        <v>334</v>
      </c>
      <c r="E97" s="47" t="s">
        <v>290</v>
      </c>
      <c r="F97" s="6"/>
      <c r="G97" s="6" t="s">
        <v>335</v>
      </c>
      <c r="H97" s="50">
        <v>-69759</v>
      </c>
      <c r="I97" s="50">
        <v>0</v>
      </c>
      <c r="J97" s="50">
        <v>-5581</v>
      </c>
      <c r="K97" s="50">
        <v>-75340</v>
      </c>
      <c r="L97" s="51"/>
      <c r="M97" s="51"/>
      <c r="N97" s="51"/>
      <c r="O97" s="51"/>
    </row>
    <row r="98" spans="1:15">
      <c r="A98" s="6" t="s">
        <v>35</v>
      </c>
      <c r="B98" s="6" t="s">
        <v>84</v>
      </c>
      <c r="C98" s="47" t="s">
        <v>213</v>
      </c>
      <c r="D98" s="48" t="s">
        <v>336</v>
      </c>
      <c r="E98" s="47" t="s">
        <v>290</v>
      </c>
      <c r="F98" s="6"/>
      <c r="G98" s="6" t="s">
        <v>337</v>
      </c>
      <c r="H98" s="50">
        <v>-110780</v>
      </c>
      <c r="I98" s="50">
        <v>0</v>
      </c>
      <c r="J98" s="50">
        <v>-8862</v>
      </c>
      <c r="K98" s="50">
        <v>-119642</v>
      </c>
      <c r="L98" s="51"/>
      <c r="M98" s="51"/>
      <c r="N98" s="51"/>
      <c r="O98" s="51"/>
    </row>
    <row r="99" spans="1:15">
      <c r="A99" s="6" t="s">
        <v>34</v>
      </c>
      <c r="B99" s="6" t="s">
        <v>80</v>
      </c>
      <c r="C99" s="52">
        <v>46029</v>
      </c>
      <c r="D99" s="48" t="s">
        <v>338</v>
      </c>
      <c r="E99" s="52">
        <v>46029</v>
      </c>
      <c r="F99" s="6"/>
      <c r="G99" s="6" t="s">
        <v>339</v>
      </c>
      <c r="H99" s="50">
        <v>-110780</v>
      </c>
      <c r="I99" s="50">
        <v>0</v>
      </c>
      <c r="J99" s="50">
        <v>-8862</v>
      </c>
      <c r="K99" s="50">
        <v>-119642</v>
      </c>
      <c r="L99" s="51"/>
      <c r="M99" s="51"/>
      <c r="N99" s="51"/>
      <c r="O99" s="51"/>
    </row>
    <row r="100" spans="1:15">
      <c r="A100" s="6" t="s">
        <v>45</v>
      </c>
      <c r="B100" s="6" t="s">
        <v>79</v>
      </c>
      <c r="C100" s="52">
        <v>46030</v>
      </c>
      <c r="D100" s="48" t="s">
        <v>340</v>
      </c>
      <c r="E100" s="52">
        <v>46030</v>
      </c>
      <c r="F100" s="6"/>
      <c r="G100" s="6" t="s">
        <v>341</v>
      </c>
      <c r="H100" s="50">
        <v>-110780</v>
      </c>
      <c r="I100" s="50">
        <v>0</v>
      </c>
      <c r="J100" s="50">
        <v>-8862</v>
      </c>
      <c r="K100" s="50">
        <v>-119642</v>
      </c>
      <c r="L100" s="51"/>
      <c r="M100" s="51"/>
      <c r="N100" s="51"/>
      <c r="O100" s="51"/>
    </row>
    <row r="101" spans="1:15">
      <c r="A101" s="6" t="s">
        <v>34</v>
      </c>
      <c r="B101" s="6" t="s">
        <v>80</v>
      </c>
      <c r="C101" s="52">
        <v>46043</v>
      </c>
      <c r="D101" s="48" t="s">
        <v>342</v>
      </c>
      <c r="E101" s="52">
        <v>46043</v>
      </c>
      <c r="F101" s="6"/>
      <c r="G101" s="6" t="s">
        <v>339</v>
      </c>
      <c r="H101" s="50">
        <v>-212050</v>
      </c>
      <c r="I101" s="50">
        <v>0</v>
      </c>
      <c r="J101" s="50">
        <v>-16964</v>
      </c>
      <c r="K101" s="50">
        <v>-229014</v>
      </c>
      <c r="L101" s="51"/>
      <c r="M101" s="51"/>
      <c r="N101" s="51"/>
      <c r="O101" s="51"/>
    </row>
    <row r="102" spans="1:15">
      <c r="A102" s="6" t="s">
        <v>36</v>
      </c>
      <c r="B102" s="6" t="s">
        <v>68</v>
      </c>
      <c r="C102" s="52">
        <v>46044</v>
      </c>
      <c r="D102" s="48" t="s">
        <v>343</v>
      </c>
      <c r="E102" s="52">
        <v>46044</v>
      </c>
      <c r="F102" s="6"/>
      <c r="G102" s="6" t="s">
        <v>339</v>
      </c>
      <c r="H102" s="50">
        <v>-106026</v>
      </c>
      <c r="I102" s="50">
        <v>0</v>
      </c>
      <c r="J102" s="50">
        <v>-8482.08</v>
      </c>
      <c r="K102" s="50">
        <v>-114508.08</v>
      </c>
      <c r="L102" s="51"/>
      <c r="M102" s="51"/>
      <c r="N102" s="51"/>
      <c r="O102" s="51"/>
    </row>
    <row r="103" spans="1:15">
      <c r="A103" s="53" t="s">
        <v>43</v>
      </c>
      <c r="B103" s="59" t="s">
        <v>411</v>
      </c>
      <c r="C103" s="54">
        <v>46056</v>
      </c>
      <c r="D103" s="53" t="s">
        <v>344</v>
      </c>
      <c r="E103" s="54">
        <v>46056</v>
      </c>
      <c r="F103" s="53" t="s">
        <v>450</v>
      </c>
      <c r="G103" s="53" t="s">
        <v>87</v>
      </c>
      <c r="H103" s="55">
        <v>190696</v>
      </c>
      <c r="I103" s="55">
        <v>0</v>
      </c>
      <c r="J103" s="55">
        <v>15256</v>
      </c>
      <c r="K103" s="55">
        <v>205952</v>
      </c>
    </row>
    <row r="104" spans="1:15">
      <c r="A104" s="53" t="s">
        <v>412</v>
      </c>
      <c r="B104" s="59" t="s">
        <v>413</v>
      </c>
      <c r="C104" s="54">
        <v>46056</v>
      </c>
      <c r="D104" s="53" t="s">
        <v>345</v>
      </c>
      <c r="E104" s="54">
        <v>46056</v>
      </c>
      <c r="F104" s="53" t="s">
        <v>451</v>
      </c>
      <c r="G104" s="53" t="s">
        <v>381</v>
      </c>
      <c r="H104" s="55">
        <v>583476</v>
      </c>
      <c r="I104" s="55">
        <v>0</v>
      </c>
      <c r="J104" s="55">
        <v>46678</v>
      </c>
      <c r="K104" s="55">
        <v>630154</v>
      </c>
    </row>
    <row r="105" spans="1:15">
      <c r="A105" s="53" t="s">
        <v>38</v>
      </c>
      <c r="B105" s="59" t="s">
        <v>414</v>
      </c>
      <c r="C105" s="54">
        <v>46056</v>
      </c>
      <c r="D105" s="53" t="s">
        <v>346</v>
      </c>
      <c r="E105" s="54">
        <v>46056</v>
      </c>
      <c r="F105" s="53" t="s">
        <v>452</v>
      </c>
      <c r="G105" s="53" t="s">
        <v>73</v>
      </c>
      <c r="H105" s="55">
        <v>190696</v>
      </c>
      <c r="I105" s="55">
        <v>0</v>
      </c>
      <c r="J105" s="55">
        <v>15256</v>
      </c>
      <c r="K105" s="55">
        <v>205952</v>
      </c>
    </row>
    <row r="106" spans="1:15">
      <c r="A106" s="53" t="s">
        <v>51</v>
      </c>
      <c r="B106" s="59" t="s">
        <v>415</v>
      </c>
      <c r="C106" s="54">
        <v>46056</v>
      </c>
      <c r="D106" s="53" t="s">
        <v>347</v>
      </c>
      <c r="E106" s="54">
        <v>46056</v>
      </c>
      <c r="F106" s="53" t="s">
        <v>453</v>
      </c>
      <c r="G106" s="53" t="s">
        <v>382</v>
      </c>
      <c r="H106" s="55">
        <v>1974010</v>
      </c>
      <c r="I106" s="55">
        <v>0</v>
      </c>
      <c r="J106" s="55">
        <v>157921</v>
      </c>
      <c r="K106" s="55">
        <v>2131931</v>
      </c>
    </row>
    <row r="107" spans="1:15">
      <c r="A107" s="53" t="s">
        <v>59</v>
      </c>
      <c r="B107" s="59" t="s">
        <v>416</v>
      </c>
      <c r="C107" s="54">
        <v>46056</v>
      </c>
      <c r="D107" s="53" t="s">
        <v>348</v>
      </c>
      <c r="E107" s="54">
        <v>46056</v>
      </c>
      <c r="F107" s="53" t="s">
        <v>454</v>
      </c>
      <c r="G107" s="53" t="s">
        <v>383</v>
      </c>
      <c r="H107" s="55">
        <v>476740</v>
      </c>
      <c r="I107" s="55">
        <v>0</v>
      </c>
      <c r="J107" s="55">
        <v>38139</v>
      </c>
      <c r="K107" s="55">
        <v>514879</v>
      </c>
    </row>
    <row r="108" spans="1:15">
      <c r="A108" s="53" t="s">
        <v>58</v>
      </c>
      <c r="B108" s="59" t="s">
        <v>417</v>
      </c>
      <c r="C108" s="54">
        <v>46056</v>
      </c>
      <c r="D108" s="53" t="s">
        <v>349</v>
      </c>
      <c r="E108" s="54">
        <v>46056</v>
      </c>
      <c r="F108" s="53" t="s">
        <v>455</v>
      </c>
      <c r="G108" s="53" t="s">
        <v>384</v>
      </c>
      <c r="H108" s="55">
        <v>205806</v>
      </c>
      <c r="I108" s="55">
        <v>0</v>
      </c>
      <c r="J108" s="55">
        <v>16464</v>
      </c>
      <c r="K108" s="55">
        <v>222270</v>
      </c>
    </row>
    <row r="109" spans="1:15">
      <c r="A109" s="53" t="s">
        <v>54</v>
      </c>
      <c r="B109" s="59" t="s">
        <v>418</v>
      </c>
      <c r="C109" s="54">
        <v>46056</v>
      </c>
      <c r="D109" s="53" t="s">
        <v>350</v>
      </c>
      <c r="E109" s="54">
        <v>46056</v>
      </c>
      <c r="F109" s="53" t="s">
        <v>456</v>
      </c>
      <c r="G109" s="53" t="s">
        <v>385</v>
      </c>
      <c r="H109" s="55">
        <v>648282</v>
      </c>
      <c r="I109" s="55">
        <v>0</v>
      </c>
      <c r="J109" s="55">
        <v>51863</v>
      </c>
      <c r="K109" s="55">
        <v>700145</v>
      </c>
    </row>
    <row r="110" spans="1:15">
      <c r="A110" s="53" t="s">
        <v>60</v>
      </c>
      <c r="B110" s="59" t="s">
        <v>419</v>
      </c>
      <c r="C110" s="54">
        <v>46056</v>
      </c>
      <c r="D110" s="53" t="s">
        <v>351</v>
      </c>
      <c r="E110" s="54">
        <v>46056</v>
      </c>
      <c r="F110" s="53" t="s">
        <v>457</v>
      </c>
      <c r="G110" s="53" t="s">
        <v>386</v>
      </c>
      <c r="H110" s="55">
        <v>520692</v>
      </c>
      <c r="I110" s="55">
        <v>0</v>
      </c>
      <c r="J110" s="55">
        <v>41655</v>
      </c>
      <c r="K110" s="55">
        <v>562347</v>
      </c>
    </row>
    <row r="111" spans="1:15">
      <c r="A111" s="53" t="s">
        <v>39</v>
      </c>
      <c r="B111" s="59" t="s">
        <v>420</v>
      </c>
      <c r="C111" s="54">
        <v>46056</v>
      </c>
      <c r="D111" s="53" t="s">
        <v>352</v>
      </c>
      <c r="E111" s="54">
        <v>46056</v>
      </c>
      <c r="F111" s="53" t="s">
        <v>458</v>
      </c>
      <c r="G111" s="53" t="s">
        <v>65</v>
      </c>
      <c r="H111" s="55">
        <v>286044</v>
      </c>
      <c r="I111" s="55">
        <v>0</v>
      </c>
      <c r="J111" s="55">
        <v>22884</v>
      </c>
      <c r="K111" s="55">
        <v>308928</v>
      </c>
    </row>
    <row r="112" spans="1:15">
      <c r="A112" s="53" t="s">
        <v>49</v>
      </c>
      <c r="B112" s="59" t="s">
        <v>421</v>
      </c>
      <c r="C112" s="54">
        <v>46056</v>
      </c>
      <c r="D112" s="53" t="s">
        <v>353</v>
      </c>
      <c r="E112" s="54">
        <v>46056</v>
      </c>
      <c r="F112" s="53" t="s">
        <v>459</v>
      </c>
      <c r="G112" s="53" t="s">
        <v>387</v>
      </c>
      <c r="H112" s="55">
        <v>480642</v>
      </c>
      <c r="I112" s="55">
        <v>0</v>
      </c>
      <c r="J112" s="55">
        <v>38451</v>
      </c>
      <c r="K112" s="55">
        <v>519093</v>
      </c>
    </row>
    <row r="113" spans="1:11">
      <c r="A113" s="53" t="s">
        <v>422</v>
      </c>
      <c r="B113" s="59" t="s">
        <v>423</v>
      </c>
      <c r="C113" s="54">
        <v>46056</v>
      </c>
      <c r="D113" s="53" t="s">
        <v>354</v>
      </c>
      <c r="E113" s="54">
        <v>46056</v>
      </c>
      <c r="F113" s="53" t="s">
        <v>460</v>
      </c>
      <c r="G113" s="53" t="s">
        <v>388</v>
      </c>
      <c r="H113" s="55">
        <v>687414</v>
      </c>
      <c r="I113" s="55">
        <v>0</v>
      </c>
      <c r="J113" s="55">
        <v>54993</v>
      </c>
      <c r="K113" s="55">
        <v>742407</v>
      </c>
    </row>
    <row r="114" spans="1:11">
      <c r="A114" s="53" t="s">
        <v>50</v>
      </c>
      <c r="B114" s="59" t="s">
        <v>424</v>
      </c>
      <c r="C114" s="54">
        <v>46056</v>
      </c>
      <c r="D114" s="53" t="s">
        <v>355</v>
      </c>
      <c r="E114" s="54">
        <v>46056</v>
      </c>
      <c r="F114" s="53" t="s">
        <v>461</v>
      </c>
      <c r="G114" s="53" t="s">
        <v>66</v>
      </c>
      <c r="H114" s="55">
        <v>238370</v>
      </c>
      <c r="I114" s="55">
        <v>0</v>
      </c>
      <c r="J114" s="55">
        <v>19070</v>
      </c>
      <c r="K114" s="55">
        <v>257440</v>
      </c>
    </row>
    <row r="115" spans="1:11">
      <c r="A115" s="53" t="s">
        <v>45</v>
      </c>
      <c r="B115" s="59" t="s">
        <v>425</v>
      </c>
      <c r="C115" s="54">
        <v>46056</v>
      </c>
      <c r="D115" s="53" t="s">
        <v>356</v>
      </c>
      <c r="E115" s="54">
        <v>46056</v>
      </c>
      <c r="F115" s="53" t="s">
        <v>462</v>
      </c>
      <c r="G115" s="53" t="s">
        <v>389</v>
      </c>
      <c r="H115" s="55">
        <v>347128</v>
      </c>
      <c r="I115" s="55">
        <v>0</v>
      </c>
      <c r="J115" s="55">
        <v>27770</v>
      </c>
      <c r="K115" s="55">
        <v>374898</v>
      </c>
    </row>
    <row r="116" spans="1:11">
      <c r="A116" s="53" t="s">
        <v>55</v>
      </c>
      <c r="B116" s="59" t="s">
        <v>426</v>
      </c>
      <c r="C116" s="54">
        <v>46056</v>
      </c>
      <c r="D116" s="53" t="s">
        <v>357</v>
      </c>
      <c r="E116" s="54">
        <v>46056</v>
      </c>
      <c r="F116" s="53" t="s">
        <v>463</v>
      </c>
      <c r="G116" s="53" t="s">
        <v>69</v>
      </c>
      <c r="H116" s="55">
        <v>238370</v>
      </c>
      <c r="I116" s="55">
        <v>0</v>
      </c>
      <c r="J116" s="55">
        <v>19070</v>
      </c>
      <c r="K116" s="55">
        <v>257440</v>
      </c>
    </row>
    <row r="117" spans="1:11">
      <c r="A117" s="53" t="s">
        <v>41</v>
      </c>
      <c r="B117" s="59" t="s">
        <v>427</v>
      </c>
      <c r="C117" s="54">
        <v>46056</v>
      </c>
      <c r="D117" s="53" t="s">
        <v>358</v>
      </c>
      <c r="E117" s="54">
        <v>46056</v>
      </c>
      <c r="F117" s="53" t="s">
        <v>464</v>
      </c>
      <c r="G117" s="53" t="s">
        <v>390</v>
      </c>
      <c r="H117" s="55">
        <v>552290</v>
      </c>
      <c r="I117" s="55">
        <v>0</v>
      </c>
      <c r="J117" s="55">
        <v>44183</v>
      </c>
      <c r="K117" s="55">
        <v>596473</v>
      </c>
    </row>
    <row r="118" spans="1:11">
      <c r="A118" s="53" t="s">
        <v>32</v>
      </c>
      <c r="B118" s="59" t="s">
        <v>428</v>
      </c>
      <c r="C118" s="54">
        <v>46056</v>
      </c>
      <c r="D118" s="53" t="s">
        <v>359</v>
      </c>
      <c r="E118" s="54">
        <v>46056</v>
      </c>
      <c r="F118" s="53" t="s">
        <v>465</v>
      </c>
      <c r="G118" s="53" t="s">
        <v>391</v>
      </c>
      <c r="H118" s="55">
        <v>480642</v>
      </c>
      <c r="I118" s="55">
        <v>0</v>
      </c>
      <c r="J118" s="55">
        <v>38451</v>
      </c>
      <c r="K118" s="55">
        <v>519093</v>
      </c>
    </row>
    <row r="119" spans="1:11">
      <c r="A119" s="53" t="s">
        <v>52</v>
      </c>
      <c r="B119" s="59" t="s">
        <v>429</v>
      </c>
      <c r="C119" s="54">
        <v>46056</v>
      </c>
      <c r="D119" s="53" t="s">
        <v>360</v>
      </c>
      <c r="E119" s="54">
        <v>46056</v>
      </c>
      <c r="F119" s="60" t="s">
        <v>466</v>
      </c>
      <c r="G119" s="53" t="s">
        <v>392</v>
      </c>
      <c r="H119" s="55">
        <v>627840</v>
      </c>
      <c r="I119" s="55">
        <v>0</v>
      </c>
      <c r="J119" s="55">
        <v>50227</v>
      </c>
      <c r="K119" s="55">
        <v>678067</v>
      </c>
    </row>
    <row r="120" spans="1:11">
      <c r="A120" s="53" t="s">
        <v>33</v>
      </c>
      <c r="B120" s="59" t="s">
        <v>430</v>
      </c>
      <c r="C120" s="54">
        <v>46056</v>
      </c>
      <c r="D120" s="53" t="s">
        <v>361</v>
      </c>
      <c r="E120" s="54">
        <v>46056</v>
      </c>
      <c r="F120" s="53" t="s">
        <v>467</v>
      </c>
      <c r="G120" s="53" t="s">
        <v>71</v>
      </c>
      <c r="H120" s="55">
        <v>286044</v>
      </c>
      <c r="I120" s="55">
        <v>0</v>
      </c>
      <c r="J120" s="55">
        <v>22884</v>
      </c>
      <c r="K120" s="55">
        <v>308928</v>
      </c>
    </row>
    <row r="121" spans="1:11">
      <c r="A121" s="53" t="s">
        <v>40</v>
      </c>
      <c r="B121" s="59" t="s">
        <v>431</v>
      </c>
      <c r="C121" s="54">
        <v>46056</v>
      </c>
      <c r="D121" s="53" t="s">
        <v>362</v>
      </c>
      <c r="E121" s="54">
        <v>46056</v>
      </c>
      <c r="F121" s="53" t="s">
        <v>468</v>
      </c>
      <c r="G121" s="53" t="s">
        <v>393</v>
      </c>
      <c r="H121" s="55">
        <v>409912</v>
      </c>
      <c r="I121" s="55">
        <v>0</v>
      </c>
      <c r="J121" s="55">
        <v>32793</v>
      </c>
      <c r="K121" s="55">
        <v>442705</v>
      </c>
    </row>
    <row r="122" spans="1:11">
      <c r="A122" s="53" t="s">
        <v>37</v>
      </c>
      <c r="B122" s="59" t="s">
        <v>432</v>
      </c>
      <c r="C122" s="54">
        <v>46056</v>
      </c>
      <c r="D122" s="53" t="s">
        <v>363</v>
      </c>
      <c r="E122" s="54">
        <v>46056</v>
      </c>
      <c r="F122" s="60" t="s">
        <v>469</v>
      </c>
      <c r="G122" s="53" t="s">
        <v>138</v>
      </c>
      <c r="H122" s="55">
        <v>1537000</v>
      </c>
      <c r="I122" s="55">
        <v>0</v>
      </c>
      <c r="J122" s="55">
        <v>122960</v>
      </c>
      <c r="K122" s="55">
        <v>1659960</v>
      </c>
    </row>
    <row r="123" spans="1:11">
      <c r="A123" s="53" t="s">
        <v>38</v>
      </c>
      <c r="B123" s="59" t="s">
        <v>433</v>
      </c>
      <c r="C123" s="54">
        <v>46062</v>
      </c>
      <c r="D123" s="53" t="s">
        <v>364</v>
      </c>
      <c r="E123" s="54">
        <v>46062</v>
      </c>
      <c r="F123" s="53" t="s">
        <v>470</v>
      </c>
      <c r="G123" s="53" t="s">
        <v>394</v>
      </c>
      <c r="H123" s="55">
        <v>475362</v>
      </c>
      <c r="I123" s="55">
        <v>0</v>
      </c>
      <c r="J123" s="55">
        <v>38029</v>
      </c>
      <c r="K123" s="55">
        <v>513391</v>
      </c>
    </row>
    <row r="124" spans="1:11">
      <c r="A124" s="53" t="s">
        <v>51</v>
      </c>
      <c r="B124" s="59" t="s">
        <v>434</v>
      </c>
      <c r="C124" s="54">
        <v>46062</v>
      </c>
      <c r="D124" s="53" t="s">
        <v>365</v>
      </c>
      <c r="E124" s="54">
        <v>46062</v>
      </c>
      <c r="F124" s="53" t="s">
        <v>471</v>
      </c>
      <c r="G124" s="53" t="s">
        <v>395</v>
      </c>
      <c r="H124" s="55">
        <v>715110</v>
      </c>
      <c r="I124" s="55">
        <v>0</v>
      </c>
      <c r="J124" s="55">
        <v>57209</v>
      </c>
      <c r="K124" s="55">
        <v>772319</v>
      </c>
    </row>
    <row r="125" spans="1:11">
      <c r="A125" s="53" t="s">
        <v>34</v>
      </c>
      <c r="B125" s="59" t="s">
        <v>435</v>
      </c>
      <c r="C125" s="54">
        <v>46062</v>
      </c>
      <c r="D125" s="53" t="s">
        <v>366</v>
      </c>
      <c r="E125" s="54">
        <v>46062</v>
      </c>
      <c r="F125" s="53" t="s">
        <v>472</v>
      </c>
      <c r="G125" s="53" t="s">
        <v>396</v>
      </c>
      <c r="H125" s="55">
        <v>553256</v>
      </c>
      <c r="I125" s="55">
        <v>0</v>
      </c>
      <c r="J125" s="55">
        <v>44260</v>
      </c>
      <c r="K125" s="55">
        <v>597516</v>
      </c>
    </row>
    <row r="126" spans="1:11">
      <c r="A126" s="53" t="s">
        <v>47</v>
      </c>
      <c r="B126" s="59" t="s">
        <v>436</v>
      </c>
      <c r="C126" s="54">
        <v>46062</v>
      </c>
      <c r="D126" s="53" t="s">
        <v>367</v>
      </c>
      <c r="E126" s="54">
        <v>46062</v>
      </c>
      <c r="F126" s="53" t="s">
        <v>473</v>
      </c>
      <c r="G126" s="53" t="s">
        <v>397</v>
      </c>
      <c r="H126" s="55">
        <v>1184728</v>
      </c>
      <c r="I126" s="55">
        <v>0</v>
      </c>
      <c r="J126" s="55">
        <v>94778</v>
      </c>
      <c r="K126" s="55">
        <v>1279506</v>
      </c>
    </row>
    <row r="127" spans="1:11">
      <c r="A127" s="53" t="s">
        <v>36</v>
      </c>
      <c r="B127" s="59" t="s">
        <v>437</v>
      </c>
      <c r="C127" s="54">
        <v>46062</v>
      </c>
      <c r="D127" s="53" t="s">
        <v>368</v>
      </c>
      <c r="E127" s="54">
        <v>46062</v>
      </c>
      <c r="F127" s="53" t="s">
        <v>474</v>
      </c>
      <c r="G127" s="53" t="s">
        <v>398</v>
      </c>
      <c r="H127" s="55">
        <v>867820</v>
      </c>
      <c r="I127" s="55">
        <v>0</v>
      </c>
      <c r="J127" s="55">
        <v>69426</v>
      </c>
      <c r="K127" s="55">
        <v>937246</v>
      </c>
    </row>
    <row r="128" spans="1:11">
      <c r="A128" s="53" t="s">
        <v>59</v>
      </c>
      <c r="B128" s="59" t="s">
        <v>438</v>
      </c>
      <c r="C128" s="54">
        <v>46062</v>
      </c>
      <c r="D128" s="53" t="s">
        <v>369</v>
      </c>
      <c r="E128" s="54">
        <v>46062</v>
      </c>
      <c r="F128" s="53" t="s">
        <v>475</v>
      </c>
      <c r="G128" s="53" t="s">
        <v>399</v>
      </c>
      <c r="H128" s="55">
        <v>238370</v>
      </c>
      <c r="I128" s="55">
        <v>0</v>
      </c>
      <c r="J128" s="55">
        <v>19070</v>
      </c>
      <c r="K128" s="55">
        <v>257440</v>
      </c>
    </row>
    <row r="129" spans="1:11">
      <c r="A129" s="53" t="s">
        <v>60</v>
      </c>
      <c r="B129" s="59" t="s">
        <v>439</v>
      </c>
      <c r="C129" s="54">
        <v>46062</v>
      </c>
      <c r="D129" s="53" t="s">
        <v>370</v>
      </c>
      <c r="E129" s="54">
        <v>46062</v>
      </c>
      <c r="F129" s="53" t="s">
        <v>476</v>
      </c>
      <c r="G129" s="53" t="s">
        <v>400</v>
      </c>
      <c r="H129" s="55">
        <v>2450750</v>
      </c>
      <c r="I129" s="55">
        <v>0</v>
      </c>
      <c r="J129" s="55">
        <v>196060</v>
      </c>
      <c r="K129" s="55">
        <v>2646810</v>
      </c>
    </row>
    <row r="130" spans="1:11">
      <c r="A130" s="53" t="s">
        <v>39</v>
      </c>
      <c r="B130" s="59" t="s">
        <v>440</v>
      </c>
      <c r="C130" s="54">
        <v>46062</v>
      </c>
      <c r="D130" s="53" t="s">
        <v>371</v>
      </c>
      <c r="E130" s="54">
        <v>46062</v>
      </c>
      <c r="F130" s="53" t="s">
        <v>477</v>
      </c>
      <c r="G130" s="53" t="s">
        <v>401</v>
      </c>
      <c r="H130" s="55">
        <v>810316</v>
      </c>
      <c r="I130" s="55">
        <v>0</v>
      </c>
      <c r="J130" s="55">
        <v>64825</v>
      </c>
      <c r="K130" s="55">
        <v>875141</v>
      </c>
    </row>
    <row r="131" spans="1:11">
      <c r="A131" s="53" t="s">
        <v>49</v>
      </c>
      <c r="B131" s="59" t="s">
        <v>441</v>
      </c>
      <c r="C131" s="54">
        <v>46062</v>
      </c>
      <c r="D131" s="53" t="s">
        <v>372</v>
      </c>
      <c r="E131" s="54">
        <v>46062</v>
      </c>
      <c r="F131" s="53" t="s">
        <v>478</v>
      </c>
      <c r="G131" s="53" t="s">
        <v>402</v>
      </c>
      <c r="H131" s="55">
        <v>331374</v>
      </c>
      <c r="I131" s="55">
        <v>0</v>
      </c>
      <c r="J131" s="55">
        <v>26510</v>
      </c>
      <c r="K131" s="55">
        <v>357884</v>
      </c>
    </row>
    <row r="132" spans="1:11">
      <c r="A132" s="53" t="s">
        <v>50</v>
      </c>
      <c r="B132" s="59" t="s">
        <v>442</v>
      </c>
      <c r="C132" s="54">
        <v>46062</v>
      </c>
      <c r="D132" s="53" t="s">
        <v>373</v>
      </c>
      <c r="E132" s="54">
        <v>46062</v>
      </c>
      <c r="F132" s="53" t="s">
        <v>479</v>
      </c>
      <c r="G132" s="53" t="s">
        <v>403</v>
      </c>
      <c r="H132" s="55">
        <v>809080</v>
      </c>
      <c r="I132" s="55">
        <v>0</v>
      </c>
      <c r="J132" s="55">
        <v>64726</v>
      </c>
      <c r="K132" s="55">
        <v>873806</v>
      </c>
    </row>
    <row r="133" spans="1:11">
      <c r="A133" s="53" t="s">
        <v>57</v>
      </c>
      <c r="B133" s="59" t="s">
        <v>443</v>
      </c>
      <c r="C133" s="54">
        <v>46062</v>
      </c>
      <c r="D133" s="53" t="s">
        <v>374</v>
      </c>
      <c r="E133" s="54">
        <v>46062</v>
      </c>
      <c r="F133" s="53" t="s">
        <v>480</v>
      </c>
      <c r="G133" s="53" t="s">
        <v>404</v>
      </c>
      <c r="H133" s="55">
        <v>627840</v>
      </c>
      <c r="I133" s="55">
        <v>0</v>
      </c>
      <c r="J133" s="55">
        <v>50227</v>
      </c>
      <c r="K133" s="55">
        <v>678067</v>
      </c>
    </row>
    <row r="134" spans="1:11">
      <c r="A134" s="53" t="s">
        <v>55</v>
      </c>
      <c r="B134" s="59" t="s">
        <v>444</v>
      </c>
      <c r="C134" s="54">
        <v>46062</v>
      </c>
      <c r="D134" s="53" t="s">
        <v>375</v>
      </c>
      <c r="E134" s="54">
        <v>46062</v>
      </c>
      <c r="F134" s="53" t="s">
        <v>481</v>
      </c>
      <c r="G134" s="53" t="s">
        <v>405</v>
      </c>
      <c r="H134" s="55">
        <v>476740</v>
      </c>
      <c r="I134" s="55">
        <v>0</v>
      </c>
      <c r="J134" s="55">
        <v>38139</v>
      </c>
      <c r="K134" s="55">
        <v>514879</v>
      </c>
    </row>
    <row r="135" spans="1:11">
      <c r="A135" s="53" t="s">
        <v>41</v>
      </c>
      <c r="B135" s="59" t="s">
        <v>445</v>
      </c>
      <c r="C135" s="54">
        <v>46062</v>
      </c>
      <c r="D135" s="53" t="s">
        <v>376</v>
      </c>
      <c r="E135" s="54">
        <v>46062</v>
      </c>
      <c r="F135" s="53" t="s">
        <v>482</v>
      </c>
      <c r="G135" s="53" t="s">
        <v>406</v>
      </c>
      <c r="H135" s="55">
        <v>238370</v>
      </c>
      <c r="I135" s="55">
        <v>0</v>
      </c>
      <c r="J135" s="55">
        <v>19070</v>
      </c>
      <c r="K135" s="55">
        <v>257440</v>
      </c>
    </row>
    <row r="136" spans="1:11">
      <c r="A136" s="53" t="s">
        <v>32</v>
      </c>
      <c r="B136" s="59" t="s">
        <v>446</v>
      </c>
      <c r="C136" s="54">
        <v>46062</v>
      </c>
      <c r="D136" s="53" t="s">
        <v>377</v>
      </c>
      <c r="E136" s="54">
        <v>46062</v>
      </c>
      <c r="F136" s="53" t="s">
        <v>483</v>
      </c>
      <c r="G136" s="53" t="s">
        <v>407</v>
      </c>
      <c r="H136" s="55">
        <v>1510752</v>
      </c>
      <c r="I136" s="55">
        <v>0</v>
      </c>
      <c r="J136" s="55">
        <v>120860</v>
      </c>
      <c r="K136" s="55">
        <v>1631612</v>
      </c>
    </row>
    <row r="137" spans="1:11">
      <c r="A137" s="53" t="s">
        <v>44</v>
      </c>
      <c r="B137" s="59" t="s">
        <v>447</v>
      </c>
      <c r="C137" s="54">
        <v>46062</v>
      </c>
      <c r="D137" s="53" t="s">
        <v>378</v>
      </c>
      <c r="E137" s="54">
        <v>46062</v>
      </c>
      <c r="F137" s="53" t="s">
        <v>484</v>
      </c>
      <c r="G137" s="53" t="s">
        <v>408</v>
      </c>
      <c r="H137" s="55">
        <v>981792</v>
      </c>
      <c r="I137" s="55">
        <v>0</v>
      </c>
      <c r="J137" s="55">
        <v>78543</v>
      </c>
      <c r="K137" s="55">
        <v>1060335</v>
      </c>
    </row>
    <row r="138" spans="1:11">
      <c r="A138" s="53" t="s">
        <v>46</v>
      </c>
      <c r="B138" s="59" t="s">
        <v>448</v>
      </c>
      <c r="C138" s="54">
        <v>46062</v>
      </c>
      <c r="D138" s="53" t="s">
        <v>379</v>
      </c>
      <c r="E138" s="54">
        <v>46062</v>
      </c>
      <c r="F138" s="53" t="s">
        <v>485</v>
      </c>
      <c r="G138" s="53" t="s">
        <v>409</v>
      </c>
      <c r="H138" s="55">
        <v>618384</v>
      </c>
      <c r="I138" s="55">
        <v>0</v>
      </c>
      <c r="J138" s="55">
        <v>49471</v>
      </c>
      <c r="K138" s="55">
        <v>667855</v>
      </c>
    </row>
    <row r="139" spans="1:11">
      <c r="A139" s="6" t="s">
        <v>59</v>
      </c>
      <c r="B139" s="6" t="s">
        <v>449</v>
      </c>
      <c r="C139" s="1">
        <v>46066</v>
      </c>
      <c r="D139" t="s">
        <v>380</v>
      </c>
      <c r="E139" s="1">
        <v>46066</v>
      </c>
      <c r="F139" t="s">
        <v>486</v>
      </c>
      <c r="G139" s="64" t="s">
        <v>410</v>
      </c>
      <c r="H139">
        <v>627840</v>
      </c>
      <c r="I139">
        <v>0</v>
      </c>
      <c r="J139">
        <v>50227</v>
      </c>
      <c r="K139">
        <v>678067</v>
      </c>
    </row>
    <row r="140" spans="1:11">
      <c r="A140" s="6" t="s">
        <v>34</v>
      </c>
      <c r="B140" s="81" t="s">
        <v>519</v>
      </c>
      <c r="C140" s="1">
        <v>46055</v>
      </c>
      <c r="D140" t="s">
        <v>523</v>
      </c>
      <c r="E140" s="1">
        <v>46055</v>
      </c>
      <c r="G140" s="64" t="s">
        <v>496</v>
      </c>
      <c r="H140" s="63">
        <v>-106026</v>
      </c>
      <c r="J140" s="63">
        <v>-8482.08</v>
      </c>
      <c r="K140" s="63">
        <v>-114508.08</v>
      </c>
    </row>
    <row r="141" spans="1:11">
      <c r="A141" s="6" t="s">
        <v>495</v>
      </c>
      <c r="B141" s="6" t="s">
        <v>520</v>
      </c>
      <c r="C141" s="1">
        <v>46063</v>
      </c>
      <c r="D141" s="64" t="s">
        <v>487</v>
      </c>
      <c r="E141" s="1">
        <v>46063</v>
      </c>
      <c r="G141" s="64" t="s">
        <v>491</v>
      </c>
      <c r="H141" s="63">
        <v>-221560</v>
      </c>
      <c r="J141" s="63">
        <v>-17725</v>
      </c>
      <c r="K141" s="63">
        <v>-239285</v>
      </c>
    </row>
    <row r="142" spans="1:11">
      <c r="A142" s="6" t="s">
        <v>422</v>
      </c>
      <c r="B142" s="6" t="s">
        <v>423</v>
      </c>
      <c r="C142" s="1">
        <v>46063</v>
      </c>
      <c r="D142" s="64" t="s">
        <v>488</v>
      </c>
      <c r="E142" s="1">
        <v>46063</v>
      </c>
      <c r="G142" s="64" t="s">
        <v>492</v>
      </c>
      <c r="H142" s="63">
        <v>-110780</v>
      </c>
      <c r="J142" s="63">
        <v>-8862</v>
      </c>
      <c r="K142" s="63">
        <v>-119642</v>
      </c>
    </row>
    <row r="143" spans="1:11">
      <c r="A143" s="6" t="s">
        <v>57</v>
      </c>
      <c r="B143" s="6" t="s">
        <v>521</v>
      </c>
      <c r="C143" s="1">
        <v>46063</v>
      </c>
      <c r="D143" s="64" t="s">
        <v>489</v>
      </c>
      <c r="E143" s="1">
        <v>46063</v>
      </c>
      <c r="G143" s="64" t="s">
        <v>493</v>
      </c>
      <c r="H143" s="63">
        <v>-110780</v>
      </c>
      <c r="J143" s="63">
        <v>-8862</v>
      </c>
      <c r="K143" s="63">
        <v>-119642</v>
      </c>
    </row>
    <row r="144" spans="1:11">
      <c r="A144" s="6" t="s">
        <v>56</v>
      </c>
      <c r="B144" s="6" t="s">
        <v>522</v>
      </c>
      <c r="C144" s="1">
        <v>46063</v>
      </c>
      <c r="D144" s="64" t="s">
        <v>490</v>
      </c>
      <c r="E144" s="1">
        <v>46063</v>
      </c>
      <c r="G144" s="64" t="s">
        <v>494</v>
      </c>
      <c r="H144" s="63">
        <v>-438366</v>
      </c>
      <c r="J144" s="63">
        <v>-35069</v>
      </c>
      <c r="K144" s="63">
        <v>-473435</v>
      </c>
    </row>
    <row r="145" spans="1:11">
      <c r="A145" s="82" t="s">
        <v>57</v>
      </c>
      <c r="C145" s="83">
        <v>46083</v>
      </c>
      <c r="D145" s="82" t="s">
        <v>526</v>
      </c>
      <c r="E145" s="83">
        <v>46083</v>
      </c>
      <c r="F145" s="82" t="s">
        <v>687</v>
      </c>
      <c r="G145" s="82" t="s">
        <v>593</v>
      </c>
      <c r="H145" s="84">
        <v>338922</v>
      </c>
      <c r="I145" s="14"/>
      <c r="J145" s="84">
        <v>27114</v>
      </c>
      <c r="K145" s="84">
        <v>366036</v>
      </c>
    </row>
    <row r="146" spans="1:11">
      <c r="A146" s="82" t="s">
        <v>46</v>
      </c>
      <c r="C146" s="83">
        <v>46083</v>
      </c>
      <c r="D146" s="82" t="s">
        <v>527</v>
      </c>
      <c r="E146" s="83">
        <v>46083</v>
      </c>
      <c r="F146" s="82" t="s">
        <v>688</v>
      </c>
      <c r="G146" s="82" t="s">
        <v>594</v>
      </c>
      <c r="H146" s="84">
        <v>238370</v>
      </c>
      <c r="I146" s="14"/>
      <c r="J146" s="84">
        <v>19070</v>
      </c>
      <c r="K146" s="84">
        <v>257440</v>
      </c>
    </row>
    <row r="147" spans="1:11">
      <c r="A147" s="82" t="s">
        <v>38</v>
      </c>
      <c r="C147" s="83">
        <v>46083</v>
      </c>
      <c r="D147" s="82" t="s">
        <v>528</v>
      </c>
      <c r="E147" s="83">
        <v>46083</v>
      </c>
      <c r="F147" s="82" t="s">
        <v>689</v>
      </c>
      <c r="G147" s="82" t="s">
        <v>595</v>
      </c>
      <c r="H147" s="84">
        <v>442128</v>
      </c>
      <c r="I147" s="14"/>
      <c r="J147" s="84">
        <v>35370</v>
      </c>
      <c r="K147" s="84">
        <v>477498</v>
      </c>
    </row>
    <row r="148" spans="1:11">
      <c r="A148" s="82" t="s">
        <v>51</v>
      </c>
      <c r="C148" s="83">
        <v>46083</v>
      </c>
      <c r="D148" s="82" t="s">
        <v>529</v>
      </c>
      <c r="E148" s="83">
        <v>46083</v>
      </c>
      <c r="F148" s="82" t="s">
        <v>690</v>
      </c>
      <c r="G148" s="82" t="s">
        <v>596</v>
      </c>
      <c r="H148" s="84">
        <v>847305</v>
      </c>
      <c r="I148" s="14"/>
      <c r="J148" s="84">
        <v>67784</v>
      </c>
      <c r="K148" s="84">
        <v>915089</v>
      </c>
    </row>
    <row r="149" spans="1:11">
      <c r="A149" s="82" t="s">
        <v>34</v>
      </c>
      <c r="C149" s="83">
        <v>46083</v>
      </c>
      <c r="D149" s="82" t="s">
        <v>530</v>
      </c>
      <c r="E149" s="83">
        <v>46083</v>
      </c>
      <c r="F149" s="82" t="s">
        <v>691</v>
      </c>
      <c r="G149" s="82" t="s">
        <v>597</v>
      </c>
      <c r="H149" s="84">
        <v>1377435</v>
      </c>
      <c r="I149" s="14"/>
      <c r="J149" s="84">
        <v>110195</v>
      </c>
      <c r="K149" s="84">
        <v>1487630</v>
      </c>
    </row>
    <row r="150" spans="1:11">
      <c r="A150" s="82" t="s">
        <v>36</v>
      </c>
      <c r="C150" s="83">
        <v>46083</v>
      </c>
      <c r="D150" s="82" t="s">
        <v>531</v>
      </c>
      <c r="E150" s="83">
        <v>46083</v>
      </c>
      <c r="F150" s="82" t="s">
        <v>692</v>
      </c>
      <c r="G150" s="82" t="s">
        <v>598</v>
      </c>
      <c r="H150" s="84">
        <v>238370</v>
      </c>
      <c r="I150" s="14"/>
      <c r="J150" s="84">
        <v>19070</v>
      </c>
      <c r="K150" s="84">
        <v>257440</v>
      </c>
    </row>
    <row r="151" spans="1:11">
      <c r="A151" s="82" t="s">
        <v>53</v>
      </c>
      <c r="C151" s="83">
        <v>46083</v>
      </c>
      <c r="D151" s="82" t="s">
        <v>532</v>
      </c>
      <c r="E151" s="83">
        <v>46083</v>
      </c>
      <c r="F151" s="82" t="s">
        <v>693</v>
      </c>
      <c r="G151" s="82" t="s">
        <v>599</v>
      </c>
      <c r="H151" s="84">
        <v>238370</v>
      </c>
      <c r="I151" s="14"/>
      <c r="J151" s="84">
        <v>19070</v>
      </c>
      <c r="K151" s="84">
        <v>257440</v>
      </c>
    </row>
    <row r="152" spans="1:11">
      <c r="A152" s="82" t="s">
        <v>59</v>
      </c>
      <c r="C152" s="83">
        <v>46083</v>
      </c>
      <c r="D152" s="82" t="s">
        <v>533</v>
      </c>
      <c r="E152" s="83">
        <v>46083</v>
      </c>
      <c r="F152" s="82" t="s">
        <v>694</v>
      </c>
      <c r="G152" s="82" t="s">
        <v>600</v>
      </c>
      <c r="H152" s="84">
        <v>411456</v>
      </c>
      <c r="I152" s="14"/>
      <c r="J152" s="84">
        <v>32916</v>
      </c>
      <c r="K152" s="84">
        <v>444372</v>
      </c>
    </row>
    <row r="153" spans="1:11">
      <c r="A153" s="82" t="s">
        <v>54</v>
      </c>
      <c r="C153" s="83">
        <v>46083</v>
      </c>
      <c r="D153" s="82" t="s">
        <v>534</v>
      </c>
      <c r="E153" s="83">
        <v>46083</v>
      </c>
      <c r="F153" s="82" t="s">
        <v>695</v>
      </c>
      <c r="G153" s="82" t="s">
        <v>601</v>
      </c>
      <c r="H153" s="84">
        <v>143022</v>
      </c>
      <c r="I153" s="14"/>
      <c r="J153" s="84">
        <v>11442</v>
      </c>
      <c r="K153" s="84">
        <v>154464</v>
      </c>
    </row>
    <row r="154" spans="1:11">
      <c r="A154" s="82" t="s">
        <v>60</v>
      </c>
      <c r="C154" s="83">
        <v>46083</v>
      </c>
      <c r="D154" s="82" t="s">
        <v>535</v>
      </c>
      <c r="E154" s="83">
        <v>46083</v>
      </c>
      <c r="F154" s="82" t="s">
        <v>696</v>
      </c>
      <c r="G154" s="82" t="s">
        <v>602</v>
      </c>
      <c r="H154" s="84">
        <v>1204349</v>
      </c>
      <c r="I154" s="14"/>
      <c r="J154" s="84">
        <v>96348</v>
      </c>
      <c r="K154" s="84">
        <v>1300697</v>
      </c>
    </row>
    <row r="155" spans="1:11">
      <c r="A155" s="82" t="s">
        <v>39</v>
      </c>
      <c r="C155" s="83">
        <v>46083</v>
      </c>
      <c r="D155" s="82" t="s">
        <v>536</v>
      </c>
      <c r="E155" s="83">
        <v>46083</v>
      </c>
      <c r="F155" s="82" t="s">
        <v>697</v>
      </c>
      <c r="G155" s="82" t="s">
        <v>603</v>
      </c>
      <c r="H155" s="84">
        <v>998621</v>
      </c>
      <c r="I155" s="14"/>
      <c r="J155" s="84">
        <v>79890</v>
      </c>
      <c r="K155" s="84">
        <v>1078511</v>
      </c>
    </row>
    <row r="156" spans="1:11">
      <c r="A156" s="82" t="s">
        <v>49</v>
      </c>
      <c r="C156" s="83">
        <v>46083</v>
      </c>
      <c r="D156" s="82" t="s">
        <v>537</v>
      </c>
      <c r="E156" s="83">
        <v>46083</v>
      </c>
      <c r="F156" s="82" t="s">
        <v>698</v>
      </c>
      <c r="G156" s="82" t="s">
        <v>604</v>
      </c>
      <c r="H156" s="84">
        <v>478440</v>
      </c>
      <c r="I156" s="14"/>
      <c r="J156" s="84">
        <v>38275</v>
      </c>
      <c r="K156" s="84">
        <v>516715</v>
      </c>
    </row>
    <row r="157" spans="1:11">
      <c r="A157" s="82" t="s">
        <v>422</v>
      </c>
      <c r="C157" s="83">
        <v>46083</v>
      </c>
      <c r="D157" s="82" t="s">
        <v>538</v>
      </c>
      <c r="E157" s="83">
        <v>46083</v>
      </c>
      <c r="F157" s="82" t="s">
        <v>699</v>
      </c>
      <c r="G157" s="82" t="s">
        <v>605</v>
      </c>
      <c r="H157" s="84">
        <v>514707</v>
      </c>
      <c r="I157" s="14"/>
      <c r="J157" s="84">
        <v>41177</v>
      </c>
      <c r="K157" s="84">
        <v>555884</v>
      </c>
    </row>
    <row r="158" spans="1:11">
      <c r="A158" s="82" t="s">
        <v>50</v>
      </c>
      <c r="C158" s="83">
        <v>46083</v>
      </c>
      <c r="D158" s="82" t="s">
        <v>539</v>
      </c>
      <c r="E158" s="83">
        <v>46083</v>
      </c>
      <c r="F158" s="82" t="s">
        <v>700</v>
      </c>
      <c r="G158" s="82" t="s">
        <v>606</v>
      </c>
      <c r="H158" s="84">
        <v>647051</v>
      </c>
      <c r="I158" s="14"/>
      <c r="J158" s="84">
        <v>51764</v>
      </c>
      <c r="K158" s="84">
        <v>698815</v>
      </c>
    </row>
    <row r="159" spans="1:11">
      <c r="A159" s="82" t="s">
        <v>45</v>
      </c>
      <c r="C159" s="83">
        <v>46083</v>
      </c>
      <c r="D159" s="82" t="s">
        <v>540</v>
      </c>
      <c r="E159" s="83">
        <v>46083</v>
      </c>
      <c r="F159" s="82" t="s">
        <v>701</v>
      </c>
      <c r="G159" s="82" t="s">
        <v>607</v>
      </c>
      <c r="H159" s="84">
        <v>338922</v>
      </c>
      <c r="I159" s="14"/>
      <c r="J159" s="84">
        <v>27114</v>
      </c>
      <c r="K159" s="84">
        <v>366036</v>
      </c>
    </row>
    <row r="160" spans="1:11">
      <c r="A160" s="82" t="s">
        <v>61</v>
      </c>
      <c r="C160" s="83">
        <v>46083</v>
      </c>
      <c r="D160" s="82" t="s">
        <v>541</v>
      </c>
      <c r="E160" s="83">
        <v>46083</v>
      </c>
      <c r="F160" s="82" t="s">
        <v>702</v>
      </c>
      <c r="G160" s="82" t="s">
        <v>608</v>
      </c>
      <c r="H160" s="84">
        <v>459130</v>
      </c>
      <c r="I160" s="14"/>
      <c r="J160" s="84">
        <v>36730</v>
      </c>
      <c r="K160" s="84">
        <v>495860</v>
      </c>
    </row>
    <row r="161" spans="1:11">
      <c r="A161" s="82" t="s">
        <v>55</v>
      </c>
      <c r="C161" s="83">
        <v>46083</v>
      </c>
      <c r="D161" s="82" t="s">
        <v>542</v>
      </c>
      <c r="E161" s="83">
        <v>46083</v>
      </c>
      <c r="F161" s="82" t="s">
        <v>703</v>
      </c>
      <c r="G161" s="82" t="s">
        <v>609</v>
      </c>
      <c r="H161" s="84">
        <v>2202970</v>
      </c>
      <c r="I161" s="14"/>
      <c r="J161" s="84">
        <v>176238</v>
      </c>
      <c r="K161" s="84">
        <v>2379208</v>
      </c>
    </row>
    <row r="162" spans="1:11">
      <c r="A162" s="82" t="s">
        <v>41</v>
      </c>
      <c r="C162" s="83">
        <v>46083</v>
      </c>
      <c r="D162" s="82" t="s">
        <v>543</v>
      </c>
      <c r="E162" s="83">
        <v>46083</v>
      </c>
      <c r="F162" s="82" t="s">
        <v>704</v>
      </c>
      <c r="G162" s="82" t="s">
        <v>610</v>
      </c>
      <c r="H162" s="84">
        <v>551703</v>
      </c>
      <c r="I162" s="14"/>
      <c r="J162" s="84">
        <v>44136</v>
      </c>
      <c r="K162" s="84">
        <v>595839</v>
      </c>
    </row>
    <row r="163" spans="1:11">
      <c r="A163" s="82" t="s">
        <v>44</v>
      </c>
      <c r="C163" s="83">
        <v>46083</v>
      </c>
      <c r="D163" s="82" t="s">
        <v>544</v>
      </c>
      <c r="E163" s="83">
        <v>46083</v>
      </c>
      <c r="F163" s="82" t="s">
        <v>705</v>
      </c>
      <c r="G163" s="82" t="s">
        <v>611</v>
      </c>
      <c r="H163" s="84">
        <v>617184</v>
      </c>
      <c r="I163" s="14"/>
      <c r="J163" s="84">
        <v>49375</v>
      </c>
      <c r="K163" s="84">
        <v>666559</v>
      </c>
    </row>
    <row r="164" spans="1:11">
      <c r="A164" s="82" t="s">
        <v>33</v>
      </c>
      <c r="C164" s="83">
        <v>46083</v>
      </c>
      <c r="D164" s="82" t="s">
        <v>545</v>
      </c>
      <c r="E164" s="83">
        <v>46083</v>
      </c>
      <c r="F164" s="82" t="s">
        <v>706</v>
      </c>
      <c r="G164" s="82" t="s">
        <v>612</v>
      </c>
      <c r="H164" s="84">
        <v>1615805</v>
      </c>
      <c r="I164" s="14"/>
      <c r="J164" s="84">
        <v>129264</v>
      </c>
      <c r="K164" s="84">
        <v>1745069</v>
      </c>
    </row>
    <row r="165" spans="1:11">
      <c r="A165" s="82" t="s">
        <v>40</v>
      </c>
      <c r="C165" s="83">
        <v>46083</v>
      </c>
      <c r="D165" s="82" t="s">
        <v>546</v>
      </c>
      <c r="E165" s="83">
        <v>46083</v>
      </c>
      <c r="F165" s="82" t="s">
        <v>707</v>
      </c>
      <c r="G165" s="82" t="s">
        <v>613</v>
      </c>
      <c r="H165" s="84">
        <v>763755</v>
      </c>
      <c r="I165" s="14"/>
      <c r="J165" s="84">
        <v>61100</v>
      </c>
      <c r="K165" s="84">
        <v>824855</v>
      </c>
    </row>
    <row r="166" spans="1:11">
      <c r="A166" s="82" t="s">
        <v>35</v>
      </c>
      <c r="C166" s="83">
        <v>46083</v>
      </c>
      <c r="D166" s="82" t="s">
        <v>547</v>
      </c>
      <c r="E166" s="83">
        <v>46083</v>
      </c>
      <c r="F166" s="82" t="s">
        <v>708</v>
      </c>
      <c r="G166" s="82" t="s">
        <v>614</v>
      </c>
      <c r="H166" s="84">
        <v>352299</v>
      </c>
      <c r="I166" s="14"/>
      <c r="J166" s="84">
        <v>28184</v>
      </c>
      <c r="K166" s="84">
        <v>380483</v>
      </c>
    </row>
    <row r="167" spans="1:11">
      <c r="A167" s="82" t="s">
        <v>37</v>
      </c>
      <c r="C167" s="83">
        <v>46083</v>
      </c>
      <c r="D167" s="82" t="s">
        <v>548</v>
      </c>
      <c r="E167" s="83">
        <v>46083</v>
      </c>
      <c r="F167" s="82" t="s">
        <v>709</v>
      </c>
      <c r="G167" s="82" t="s">
        <v>615</v>
      </c>
      <c r="H167" s="84">
        <v>1108956</v>
      </c>
      <c r="I167" s="14"/>
      <c r="J167" s="84">
        <v>88716</v>
      </c>
      <c r="K167" s="84">
        <v>1197672</v>
      </c>
    </row>
    <row r="168" spans="1:11">
      <c r="A168" s="82" t="s">
        <v>412</v>
      </c>
      <c r="C168" s="83">
        <v>46090</v>
      </c>
      <c r="D168" s="82" t="s">
        <v>549</v>
      </c>
      <c r="E168" s="83">
        <v>46090</v>
      </c>
      <c r="F168" s="82" t="s">
        <v>710</v>
      </c>
      <c r="G168" s="82" t="s">
        <v>616</v>
      </c>
      <c r="H168" s="84">
        <v>209277</v>
      </c>
      <c r="I168" s="14"/>
      <c r="J168" s="84">
        <v>16742</v>
      </c>
      <c r="K168" s="84">
        <v>226019</v>
      </c>
    </row>
    <row r="169" spans="1:11">
      <c r="A169" s="82" t="s">
        <v>46</v>
      </c>
      <c r="C169" s="83">
        <v>46090</v>
      </c>
      <c r="D169" s="82" t="s">
        <v>550</v>
      </c>
      <c r="E169" s="83">
        <v>46090</v>
      </c>
      <c r="F169" s="82" t="s">
        <v>711</v>
      </c>
      <c r="G169" s="82" t="s">
        <v>617</v>
      </c>
      <c r="H169" s="84">
        <v>299106</v>
      </c>
      <c r="I169" s="14"/>
      <c r="J169" s="84">
        <v>23928</v>
      </c>
      <c r="K169" s="84">
        <v>323034</v>
      </c>
    </row>
    <row r="170" spans="1:11">
      <c r="A170" s="82" t="s">
        <v>34</v>
      </c>
      <c r="C170" s="83">
        <v>46090</v>
      </c>
      <c r="D170" s="82" t="s">
        <v>551</v>
      </c>
      <c r="E170" s="83">
        <v>46090</v>
      </c>
      <c r="F170" s="82" t="s">
        <v>712</v>
      </c>
      <c r="G170" s="82" t="s">
        <v>618</v>
      </c>
      <c r="H170" s="84">
        <v>143022</v>
      </c>
      <c r="I170" s="14"/>
      <c r="J170" s="84">
        <v>11442</v>
      </c>
      <c r="K170" s="84">
        <v>154464</v>
      </c>
    </row>
    <row r="171" spans="1:11">
      <c r="A171" s="82" t="s">
        <v>53</v>
      </c>
      <c r="C171" s="83">
        <v>46090</v>
      </c>
      <c r="D171" s="82" t="s">
        <v>552</v>
      </c>
      <c r="E171" s="83">
        <v>46090</v>
      </c>
      <c r="F171" s="82" t="s">
        <v>713</v>
      </c>
      <c r="G171" s="82" t="s">
        <v>619</v>
      </c>
      <c r="H171" s="84">
        <v>338922</v>
      </c>
      <c r="I171" s="14"/>
      <c r="J171" s="84">
        <v>27114</v>
      </c>
      <c r="K171" s="84">
        <v>366036</v>
      </c>
    </row>
    <row r="172" spans="1:11">
      <c r="A172" s="82" t="s">
        <v>59</v>
      </c>
      <c r="C172" s="83">
        <v>46090</v>
      </c>
      <c r="D172" s="82" t="s">
        <v>553</v>
      </c>
      <c r="E172" s="83">
        <v>46090</v>
      </c>
      <c r="F172" s="82" t="s">
        <v>714</v>
      </c>
      <c r="G172" s="82" t="s">
        <v>620</v>
      </c>
      <c r="H172" s="84">
        <v>686867</v>
      </c>
      <c r="I172" s="14"/>
      <c r="J172" s="84">
        <v>54949</v>
      </c>
      <c r="K172" s="84">
        <v>741816</v>
      </c>
    </row>
    <row r="173" spans="1:11">
      <c r="A173" s="82" t="s">
        <v>58</v>
      </c>
      <c r="C173" s="83">
        <v>46090</v>
      </c>
      <c r="D173" s="82" t="s">
        <v>554</v>
      </c>
      <c r="E173" s="83">
        <v>46090</v>
      </c>
      <c r="F173" s="82" t="s">
        <v>715</v>
      </c>
      <c r="G173" s="82" t="s">
        <v>621</v>
      </c>
      <c r="H173" s="84">
        <v>345246</v>
      </c>
      <c r="I173" s="14"/>
      <c r="J173" s="84">
        <v>27620</v>
      </c>
      <c r="K173" s="84">
        <v>372866</v>
      </c>
    </row>
    <row r="174" spans="1:11">
      <c r="A174" s="82" t="s">
        <v>60</v>
      </c>
      <c r="C174" s="83">
        <v>46090</v>
      </c>
      <c r="D174" s="82" t="s">
        <v>555</v>
      </c>
      <c r="E174" s="83">
        <v>46090</v>
      </c>
      <c r="F174" s="82" t="s">
        <v>716</v>
      </c>
      <c r="G174" s="82" t="s">
        <v>622</v>
      </c>
      <c r="H174" s="84">
        <v>1403753</v>
      </c>
      <c r="I174" s="14"/>
      <c r="J174" s="84">
        <v>112300</v>
      </c>
      <c r="K174" s="84">
        <v>1516053</v>
      </c>
    </row>
    <row r="175" spans="1:11">
      <c r="A175" s="82" t="s">
        <v>55</v>
      </c>
      <c r="C175" s="83">
        <v>46090</v>
      </c>
      <c r="D175" s="82" t="s">
        <v>556</v>
      </c>
      <c r="E175" s="83">
        <v>46090</v>
      </c>
      <c r="F175" s="82" t="s">
        <v>717</v>
      </c>
      <c r="G175" s="82" t="s">
        <v>623</v>
      </c>
      <c r="H175" s="84">
        <v>209277</v>
      </c>
      <c r="I175" s="14"/>
      <c r="J175" s="84">
        <v>16742</v>
      </c>
      <c r="K175" s="84">
        <v>226019</v>
      </c>
    </row>
    <row r="176" spans="1:11">
      <c r="A176" s="82" t="s">
        <v>41</v>
      </c>
      <c r="C176" s="83">
        <v>46090</v>
      </c>
      <c r="D176" s="82" t="s">
        <v>557</v>
      </c>
      <c r="E176" s="83">
        <v>46090</v>
      </c>
      <c r="F176" s="82" t="s">
        <v>718</v>
      </c>
      <c r="G176" s="82" t="s">
        <v>624</v>
      </c>
      <c r="H176" s="84">
        <v>620733</v>
      </c>
      <c r="I176" s="14"/>
      <c r="J176" s="84">
        <v>49659</v>
      </c>
      <c r="K176" s="84">
        <v>670392</v>
      </c>
    </row>
    <row r="177" spans="1:11">
      <c r="A177" s="82" t="s">
        <v>52</v>
      </c>
      <c r="C177" s="83">
        <v>46090</v>
      </c>
      <c r="D177" s="82" t="s">
        <v>558</v>
      </c>
      <c r="E177" s="83">
        <v>46090</v>
      </c>
      <c r="F177" s="82" t="s">
        <v>719</v>
      </c>
      <c r="G177" s="82" t="s">
        <v>625</v>
      </c>
      <c r="H177" s="84">
        <v>603731</v>
      </c>
      <c r="I177" s="14"/>
      <c r="J177" s="84">
        <v>48298</v>
      </c>
      <c r="K177" s="84">
        <v>652029</v>
      </c>
    </row>
    <row r="178" spans="1:11">
      <c r="A178" s="82" t="s">
        <v>412</v>
      </c>
      <c r="C178" s="83">
        <v>46097</v>
      </c>
      <c r="D178" s="82" t="s">
        <v>559</v>
      </c>
      <c r="E178" s="83">
        <v>46097</v>
      </c>
      <c r="F178" s="82" t="s">
        <v>720</v>
      </c>
      <c r="G178" s="82" t="s">
        <v>626</v>
      </c>
      <c r="H178" s="84">
        <v>506804</v>
      </c>
      <c r="I178" s="14"/>
      <c r="J178" s="84">
        <v>40544</v>
      </c>
      <c r="K178" s="84">
        <v>547348</v>
      </c>
    </row>
    <row r="179" spans="1:11">
      <c r="A179" s="82" t="s">
        <v>43</v>
      </c>
      <c r="C179" s="83">
        <v>46097</v>
      </c>
      <c r="D179" s="82" t="s">
        <v>560</v>
      </c>
      <c r="E179" s="83">
        <v>46097</v>
      </c>
      <c r="F179" s="82" t="s">
        <v>721</v>
      </c>
      <c r="G179" s="82" t="s">
        <v>627</v>
      </c>
      <c r="H179" s="84">
        <v>247078</v>
      </c>
      <c r="I179" s="14"/>
      <c r="J179" s="84">
        <v>19766</v>
      </c>
      <c r="K179" s="84">
        <v>266844</v>
      </c>
    </row>
    <row r="180" spans="1:11">
      <c r="A180" s="82" t="s">
        <v>38</v>
      </c>
      <c r="C180" s="83">
        <v>46097</v>
      </c>
      <c r="D180" s="82" t="s">
        <v>561</v>
      </c>
      <c r="E180" s="83">
        <v>46097</v>
      </c>
      <c r="F180" s="82" t="s">
        <v>722</v>
      </c>
      <c r="G180" s="82" t="s">
        <v>73</v>
      </c>
      <c r="H180" s="84">
        <v>508383</v>
      </c>
      <c r="I180" s="14"/>
      <c r="J180" s="84">
        <v>40671</v>
      </c>
      <c r="K180" s="84">
        <v>549054</v>
      </c>
    </row>
    <row r="181" spans="1:11">
      <c r="A181" s="82" t="s">
        <v>51</v>
      </c>
      <c r="C181" s="83">
        <v>46097</v>
      </c>
      <c r="D181" s="82" t="s">
        <v>562</v>
      </c>
      <c r="E181" s="83">
        <v>46097</v>
      </c>
      <c r="F181" s="82" t="s">
        <v>723</v>
      </c>
      <c r="G181" s="82" t="s">
        <v>85</v>
      </c>
      <c r="H181" s="84">
        <v>299106</v>
      </c>
      <c r="I181" s="14"/>
      <c r="J181" s="84">
        <v>23928</v>
      </c>
      <c r="K181" s="84">
        <v>323034</v>
      </c>
    </row>
    <row r="182" spans="1:11">
      <c r="A182" s="82" t="s">
        <v>34</v>
      </c>
      <c r="C182" s="83">
        <v>46097</v>
      </c>
      <c r="D182" s="82" t="s">
        <v>563</v>
      </c>
      <c r="E182" s="83">
        <v>46097</v>
      </c>
      <c r="F182" s="82" t="s">
        <v>724</v>
      </c>
      <c r="G182" s="82" t="s">
        <v>80</v>
      </c>
      <c r="H182" s="84">
        <v>299106</v>
      </c>
      <c r="I182" s="14"/>
      <c r="J182" s="84">
        <v>23928</v>
      </c>
      <c r="K182" s="84">
        <v>323034</v>
      </c>
    </row>
    <row r="183" spans="1:11">
      <c r="A183" s="82" t="s">
        <v>36</v>
      </c>
      <c r="C183" s="83">
        <v>46097</v>
      </c>
      <c r="D183" s="82" t="s">
        <v>564</v>
      </c>
      <c r="E183" s="83">
        <v>46097</v>
      </c>
      <c r="F183" s="82" t="s">
        <v>725</v>
      </c>
      <c r="G183" s="82" t="s">
        <v>68</v>
      </c>
      <c r="H183" s="84">
        <v>710562</v>
      </c>
      <c r="I183" s="14"/>
      <c r="J183" s="84">
        <v>56845</v>
      </c>
      <c r="K183" s="84">
        <v>767407</v>
      </c>
    </row>
    <row r="184" spans="1:11">
      <c r="A184" s="82" t="s">
        <v>59</v>
      </c>
      <c r="C184" s="83">
        <v>46097</v>
      </c>
      <c r="D184" s="82" t="s">
        <v>565</v>
      </c>
      <c r="E184" s="83">
        <v>46097</v>
      </c>
      <c r="F184" s="82" t="s">
        <v>726</v>
      </c>
      <c r="G184" s="82" t="s">
        <v>83</v>
      </c>
      <c r="H184" s="84">
        <v>299106</v>
      </c>
      <c r="I184" s="14"/>
      <c r="J184" s="84">
        <v>23928</v>
      </c>
      <c r="K184" s="84">
        <v>323034</v>
      </c>
    </row>
    <row r="185" spans="1:11">
      <c r="A185" s="82" t="s">
        <v>54</v>
      </c>
      <c r="C185" s="83">
        <v>46097</v>
      </c>
      <c r="D185" s="82" t="s">
        <v>566</v>
      </c>
      <c r="E185" s="83">
        <v>46097</v>
      </c>
      <c r="F185" s="82" t="s">
        <v>727</v>
      </c>
      <c r="G185" s="82" t="s">
        <v>628</v>
      </c>
      <c r="H185" s="84">
        <v>411456</v>
      </c>
      <c r="I185" s="14"/>
      <c r="J185" s="84">
        <v>32916</v>
      </c>
      <c r="K185" s="84">
        <v>444372</v>
      </c>
    </row>
    <row r="186" spans="1:11">
      <c r="A186" s="82" t="s">
        <v>60</v>
      </c>
      <c r="C186" s="83">
        <v>46097</v>
      </c>
      <c r="D186" s="82" t="s">
        <v>567</v>
      </c>
      <c r="E186" s="83">
        <v>46097</v>
      </c>
      <c r="F186" s="82" t="s">
        <v>728</v>
      </c>
      <c r="G186" s="82" t="s">
        <v>63</v>
      </c>
      <c r="H186" s="84">
        <v>348795</v>
      </c>
      <c r="I186" s="14"/>
      <c r="J186" s="84">
        <v>27904</v>
      </c>
      <c r="K186" s="84">
        <v>376699</v>
      </c>
    </row>
    <row r="187" spans="1:11">
      <c r="A187" s="82" t="s">
        <v>49</v>
      </c>
      <c r="C187" s="83">
        <v>46097</v>
      </c>
      <c r="D187" s="82" t="s">
        <v>568</v>
      </c>
      <c r="E187" s="83">
        <v>46097</v>
      </c>
      <c r="F187" s="82" t="s">
        <v>729</v>
      </c>
      <c r="G187" s="82" t="s">
        <v>629</v>
      </c>
      <c r="H187" s="84">
        <v>494156</v>
      </c>
      <c r="I187" s="14"/>
      <c r="J187" s="84">
        <v>39532</v>
      </c>
      <c r="K187" s="84">
        <v>533688</v>
      </c>
    </row>
    <row r="188" spans="1:11">
      <c r="A188" s="82" t="s">
        <v>49</v>
      </c>
      <c r="C188" s="83">
        <v>46105</v>
      </c>
      <c r="D188" s="82"/>
      <c r="E188" s="83">
        <v>46105</v>
      </c>
      <c r="F188" s="41" t="s">
        <v>730</v>
      </c>
      <c r="G188" s="82" t="s">
        <v>630</v>
      </c>
      <c r="H188" s="84">
        <v>-494156</v>
      </c>
      <c r="I188" s="14"/>
      <c r="J188" s="84">
        <v>-39532</v>
      </c>
      <c r="K188" s="84">
        <v>-533688</v>
      </c>
    </row>
    <row r="189" spans="1:11">
      <c r="A189" s="82" t="s">
        <v>422</v>
      </c>
      <c r="C189" s="83">
        <v>46097</v>
      </c>
      <c r="D189" s="82" t="s">
        <v>569</v>
      </c>
      <c r="E189" s="83">
        <v>46097</v>
      </c>
      <c r="F189" s="82" t="s">
        <v>731</v>
      </c>
      <c r="G189" s="82" t="s">
        <v>631</v>
      </c>
      <c r="H189" s="84">
        <v>400778</v>
      </c>
      <c r="I189" s="14"/>
      <c r="J189" s="84">
        <v>32062</v>
      </c>
      <c r="K189" s="84">
        <v>432840</v>
      </c>
    </row>
    <row r="190" spans="1:11">
      <c r="A190" s="82" t="s">
        <v>50</v>
      </c>
      <c r="C190" s="83">
        <v>46097</v>
      </c>
      <c r="D190" s="82" t="s">
        <v>570</v>
      </c>
      <c r="E190" s="83">
        <v>46097</v>
      </c>
      <c r="F190" s="82" t="s">
        <v>732</v>
      </c>
      <c r="G190" s="82" t="s">
        <v>66</v>
      </c>
      <c r="H190" s="84">
        <v>398808</v>
      </c>
      <c r="I190" s="14"/>
      <c r="J190" s="84">
        <v>31905</v>
      </c>
      <c r="K190" s="84">
        <v>430713</v>
      </c>
    </row>
    <row r="191" spans="1:11">
      <c r="A191" s="82" t="s">
        <v>55</v>
      </c>
      <c r="C191" s="83">
        <v>46097</v>
      </c>
      <c r="D191" s="82" t="s">
        <v>571</v>
      </c>
      <c r="E191" s="83">
        <v>46097</v>
      </c>
      <c r="F191" s="82" t="s">
        <v>733</v>
      </c>
      <c r="G191" s="82" t="s">
        <v>69</v>
      </c>
      <c r="H191" s="84">
        <v>1028640</v>
      </c>
      <c r="I191" s="14"/>
      <c r="J191" s="84">
        <v>82291</v>
      </c>
      <c r="K191" s="84">
        <v>1110931</v>
      </c>
    </row>
    <row r="192" spans="1:11">
      <c r="A192" s="82" t="s">
        <v>32</v>
      </c>
      <c r="C192" s="83">
        <v>46097</v>
      </c>
      <c r="D192" s="82" t="s">
        <v>572</v>
      </c>
      <c r="E192" s="83">
        <v>46097</v>
      </c>
      <c r="F192" s="82" t="s">
        <v>734</v>
      </c>
      <c r="G192" s="82" t="s">
        <v>77</v>
      </c>
      <c r="H192" s="84">
        <v>641532</v>
      </c>
      <c r="I192" s="14"/>
      <c r="J192" s="84">
        <v>51323</v>
      </c>
      <c r="K192" s="84">
        <v>692855</v>
      </c>
    </row>
    <row r="193" spans="1:11">
      <c r="A193" s="82" t="s">
        <v>44</v>
      </c>
      <c r="C193" s="83">
        <v>46097</v>
      </c>
      <c r="D193" s="82" t="s">
        <v>573</v>
      </c>
      <c r="E193" s="83">
        <v>46097</v>
      </c>
      <c r="F193" s="82" t="s">
        <v>735</v>
      </c>
      <c r="G193" s="82" t="s">
        <v>74</v>
      </c>
      <c r="H193" s="84">
        <v>342426</v>
      </c>
      <c r="I193" s="14"/>
      <c r="J193" s="84">
        <v>27394</v>
      </c>
      <c r="K193" s="84">
        <v>369820</v>
      </c>
    </row>
    <row r="194" spans="1:11">
      <c r="A194" s="82" t="s">
        <v>52</v>
      </c>
      <c r="C194" s="83">
        <v>46097</v>
      </c>
      <c r="D194" s="82" t="s">
        <v>574</v>
      </c>
      <c r="E194" s="83">
        <v>46097</v>
      </c>
      <c r="F194" s="82" t="s">
        <v>736</v>
      </c>
      <c r="G194" s="82" t="s">
        <v>75</v>
      </c>
      <c r="H194" s="84">
        <v>408681</v>
      </c>
      <c r="I194" s="14"/>
      <c r="J194" s="84">
        <v>32694</v>
      </c>
      <c r="K194" s="84">
        <v>441375</v>
      </c>
    </row>
    <row r="195" spans="1:11">
      <c r="A195" s="82" t="s">
        <v>33</v>
      </c>
      <c r="C195" s="83">
        <v>46097</v>
      </c>
      <c r="D195" s="82" t="s">
        <v>575</v>
      </c>
      <c r="E195" s="83">
        <v>46097</v>
      </c>
      <c r="F195" s="82" t="s">
        <v>737</v>
      </c>
      <c r="G195" s="82" t="s">
        <v>71</v>
      </c>
      <c r="H195" s="84">
        <v>1203282</v>
      </c>
      <c r="I195" s="14"/>
      <c r="J195" s="84">
        <v>96263</v>
      </c>
      <c r="K195" s="84">
        <v>1299545</v>
      </c>
    </row>
    <row r="196" spans="1:11">
      <c r="A196" s="82" t="s">
        <v>37</v>
      </c>
      <c r="C196" s="83">
        <v>46097</v>
      </c>
      <c r="D196" s="82" t="s">
        <v>576</v>
      </c>
      <c r="E196" s="83">
        <v>46097</v>
      </c>
      <c r="F196" s="82" t="s">
        <v>738</v>
      </c>
      <c r="G196" s="82" t="s">
        <v>138</v>
      </c>
      <c r="H196" s="84">
        <v>587165</v>
      </c>
      <c r="I196" s="14"/>
      <c r="J196" s="84">
        <v>46973</v>
      </c>
      <c r="K196" s="84">
        <v>634138</v>
      </c>
    </row>
    <row r="197" spans="1:11">
      <c r="A197" s="82" t="s">
        <v>56</v>
      </c>
      <c r="C197" s="83">
        <v>46104</v>
      </c>
      <c r="D197" s="82" t="s">
        <v>577</v>
      </c>
      <c r="E197" s="83">
        <v>46104</v>
      </c>
      <c r="F197" s="82" t="s">
        <v>739</v>
      </c>
      <c r="G197" s="82" t="s">
        <v>632</v>
      </c>
      <c r="H197" s="84">
        <v>394454</v>
      </c>
      <c r="I197" s="14"/>
      <c r="J197" s="84">
        <v>31556</v>
      </c>
      <c r="K197" s="84">
        <v>426010</v>
      </c>
    </row>
    <row r="198" spans="1:11">
      <c r="A198" s="82" t="s">
        <v>43</v>
      </c>
      <c r="C198" s="83">
        <v>46104</v>
      </c>
      <c r="D198" s="82" t="s">
        <v>578</v>
      </c>
      <c r="E198" s="83">
        <v>46104</v>
      </c>
      <c r="F198" s="82" t="s">
        <v>740</v>
      </c>
      <c r="G198" s="82" t="s">
        <v>633</v>
      </c>
      <c r="H198" s="84">
        <v>345246</v>
      </c>
      <c r="I198" s="14"/>
      <c r="J198" s="84">
        <v>27620</v>
      </c>
      <c r="K198" s="84">
        <v>372866</v>
      </c>
    </row>
    <row r="199" spans="1:11">
      <c r="A199" s="82" t="s">
        <v>57</v>
      </c>
      <c r="C199" s="83">
        <v>46104</v>
      </c>
      <c r="D199" s="82" t="s">
        <v>579</v>
      </c>
      <c r="E199" s="83">
        <v>46104</v>
      </c>
      <c r="F199" s="82" t="s">
        <v>741</v>
      </c>
      <c r="G199" s="82" t="s">
        <v>634</v>
      </c>
      <c r="H199" s="84">
        <v>299106</v>
      </c>
      <c r="I199" s="14"/>
      <c r="J199" s="84">
        <v>23928</v>
      </c>
      <c r="K199" s="84">
        <v>323034</v>
      </c>
    </row>
    <row r="200" spans="1:11">
      <c r="A200" s="82" t="s">
        <v>38</v>
      </c>
      <c r="C200" s="83">
        <v>46104</v>
      </c>
      <c r="D200" s="82" t="s">
        <v>580</v>
      </c>
      <c r="E200" s="83">
        <v>46104</v>
      </c>
      <c r="F200" s="82" t="s">
        <v>742</v>
      </c>
      <c r="G200" s="82" t="s">
        <v>635</v>
      </c>
      <c r="H200" s="84">
        <v>143022</v>
      </c>
      <c r="I200" s="14"/>
      <c r="J200" s="84">
        <v>11442</v>
      </c>
      <c r="K200" s="84">
        <v>154464</v>
      </c>
    </row>
    <row r="201" spans="1:11">
      <c r="A201" s="82" t="s">
        <v>42</v>
      </c>
      <c r="C201" s="83">
        <v>46104</v>
      </c>
      <c r="D201" s="82" t="s">
        <v>581</v>
      </c>
      <c r="E201" s="83">
        <v>46104</v>
      </c>
      <c r="F201" s="82" t="s">
        <v>743</v>
      </c>
      <c r="G201" s="82" t="s">
        <v>636</v>
      </c>
      <c r="H201" s="84">
        <v>143022</v>
      </c>
      <c r="I201" s="14"/>
      <c r="J201" s="84">
        <v>11442</v>
      </c>
      <c r="K201" s="84">
        <v>154464</v>
      </c>
    </row>
    <row r="202" spans="1:11">
      <c r="A202" s="82" t="s">
        <v>34</v>
      </c>
      <c r="C202" s="83">
        <v>46104</v>
      </c>
      <c r="D202" s="82" t="s">
        <v>582</v>
      </c>
      <c r="E202" s="83">
        <v>46104</v>
      </c>
      <c r="F202" s="82" t="s">
        <v>744</v>
      </c>
      <c r="G202" s="82" t="s">
        <v>637</v>
      </c>
      <c r="H202" s="84">
        <v>143022</v>
      </c>
      <c r="I202" s="14"/>
      <c r="J202" s="84">
        <v>11442</v>
      </c>
      <c r="K202" s="84">
        <v>154464</v>
      </c>
    </row>
    <row r="203" spans="1:11">
      <c r="A203" s="82" t="s">
        <v>47</v>
      </c>
      <c r="C203" s="83">
        <v>46104</v>
      </c>
      <c r="D203" s="82" t="s">
        <v>583</v>
      </c>
      <c r="E203" s="83">
        <v>46104</v>
      </c>
      <c r="F203" s="82" t="s">
        <v>745</v>
      </c>
      <c r="G203" s="82" t="s">
        <v>638</v>
      </c>
      <c r="H203" s="84">
        <v>617184</v>
      </c>
      <c r="I203" s="14"/>
      <c r="J203" s="84">
        <v>49375</v>
      </c>
      <c r="K203" s="84">
        <v>666559</v>
      </c>
    </row>
    <row r="204" spans="1:11">
      <c r="A204" s="82" t="s">
        <v>36</v>
      </c>
      <c r="C204" s="83">
        <v>46104</v>
      </c>
      <c r="D204" s="82" t="s">
        <v>584</v>
      </c>
      <c r="E204" s="83">
        <v>46104</v>
      </c>
      <c r="F204" s="82" t="s">
        <v>746</v>
      </c>
      <c r="G204" s="82" t="s">
        <v>639</v>
      </c>
      <c r="H204" s="84">
        <v>348795</v>
      </c>
      <c r="I204" s="14"/>
      <c r="J204" s="84">
        <v>27904</v>
      </c>
      <c r="K204" s="84">
        <v>376699</v>
      </c>
    </row>
    <row r="205" spans="1:11">
      <c r="A205" s="82" t="s">
        <v>53</v>
      </c>
      <c r="C205" s="83">
        <v>46104</v>
      </c>
      <c r="D205" s="82" t="s">
        <v>585</v>
      </c>
      <c r="E205" s="83">
        <v>46104</v>
      </c>
      <c r="F205" s="82" t="s">
        <v>747</v>
      </c>
      <c r="G205" s="82" t="s">
        <v>640</v>
      </c>
      <c r="H205" s="84">
        <v>238370</v>
      </c>
      <c r="I205" s="14"/>
      <c r="J205" s="84">
        <v>19070</v>
      </c>
      <c r="K205" s="84">
        <v>257440</v>
      </c>
    </row>
    <row r="206" spans="1:11">
      <c r="A206" s="82" t="s">
        <v>54</v>
      </c>
      <c r="C206" s="83">
        <v>46104</v>
      </c>
      <c r="D206" s="82" t="s">
        <v>586</v>
      </c>
      <c r="E206" s="83">
        <v>46104</v>
      </c>
      <c r="F206" s="82" t="s">
        <v>748</v>
      </c>
      <c r="G206" s="82" t="s">
        <v>641</v>
      </c>
      <c r="H206" s="84">
        <v>506804</v>
      </c>
      <c r="I206" s="14"/>
      <c r="J206" s="84">
        <v>40544</v>
      </c>
      <c r="K206" s="84">
        <v>547348</v>
      </c>
    </row>
    <row r="207" spans="1:11">
      <c r="A207" s="82" t="s">
        <v>60</v>
      </c>
      <c r="C207" s="83">
        <v>46104</v>
      </c>
      <c r="D207" s="82" t="s">
        <v>587</v>
      </c>
      <c r="E207" s="83">
        <v>46104</v>
      </c>
      <c r="F207" s="82" t="s">
        <v>749</v>
      </c>
      <c r="G207" s="82" t="s">
        <v>642</v>
      </c>
      <c r="H207" s="84">
        <v>447647</v>
      </c>
      <c r="I207" s="14"/>
      <c r="J207" s="84">
        <v>35812</v>
      </c>
      <c r="K207" s="84">
        <v>483459</v>
      </c>
    </row>
    <row r="208" spans="1:11">
      <c r="A208" s="82" t="s">
        <v>49</v>
      </c>
      <c r="C208" s="83">
        <v>46104</v>
      </c>
      <c r="D208" s="82" t="s">
        <v>588</v>
      </c>
      <c r="E208" s="83">
        <v>46104</v>
      </c>
      <c r="F208" s="82" t="s">
        <v>750</v>
      </c>
      <c r="G208" s="82" t="s">
        <v>643</v>
      </c>
      <c r="H208" s="84">
        <v>234866</v>
      </c>
      <c r="I208" s="14"/>
      <c r="J208" s="84">
        <v>18789</v>
      </c>
      <c r="K208" s="84">
        <v>253655</v>
      </c>
    </row>
    <row r="209" spans="1:11">
      <c r="A209" s="82" t="s">
        <v>422</v>
      </c>
      <c r="C209" s="83">
        <v>46104</v>
      </c>
      <c r="D209" s="82" t="s">
        <v>589</v>
      </c>
      <c r="E209" s="83">
        <v>46104</v>
      </c>
      <c r="F209" s="82" t="s">
        <v>751</v>
      </c>
      <c r="G209" s="82" t="s">
        <v>644</v>
      </c>
      <c r="H209" s="84">
        <v>209277</v>
      </c>
      <c r="I209" s="14"/>
      <c r="J209" s="84">
        <v>16742</v>
      </c>
      <c r="K209" s="84">
        <v>226019</v>
      </c>
    </row>
    <row r="210" spans="1:11">
      <c r="A210" s="82" t="s">
        <v>50</v>
      </c>
      <c r="C210" s="83">
        <v>46104</v>
      </c>
      <c r="D210" s="82" t="s">
        <v>590</v>
      </c>
      <c r="E210" s="83">
        <v>46104</v>
      </c>
      <c r="F210" s="82" t="s">
        <v>752</v>
      </c>
      <c r="G210" s="82" t="s">
        <v>645</v>
      </c>
      <c r="H210" s="84">
        <v>238370</v>
      </c>
      <c r="I210" s="14"/>
      <c r="J210" s="84">
        <v>19070</v>
      </c>
      <c r="K210" s="84">
        <v>257440</v>
      </c>
    </row>
    <row r="211" spans="1:11">
      <c r="A211" s="82" t="s">
        <v>33</v>
      </c>
      <c r="C211" s="83">
        <v>46104</v>
      </c>
      <c r="D211" s="82" t="s">
        <v>591</v>
      </c>
      <c r="E211" s="83">
        <v>46104</v>
      </c>
      <c r="F211" s="82" t="s">
        <v>753</v>
      </c>
      <c r="G211" s="82" t="s">
        <v>646</v>
      </c>
      <c r="H211" s="84">
        <v>530130</v>
      </c>
      <c r="I211" s="14"/>
      <c r="J211" s="84">
        <v>42410</v>
      </c>
      <c r="K211" s="84">
        <v>572540</v>
      </c>
    </row>
    <row r="212" spans="1:11">
      <c r="A212" s="82" t="s">
        <v>35</v>
      </c>
      <c r="C212" s="83">
        <v>46104</v>
      </c>
      <c r="D212" s="82" t="s">
        <v>592</v>
      </c>
      <c r="E212" s="83">
        <v>46104</v>
      </c>
      <c r="F212" s="82" t="s">
        <v>754</v>
      </c>
      <c r="G212" s="82" t="s">
        <v>647</v>
      </c>
      <c r="H212" s="84">
        <v>513128</v>
      </c>
      <c r="I212" s="14"/>
      <c r="J212" s="84">
        <v>41050</v>
      </c>
      <c r="K212" s="84">
        <v>554178</v>
      </c>
    </row>
    <row r="213" spans="1:11">
      <c r="A213" s="82" t="s">
        <v>52</v>
      </c>
      <c r="C213" s="89">
        <v>46101</v>
      </c>
      <c r="D213" s="88" t="s">
        <v>686</v>
      </c>
      <c r="E213" s="89">
        <v>46093</v>
      </c>
      <c r="F213" s="91"/>
      <c r="G213" s="88" t="s">
        <v>755</v>
      </c>
      <c r="H213" s="2">
        <v>-523806</v>
      </c>
      <c r="I213" s="14"/>
      <c r="J213" s="2">
        <v>-41904</v>
      </c>
      <c r="K213" s="2">
        <v>-565710</v>
      </c>
    </row>
    <row r="214" spans="1:11">
      <c r="A214" s="88" t="s">
        <v>59</v>
      </c>
      <c r="C214" s="89">
        <v>46100</v>
      </c>
      <c r="D214" s="88" t="s">
        <v>653</v>
      </c>
      <c r="E214" s="89">
        <v>46093</v>
      </c>
      <c r="G214" s="88" t="s">
        <v>671</v>
      </c>
      <c r="H214" s="2">
        <v>-106026</v>
      </c>
      <c r="I214" s="14"/>
      <c r="J214" s="2">
        <v>-8482</v>
      </c>
      <c r="K214" s="2">
        <v>-114508</v>
      </c>
    </row>
    <row r="215" spans="1:11">
      <c r="A215" s="88" t="s">
        <v>46</v>
      </c>
      <c r="C215" s="89">
        <v>46095</v>
      </c>
      <c r="D215" s="88" t="s">
        <v>661</v>
      </c>
      <c r="E215" s="89">
        <v>46093</v>
      </c>
      <c r="G215" s="88" t="s">
        <v>679</v>
      </c>
      <c r="H215" s="2">
        <v>-199404</v>
      </c>
      <c r="I215" s="14"/>
      <c r="J215" s="2">
        <v>-15952</v>
      </c>
      <c r="K215" s="2">
        <v>-215356</v>
      </c>
    </row>
    <row r="216" spans="1:11">
      <c r="A216" s="88" t="s">
        <v>39</v>
      </c>
      <c r="C216" s="89">
        <v>46085</v>
      </c>
      <c r="D216" s="88" t="s">
        <v>659</v>
      </c>
      <c r="E216" s="89">
        <v>46093</v>
      </c>
      <c r="G216" s="88" t="s">
        <v>677</v>
      </c>
      <c r="H216" s="2">
        <v>-212052</v>
      </c>
      <c r="I216" s="14"/>
      <c r="J216" s="2">
        <v>-16964</v>
      </c>
      <c r="K216" s="2">
        <v>-229016</v>
      </c>
    </row>
    <row r="217" spans="1:11">
      <c r="A217" s="88" t="s">
        <v>54</v>
      </c>
      <c r="C217" s="89">
        <v>46093</v>
      </c>
      <c r="D217" s="88" t="s">
        <v>664</v>
      </c>
      <c r="E217" s="89">
        <v>46100</v>
      </c>
      <c r="G217" s="88" t="s">
        <v>682</v>
      </c>
      <c r="H217" s="2">
        <v>-305430</v>
      </c>
      <c r="I217" s="14"/>
      <c r="J217" s="2">
        <v>-24434</v>
      </c>
      <c r="K217" s="2">
        <v>-329864</v>
      </c>
    </row>
    <row r="218" spans="1:11">
      <c r="A218" s="88" t="s">
        <v>32</v>
      </c>
      <c r="C218" s="89">
        <v>46093</v>
      </c>
      <c r="D218" s="88" t="s">
        <v>663</v>
      </c>
      <c r="E218" s="89">
        <v>46093</v>
      </c>
      <c r="G218" s="88" t="s">
        <v>681</v>
      </c>
      <c r="H218" s="2">
        <v>-305430</v>
      </c>
      <c r="I218" s="14"/>
      <c r="J218" s="2">
        <v>-24434</v>
      </c>
      <c r="K218" s="2">
        <v>-329864</v>
      </c>
    </row>
    <row r="219" spans="1:11">
      <c r="A219" s="88" t="s">
        <v>32</v>
      </c>
      <c r="C219" s="89">
        <v>46093</v>
      </c>
      <c r="D219" s="88" t="s">
        <v>654</v>
      </c>
      <c r="E219" s="89">
        <v>46087</v>
      </c>
      <c r="G219" s="88" t="s">
        <v>672</v>
      </c>
      <c r="H219" s="2">
        <v>-106026</v>
      </c>
      <c r="I219" s="14"/>
      <c r="J219" s="2">
        <v>-8482</v>
      </c>
      <c r="K219" s="2">
        <v>-114508</v>
      </c>
    </row>
    <row r="220" spans="1:11">
      <c r="A220" s="88" t="s">
        <v>54</v>
      </c>
      <c r="C220" s="89">
        <v>46093</v>
      </c>
      <c r="D220" s="88" t="s">
        <v>660</v>
      </c>
      <c r="E220" s="89">
        <v>46092</v>
      </c>
      <c r="G220" s="88" t="s">
        <v>678</v>
      </c>
      <c r="H220" s="2">
        <v>-212052</v>
      </c>
      <c r="I220" s="14"/>
      <c r="J220" s="2">
        <v>-16964</v>
      </c>
      <c r="K220" s="2">
        <v>-229016</v>
      </c>
    </row>
    <row r="221" spans="1:11">
      <c r="A221" s="90" t="s">
        <v>61</v>
      </c>
      <c r="C221" s="89">
        <v>46093</v>
      </c>
      <c r="D221" s="88" t="s">
        <v>662</v>
      </c>
      <c r="E221" s="89">
        <v>46090</v>
      </c>
      <c r="F221" s="92"/>
      <c r="G221" s="88" t="s">
        <v>680</v>
      </c>
      <c r="H221" s="2">
        <v>-256949</v>
      </c>
      <c r="I221" s="14"/>
      <c r="J221" s="2">
        <v>-20556</v>
      </c>
      <c r="K221" s="2">
        <v>-277505</v>
      </c>
    </row>
    <row r="222" spans="1:11">
      <c r="A222" s="90" t="s">
        <v>61</v>
      </c>
      <c r="C222" s="89">
        <v>46093</v>
      </c>
      <c r="D222" s="88" t="s">
        <v>651</v>
      </c>
      <c r="E222" s="89">
        <v>46087</v>
      </c>
      <c r="F222" s="92"/>
      <c r="G222" s="88" t="s">
        <v>669</v>
      </c>
      <c r="H222" s="2">
        <v>-106026</v>
      </c>
      <c r="I222" s="14"/>
      <c r="J222" s="2">
        <v>-8482</v>
      </c>
      <c r="K222" s="2">
        <v>-114508</v>
      </c>
    </row>
    <row r="223" spans="1:11">
      <c r="A223" s="88" t="s">
        <v>57</v>
      </c>
      <c r="C223" s="89">
        <v>46093</v>
      </c>
      <c r="D223" s="88" t="s">
        <v>652</v>
      </c>
      <c r="E223" s="89">
        <v>46085</v>
      </c>
      <c r="G223" s="88" t="s">
        <v>670</v>
      </c>
      <c r="H223" s="2">
        <v>-106026</v>
      </c>
      <c r="I223" s="14"/>
      <c r="J223" s="2">
        <v>-8482</v>
      </c>
      <c r="K223" s="2">
        <v>-114508</v>
      </c>
    </row>
    <row r="224" spans="1:11">
      <c r="A224" s="88" t="s">
        <v>35</v>
      </c>
      <c r="C224" s="89">
        <v>46093</v>
      </c>
      <c r="D224" s="88" t="s">
        <v>649</v>
      </c>
      <c r="E224" s="89">
        <v>46093</v>
      </c>
      <c r="G224" s="88" t="s">
        <v>667</v>
      </c>
      <c r="H224" s="2">
        <v>-47672</v>
      </c>
      <c r="I224" s="14"/>
      <c r="J224" s="2">
        <v>-3814</v>
      </c>
      <c r="K224" s="2">
        <v>-51486</v>
      </c>
    </row>
    <row r="225" spans="1:11">
      <c r="A225" s="88" t="s">
        <v>41</v>
      </c>
      <c r="C225" s="89">
        <v>46093</v>
      </c>
      <c r="D225" s="88" t="s">
        <v>666</v>
      </c>
      <c r="E225" s="89">
        <v>46095</v>
      </c>
      <c r="G225" s="88" t="s">
        <v>684</v>
      </c>
      <c r="H225" s="2">
        <v>-530130</v>
      </c>
      <c r="I225" s="14"/>
      <c r="J225" s="2">
        <v>-42410</v>
      </c>
      <c r="K225" s="2">
        <v>-572540</v>
      </c>
    </row>
    <row r="226" spans="1:11">
      <c r="A226" s="90" t="s">
        <v>35</v>
      </c>
      <c r="C226" s="89">
        <v>46093</v>
      </c>
      <c r="D226" s="88" t="s">
        <v>665</v>
      </c>
      <c r="E226" s="89">
        <v>46093</v>
      </c>
      <c r="F226" s="92"/>
      <c r="G226" s="88" t="s">
        <v>683</v>
      </c>
      <c r="H226" s="2">
        <v>-519448</v>
      </c>
      <c r="I226" s="14"/>
      <c r="J226" s="2">
        <v>-41556</v>
      </c>
      <c r="K226" s="2">
        <v>-561004</v>
      </c>
    </row>
    <row r="227" spans="1:11">
      <c r="A227" s="88" t="s">
        <v>422</v>
      </c>
      <c r="C227" s="89">
        <v>46093</v>
      </c>
      <c r="D227" s="88" t="s">
        <v>650</v>
      </c>
      <c r="E227" s="89">
        <v>46093</v>
      </c>
      <c r="G227" s="88" t="s">
        <v>668</v>
      </c>
      <c r="H227" s="2">
        <v>-106026</v>
      </c>
      <c r="I227" s="14"/>
      <c r="J227" s="2">
        <v>-8482</v>
      </c>
      <c r="K227" s="2">
        <v>-114508</v>
      </c>
    </row>
    <row r="228" spans="1:11">
      <c r="A228" s="90" t="s">
        <v>44</v>
      </c>
      <c r="C228" s="89">
        <v>46092</v>
      </c>
      <c r="D228" s="88" t="s">
        <v>656</v>
      </c>
      <c r="E228" s="89">
        <v>46093</v>
      </c>
      <c r="F228" s="92"/>
      <c r="G228" s="88" t="s">
        <v>674</v>
      </c>
      <c r="H228" s="2">
        <v>-99702</v>
      </c>
      <c r="I228" s="14"/>
      <c r="J228" s="2">
        <v>-7976</v>
      </c>
      <c r="K228" s="2">
        <v>-107678</v>
      </c>
    </row>
    <row r="229" spans="1:11">
      <c r="A229" s="90" t="s">
        <v>37</v>
      </c>
      <c r="C229" s="89">
        <v>46090</v>
      </c>
      <c r="D229" s="88" t="s">
        <v>657</v>
      </c>
      <c r="E229" s="89">
        <v>46093</v>
      </c>
      <c r="F229" s="92"/>
      <c r="G229" s="88" t="s">
        <v>675</v>
      </c>
      <c r="H229" s="2">
        <v>-153698</v>
      </c>
      <c r="I229" s="14"/>
      <c r="J229" s="2">
        <v>-12296</v>
      </c>
      <c r="K229" s="2">
        <v>-165994</v>
      </c>
    </row>
    <row r="230" spans="1:11">
      <c r="A230" s="88" t="s">
        <v>56</v>
      </c>
      <c r="C230" s="89">
        <v>46087</v>
      </c>
      <c r="D230" s="88" t="s">
        <v>655</v>
      </c>
      <c r="E230" s="89">
        <v>46093</v>
      </c>
      <c r="G230" s="88" t="s">
        <v>673</v>
      </c>
      <c r="H230" s="2">
        <v>-106026</v>
      </c>
      <c r="I230" s="14"/>
      <c r="J230" s="2">
        <v>-8482</v>
      </c>
      <c r="K230" s="2">
        <v>-114508</v>
      </c>
    </row>
    <row r="231" spans="1:11">
      <c r="A231" s="88" t="s">
        <v>51</v>
      </c>
      <c r="C231" s="89">
        <v>46087</v>
      </c>
      <c r="D231" s="88" t="s">
        <v>658</v>
      </c>
      <c r="G231" s="88" t="s">
        <v>676</v>
      </c>
      <c r="H231" s="2">
        <v>-212052</v>
      </c>
      <c r="J231" s="2">
        <v>-16964</v>
      </c>
      <c r="K231" s="2">
        <v>-229016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90AE-952B-45FB-8F92-456F8A84E7FF}">
  <dimension ref="A1:Q231"/>
  <sheetViews>
    <sheetView topLeftCell="A208" workbookViewId="0">
      <selection activeCell="A227" sqref="A227"/>
    </sheetView>
  </sheetViews>
  <sheetFormatPr defaultRowHeight="15"/>
  <sheetData>
    <row r="1" spans="1:17" ht="21">
      <c r="A1" s="99" t="s">
        <v>14</v>
      </c>
      <c r="B1" s="99" t="s">
        <v>941</v>
      </c>
      <c r="C1" s="102" t="s">
        <v>942</v>
      </c>
      <c r="D1" s="99" t="s">
        <v>943</v>
      </c>
      <c r="E1" s="102" t="s">
        <v>31</v>
      </c>
      <c r="F1" s="99" t="s">
        <v>12</v>
      </c>
      <c r="G1" s="99" t="s">
        <v>943</v>
      </c>
      <c r="H1" s="98" t="s">
        <v>944</v>
      </c>
      <c r="I1" s="98" t="s">
        <v>945</v>
      </c>
      <c r="J1" s="98" t="s">
        <v>20</v>
      </c>
      <c r="K1" s="98" t="s">
        <v>946</v>
      </c>
      <c r="L1" s="98" t="s">
        <v>947</v>
      </c>
      <c r="M1" s="99" t="s">
        <v>948</v>
      </c>
      <c r="N1" s="99" t="s">
        <v>949</v>
      </c>
      <c r="O1" s="99" t="s">
        <v>950</v>
      </c>
      <c r="P1" s="99" t="s">
        <v>951</v>
      </c>
      <c r="Q1" s="99" t="s">
        <v>952</v>
      </c>
    </row>
    <row r="2" spans="1:17">
      <c r="A2" s="103" t="s">
        <v>107</v>
      </c>
      <c r="B2" s="103" t="s">
        <v>24</v>
      </c>
      <c r="C2" s="101">
        <v>46027</v>
      </c>
      <c r="D2" s="103" t="s">
        <v>132</v>
      </c>
      <c r="E2" s="101">
        <v>46027</v>
      </c>
      <c r="F2" s="103" t="s">
        <v>133</v>
      </c>
      <c r="G2" s="103" t="s">
        <v>132</v>
      </c>
      <c r="H2" s="104">
        <v>673152</v>
      </c>
      <c r="I2" s="104">
        <v>0</v>
      </c>
      <c r="J2" s="104">
        <v>53852</v>
      </c>
      <c r="K2" s="104">
        <v>727004</v>
      </c>
      <c r="L2" s="104">
        <v>727004</v>
      </c>
      <c r="M2" s="103" t="s">
        <v>953</v>
      </c>
      <c r="N2" s="103" t="s">
        <v>954</v>
      </c>
      <c r="O2" s="103" t="s">
        <v>955</v>
      </c>
      <c r="P2" s="103" t="s">
        <v>956</v>
      </c>
      <c r="Q2" s="103" t="s">
        <v>957</v>
      </c>
    </row>
    <row r="3" spans="1:17">
      <c r="A3" s="103" t="s">
        <v>107</v>
      </c>
      <c r="B3" s="103" t="s">
        <v>24</v>
      </c>
      <c r="C3" s="101">
        <v>46027</v>
      </c>
      <c r="D3" s="103" t="s">
        <v>110</v>
      </c>
      <c r="E3" s="101">
        <v>46027</v>
      </c>
      <c r="F3" s="103" t="s">
        <v>111</v>
      </c>
      <c r="G3" s="103" t="s">
        <v>110</v>
      </c>
      <c r="H3" s="104">
        <v>1671195</v>
      </c>
      <c r="I3" s="104">
        <v>0</v>
      </c>
      <c r="J3" s="104">
        <v>133696</v>
      </c>
      <c r="K3" s="104">
        <v>1804891</v>
      </c>
      <c r="L3" s="104">
        <v>1804891</v>
      </c>
      <c r="M3" s="103" t="s">
        <v>953</v>
      </c>
      <c r="N3" s="103" t="s">
        <v>954</v>
      </c>
      <c r="O3" s="103" t="s">
        <v>955</v>
      </c>
      <c r="P3" s="103" t="s">
        <v>956</v>
      </c>
      <c r="Q3" s="103" t="s">
        <v>957</v>
      </c>
    </row>
    <row r="4" spans="1:17">
      <c r="A4" s="103" t="s">
        <v>107</v>
      </c>
      <c r="B4" s="103" t="s">
        <v>24</v>
      </c>
      <c r="C4" s="101">
        <v>46027</v>
      </c>
      <c r="D4" s="103" t="s">
        <v>119</v>
      </c>
      <c r="E4" s="101">
        <v>46027</v>
      </c>
      <c r="F4" s="103" t="s">
        <v>120</v>
      </c>
      <c r="G4" s="103" t="s">
        <v>119</v>
      </c>
      <c r="H4" s="104">
        <v>304625</v>
      </c>
      <c r="I4" s="104">
        <v>0</v>
      </c>
      <c r="J4" s="104">
        <v>24370</v>
      </c>
      <c r="K4" s="104">
        <v>328995</v>
      </c>
      <c r="L4" s="104">
        <v>328995</v>
      </c>
      <c r="M4" s="103" t="s">
        <v>953</v>
      </c>
      <c r="N4" s="103" t="s">
        <v>954</v>
      </c>
      <c r="O4" s="103" t="s">
        <v>955</v>
      </c>
      <c r="P4" s="103" t="s">
        <v>956</v>
      </c>
      <c r="Q4" s="103" t="s">
        <v>957</v>
      </c>
    </row>
    <row r="5" spans="1:17">
      <c r="A5" s="103" t="s">
        <v>107</v>
      </c>
      <c r="B5" s="103" t="s">
        <v>24</v>
      </c>
      <c r="C5" s="101">
        <v>46027</v>
      </c>
      <c r="D5" s="103" t="s">
        <v>139</v>
      </c>
      <c r="E5" s="101">
        <v>46027</v>
      </c>
      <c r="F5" s="103" t="s">
        <v>140</v>
      </c>
      <c r="G5" s="103" t="s">
        <v>139</v>
      </c>
      <c r="H5" s="104">
        <v>1170244</v>
      </c>
      <c r="I5" s="104">
        <v>0</v>
      </c>
      <c r="J5" s="104">
        <v>93620</v>
      </c>
      <c r="K5" s="104">
        <v>1263864</v>
      </c>
      <c r="L5" s="104">
        <v>1263864</v>
      </c>
      <c r="M5" s="103" t="s">
        <v>953</v>
      </c>
      <c r="N5" s="103" t="s">
        <v>954</v>
      </c>
      <c r="O5" s="103" t="s">
        <v>955</v>
      </c>
      <c r="P5" s="103" t="s">
        <v>956</v>
      </c>
      <c r="Q5" s="103" t="s">
        <v>957</v>
      </c>
    </row>
    <row r="6" spans="1:17">
      <c r="A6" s="103" t="s">
        <v>107</v>
      </c>
      <c r="B6" s="103" t="s">
        <v>24</v>
      </c>
      <c r="C6" s="101">
        <v>46027</v>
      </c>
      <c r="D6" s="103" t="s">
        <v>123</v>
      </c>
      <c r="E6" s="101">
        <v>46027</v>
      </c>
      <c r="F6" s="103" t="s">
        <v>124</v>
      </c>
      <c r="G6" s="103" t="s">
        <v>123</v>
      </c>
      <c r="H6" s="104">
        <v>361078</v>
      </c>
      <c r="I6" s="104">
        <v>0</v>
      </c>
      <c r="J6" s="104">
        <v>28886</v>
      </c>
      <c r="K6" s="104">
        <v>389964</v>
      </c>
      <c r="L6" s="104">
        <v>389964</v>
      </c>
      <c r="M6" s="103" t="s">
        <v>953</v>
      </c>
      <c r="N6" s="103" t="s">
        <v>954</v>
      </c>
      <c r="O6" s="103" t="s">
        <v>955</v>
      </c>
      <c r="P6" s="103" t="s">
        <v>956</v>
      </c>
      <c r="Q6" s="103" t="s">
        <v>957</v>
      </c>
    </row>
    <row r="7" spans="1:17">
      <c r="A7" s="103" t="s">
        <v>107</v>
      </c>
      <c r="B7" s="103" t="s">
        <v>24</v>
      </c>
      <c r="C7" s="101">
        <v>46027</v>
      </c>
      <c r="D7" s="103" t="s">
        <v>115</v>
      </c>
      <c r="E7" s="101">
        <v>46027</v>
      </c>
      <c r="F7" s="103" t="s">
        <v>116</v>
      </c>
      <c r="G7" s="103" t="s">
        <v>115</v>
      </c>
      <c r="H7" s="104">
        <v>351570</v>
      </c>
      <c r="I7" s="104">
        <v>0</v>
      </c>
      <c r="J7" s="104">
        <v>28126</v>
      </c>
      <c r="K7" s="104">
        <v>379696</v>
      </c>
      <c r="L7" s="104">
        <v>379696</v>
      </c>
      <c r="M7" s="103" t="s">
        <v>953</v>
      </c>
      <c r="N7" s="103" t="s">
        <v>954</v>
      </c>
      <c r="O7" s="103" t="s">
        <v>955</v>
      </c>
      <c r="P7" s="103" t="s">
        <v>956</v>
      </c>
      <c r="Q7" s="103" t="s">
        <v>957</v>
      </c>
    </row>
    <row r="8" spans="1:17">
      <c r="A8" s="103" t="s">
        <v>107</v>
      </c>
      <c r="B8" s="103" t="s">
        <v>24</v>
      </c>
      <c r="C8" s="101">
        <v>46027</v>
      </c>
      <c r="D8" s="103" t="s">
        <v>105</v>
      </c>
      <c r="E8" s="101">
        <v>46027</v>
      </c>
      <c r="F8" s="103" t="s">
        <v>106</v>
      </c>
      <c r="G8" s="103" t="s">
        <v>105</v>
      </c>
      <c r="H8" s="104">
        <v>143022</v>
      </c>
      <c r="I8" s="104">
        <v>0</v>
      </c>
      <c r="J8" s="104">
        <v>11442</v>
      </c>
      <c r="K8" s="104">
        <v>154464</v>
      </c>
      <c r="L8" s="104">
        <v>154464</v>
      </c>
      <c r="M8" s="103" t="s">
        <v>953</v>
      </c>
      <c r="N8" s="103" t="s">
        <v>954</v>
      </c>
      <c r="O8" s="103" t="s">
        <v>955</v>
      </c>
      <c r="P8" s="103" t="s">
        <v>956</v>
      </c>
      <c r="Q8" s="103" t="s">
        <v>957</v>
      </c>
    </row>
    <row r="9" spans="1:17">
      <c r="A9" s="103" t="s">
        <v>107</v>
      </c>
      <c r="B9" s="103" t="s">
        <v>24</v>
      </c>
      <c r="C9" s="101">
        <v>46027</v>
      </c>
      <c r="D9" s="103" t="s">
        <v>108</v>
      </c>
      <c r="E9" s="101">
        <v>46027</v>
      </c>
      <c r="F9" s="103" t="s">
        <v>109</v>
      </c>
      <c r="G9" s="103" t="s">
        <v>108</v>
      </c>
      <c r="H9" s="104">
        <v>470608</v>
      </c>
      <c r="I9" s="104">
        <v>0</v>
      </c>
      <c r="J9" s="104">
        <v>37649</v>
      </c>
      <c r="K9" s="104">
        <v>508257</v>
      </c>
      <c r="L9" s="104">
        <v>508257</v>
      </c>
      <c r="M9" s="103" t="s">
        <v>953</v>
      </c>
      <c r="N9" s="103" t="s">
        <v>954</v>
      </c>
      <c r="O9" s="103" t="s">
        <v>955</v>
      </c>
      <c r="P9" s="103" t="s">
        <v>956</v>
      </c>
      <c r="Q9" s="103" t="s">
        <v>957</v>
      </c>
    </row>
    <row r="10" spans="1:17">
      <c r="A10" s="103" t="s">
        <v>107</v>
      </c>
      <c r="B10" s="103" t="s">
        <v>24</v>
      </c>
      <c r="C10" s="101">
        <v>46027</v>
      </c>
      <c r="D10" s="103" t="s">
        <v>128</v>
      </c>
      <c r="E10" s="101">
        <v>46027</v>
      </c>
      <c r="F10" s="103" t="s">
        <v>129</v>
      </c>
      <c r="G10" s="103" t="s">
        <v>128</v>
      </c>
      <c r="H10" s="104">
        <v>935960</v>
      </c>
      <c r="I10" s="104">
        <v>0</v>
      </c>
      <c r="J10" s="104">
        <v>74877</v>
      </c>
      <c r="K10" s="104">
        <v>1010837</v>
      </c>
      <c r="L10" s="104">
        <v>1010837</v>
      </c>
      <c r="M10" s="103" t="s">
        <v>953</v>
      </c>
      <c r="N10" s="103" t="s">
        <v>954</v>
      </c>
      <c r="O10" s="103" t="s">
        <v>955</v>
      </c>
      <c r="P10" s="103" t="s">
        <v>956</v>
      </c>
      <c r="Q10" s="103" t="s">
        <v>957</v>
      </c>
    </row>
    <row r="11" spans="1:17">
      <c r="A11" s="103" t="s">
        <v>107</v>
      </c>
      <c r="B11" s="103" t="s">
        <v>24</v>
      </c>
      <c r="C11" s="101">
        <v>46027</v>
      </c>
      <c r="D11" s="103" t="s">
        <v>134</v>
      </c>
      <c r="E11" s="101">
        <v>46027</v>
      </c>
      <c r="F11" s="103" t="s">
        <v>135</v>
      </c>
      <c r="G11" s="103" t="s">
        <v>134</v>
      </c>
      <c r="H11" s="104">
        <v>885284</v>
      </c>
      <c r="I11" s="104">
        <v>0</v>
      </c>
      <c r="J11" s="104">
        <v>70823</v>
      </c>
      <c r="K11" s="104">
        <v>956107</v>
      </c>
      <c r="L11" s="104">
        <v>956107</v>
      </c>
      <c r="M11" s="103" t="s">
        <v>953</v>
      </c>
      <c r="N11" s="103" t="s">
        <v>954</v>
      </c>
      <c r="O11" s="103" t="s">
        <v>955</v>
      </c>
      <c r="P11" s="103" t="s">
        <v>956</v>
      </c>
      <c r="Q11" s="103" t="s">
        <v>957</v>
      </c>
    </row>
    <row r="12" spans="1:17">
      <c r="A12" s="103" t="s">
        <v>107</v>
      </c>
      <c r="B12" s="103" t="s">
        <v>24</v>
      </c>
      <c r="C12" s="101">
        <v>46027</v>
      </c>
      <c r="D12" s="103" t="s">
        <v>136</v>
      </c>
      <c r="E12" s="101">
        <v>46027</v>
      </c>
      <c r="F12" s="103" t="s">
        <v>137</v>
      </c>
      <c r="G12" s="103" t="s">
        <v>136</v>
      </c>
      <c r="H12" s="104">
        <v>573859</v>
      </c>
      <c r="I12" s="104">
        <v>0</v>
      </c>
      <c r="J12" s="104">
        <v>45909</v>
      </c>
      <c r="K12" s="104">
        <v>619768</v>
      </c>
      <c r="L12" s="104">
        <v>619768</v>
      </c>
      <c r="M12" s="103" t="s">
        <v>953</v>
      </c>
      <c r="N12" s="103" t="s">
        <v>954</v>
      </c>
      <c r="O12" s="103" t="s">
        <v>955</v>
      </c>
      <c r="P12" s="103" t="s">
        <v>956</v>
      </c>
      <c r="Q12" s="103" t="s">
        <v>957</v>
      </c>
    </row>
    <row r="13" spans="1:17">
      <c r="A13" s="103" t="s">
        <v>107</v>
      </c>
      <c r="B13" s="103" t="s">
        <v>24</v>
      </c>
      <c r="C13" s="101">
        <v>46027</v>
      </c>
      <c r="D13" s="103" t="s">
        <v>130</v>
      </c>
      <c r="E13" s="101">
        <v>46027</v>
      </c>
      <c r="F13" s="103" t="s">
        <v>131</v>
      </c>
      <c r="G13" s="103" t="s">
        <v>130</v>
      </c>
      <c r="H13" s="104">
        <v>348795</v>
      </c>
      <c r="I13" s="104">
        <v>0</v>
      </c>
      <c r="J13" s="104">
        <v>27904</v>
      </c>
      <c r="K13" s="104">
        <v>376699</v>
      </c>
      <c r="L13" s="104">
        <v>376699</v>
      </c>
      <c r="M13" s="103" t="s">
        <v>953</v>
      </c>
      <c r="N13" s="103" t="s">
        <v>954</v>
      </c>
      <c r="O13" s="103" t="s">
        <v>955</v>
      </c>
      <c r="P13" s="103" t="s">
        <v>956</v>
      </c>
      <c r="Q13" s="103" t="s">
        <v>957</v>
      </c>
    </row>
    <row r="14" spans="1:17">
      <c r="A14" s="103" t="s">
        <v>107</v>
      </c>
      <c r="B14" s="103" t="s">
        <v>24</v>
      </c>
      <c r="C14" s="101">
        <v>46027</v>
      </c>
      <c r="D14" s="103" t="s">
        <v>117</v>
      </c>
      <c r="E14" s="101">
        <v>46027</v>
      </c>
      <c r="F14" s="103" t="s">
        <v>118</v>
      </c>
      <c r="G14" s="103" t="s">
        <v>117</v>
      </c>
      <c r="H14" s="104">
        <v>282540</v>
      </c>
      <c r="I14" s="104">
        <v>0</v>
      </c>
      <c r="J14" s="104">
        <v>22603</v>
      </c>
      <c r="K14" s="104">
        <v>305143</v>
      </c>
      <c r="L14" s="104">
        <v>305143</v>
      </c>
      <c r="M14" s="103" t="s">
        <v>953</v>
      </c>
      <c r="N14" s="103" t="s">
        <v>954</v>
      </c>
      <c r="O14" s="103" t="s">
        <v>955</v>
      </c>
      <c r="P14" s="103" t="s">
        <v>956</v>
      </c>
      <c r="Q14" s="103" t="s">
        <v>957</v>
      </c>
    </row>
    <row r="15" spans="1:17">
      <c r="A15" s="103" t="s">
        <v>107</v>
      </c>
      <c r="B15" s="103" t="s">
        <v>24</v>
      </c>
      <c r="C15" s="101">
        <v>46027</v>
      </c>
      <c r="D15" s="103" t="s">
        <v>112</v>
      </c>
      <c r="E15" s="101">
        <v>46027</v>
      </c>
      <c r="F15" s="103" t="s">
        <v>113</v>
      </c>
      <c r="G15" s="103" t="s">
        <v>112</v>
      </c>
      <c r="H15" s="104">
        <v>573130</v>
      </c>
      <c r="I15" s="104">
        <v>0</v>
      </c>
      <c r="J15" s="104">
        <v>45850</v>
      </c>
      <c r="K15" s="104">
        <v>618980</v>
      </c>
      <c r="L15" s="104">
        <v>618980</v>
      </c>
      <c r="M15" s="103" t="s">
        <v>953</v>
      </c>
      <c r="N15" s="103" t="s">
        <v>954</v>
      </c>
      <c r="O15" s="103" t="s">
        <v>955</v>
      </c>
      <c r="P15" s="103" t="s">
        <v>956</v>
      </c>
      <c r="Q15" s="103" t="s">
        <v>957</v>
      </c>
    </row>
    <row r="16" spans="1:17">
      <c r="A16" s="103" t="s">
        <v>107</v>
      </c>
      <c r="B16" s="103" t="s">
        <v>24</v>
      </c>
      <c r="C16" s="101">
        <v>46027</v>
      </c>
      <c r="D16" s="103" t="s">
        <v>144</v>
      </c>
      <c r="E16" s="101">
        <v>46027</v>
      </c>
      <c r="F16" s="103" t="s">
        <v>145</v>
      </c>
      <c r="G16" s="103" t="s">
        <v>144</v>
      </c>
      <c r="H16" s="104">
        <v>1436329</v>
      </c>
      <c r="I16" s="104">
        <v>0</v>
      </c>
      <c r="J16" s="104">
        <v>114906</v>
      </c>
      <c r="K16" s="104">
        <v>1551235</v>
      </c>
      <c r="L16" s="104">
        <v>1551235</v>
      </c>
      <c r="M16" s="103" t="s">
        <v>953</v>
      </c>
      <c r="N16" s="103" t="s">
        <v>954</v>
      </c>
      <c r="O16" s="103" t="s">
        <v>955</v>
      </c>
      <c r="P16" s="103" t="s">
        <v>956</v>
      </c>
      <c r="Q16" s="103" t="s">
        <v>957</v>
      </c>
    </row>
    <row r="17" spans="1:17">
      <c r="A17" s="103" t="s">
        <v>107</v>
      </c>
      <c r="B17" s="103" t="s">
        <v>24</v>
      </c>
      <c r="C17" s="101">
        <v>46027</v>
      </c>
      <c r="D17" s="103" t="s">
        <v>121</v>
      </c>
      <c r="E17" s="101">
        <v>46027</v>
      </c>
      <c r="F17" s="103" t="s">
        <v>122</v>
      </c>
      <c r="G17" s="103" t="s">
        <v>121</v>
      </c>
      <c r="H17" s="104">
        <v>669207</v>
      </c>
      <c r="I17" s="104">
        <v>0</v>
      </c>
      <c r="J17" s="104">
        <v>53537</v>
      </c>
      <c r="K17" s="104">
        <v>722744</v>
      </c>
      <c r="L17" s="104">
        <v>722744</v>
      </c>
      <c r="M17" s="103" t="s">
        <v>953</v>
      </c>
      <c r="N17" s="103" t="s">
        <v>954</v>
      </c>
      <c r="O17" s="103" t="s">
        <v>955</v>
      </c>
      <c r="P17" s="103" t="s">
        <v>956</v>
      </c>
      <c r="Q17" s="103" t="s">
        <v>957</v>
      </c>
    </row>
    <row r="18" spans="1:17">
      <c r="A18" s="103" t="s">
        <v>107</v>
      </c>
      <c r="B18" s="103" t="s">
        <v>24</v>
      </c>
      <c r="C18" s="101">
        <v>46027</v>
      </c>
      <c r="D18" s="103" t="s">
        <v>126</v>
      </c>
      <c r="E18" s="101">
        <v>46027</v>
      </c>
      <c r="F18" s="103" t="s">
        <v>127</v>
      </c>
      <c r="G18" s="103" t="s">
        <v>126</v>
      </c>
      <c r="H18" s="104">
        <v>668538</v>
      </c>
      <c r="I18" s="104">
        <v>0</v>
      </c>
      <c r="J18" s="104">
        <v>53483</v>
      </c>
      <c r="K18" s="104">
        <v>722021</v>
      </c>
      <c r="L18" s="104">
        <v>722021</v>
      </c>
      <c r="M18" s="103" t="s">
        <v>953</v>
      </c>
      <c r="N18" s="103" t="s">
        <v>954</v>
      </c>
      <c r="O18" s="103" t="s">
        <v>955</v>
      </c>
      <c r="P18" s="103" t="s">
        <v>956</v>
      </c>
      <c r="Q18" s="103" t="s">
        <v>957</v>
      </c>
    </row>
    <row r="19" spans="1:17">
      <c r="A19" s="103" t="s">
        <v>107</v>
      </c>
      <c r="B19" s="103" t="s">
        <v>24</v>
      </c>
      <c r="C19" s="101">
        <v>46031</v>
      </c>
      <c r="D19" s="103" t="s">
        <v>142</v>
      </c>
      <c r="E19" s="101">
        <v>46031</v>
      </c>
      <c r="F19" s="103" t="s">
        <v>143</v>
      </c>
      <c r="G19" s="103" t="s">
        <v>142</v>
      </c>
      <c r="H19" s="104">
        <v>352299</v>
      </c>
      <c r="I19" s="104">
        <v>0</v>
      </c>
      <c r="J19" s="104">
        <v>28184</v>
      </c>
      <c r="K19" s="104">
        <v>380483</v>
      </c>
      <c r="L19" s="104">
        <v>380483</v>
      </c>
      <c r="M19" s="103" t="s">
        <v>953</v>
      </c>
      <c r="N19" s="103" t="s">
        <v>954</v>
      </c>
      <c r="O19" s="103" t="s">
        <v>955</v>
      </c>
      <c r="P19" s="103" t="s">
        <v>956</v>
      </c>
      <c r="Q19" s="103" t="s">
        <v>957</v>
      </c>
    </row>
    <row r="20" spans="1:17">
      <c r="A20" s="103" t="s">
        <v>107</v>
      </c>
      <c r="B20" s="103" t="s">
        <v>24</v>
      </c>
      <c r="C20" s="101">
        <v>46034</v>
      </c>
      <c r="D20" s="103" t="s">
        <v>175</v>
      </c>
      <c r="E20" s="101">
        <v>46034</v>
      </c>
      <c r="F20" s="103" t="s">
        <v>176</v>
      </c>
      <c r="G20" s="103" t="s">
        <v>175</v>
      </c>
      <c r="H20" s="104">
        <v>412256</v>
      </c>
      <c r="I20" s="104">
        <v>0</v>
      </c>
      <c r="J20" s="104">
        <v>32980</v>
      </c>
      <c r="K20" s="104">
        <v>445236</v>
      </c>
      <c r="L20" s="104">
        <v>445236</v>
      </c>
      <c r="M20" s="103" t="s">
        <v>953</v>
      </c>
      <c r="N20" s="103" t="s">
        <v>954</v>
      </c>
      <c r="O20" s="103" t="s">
        <v>955</v>
      </c>
      <c r="P20" s="103" t="s">
        <v>956</v>
      </c>
      <c r="Q20" s="103" t="s">
        <v>957</v>
      </c>
    </row>
    <row r="21" spans="1:17">
      <c r="A21" s="103" t="s">
        <v>107</v>
      </c>
      <c r="B21" s="103" t="s">
        <v>24</v>
      </c>
      <c r="C21" s="101">
        <v>46034</v>
      </c>
      <c r="D21" s="103" t="s">
        <v>158</v>
      </c>
      <c r="E21" s="101">
        <v>46034</v>
      </c>
      <c r="F21" s="103" t="s">
        <v>159</v>
      </c>
      <c r="G21" s="103" t="s">
        <v>158</v>
      </c>
      <c r="H21" s="104">
        <v>352299</v>
      </c>
      <c r="I21" s="104">
        <v>0</v>
      </c>
      <c r="J21" s="104">
        <v>28184</v>
      </c>
      <c r="K21" s="104">
        <v>380483</v>
      </c>
      <c r="L21" s="104">
        <v>380483</v>
      </c>
      <c r="M21" s="103" t="s">
        <v>953</v>
      </c>
      <c r="N21" s="103" t="s">
        <v>954</v>
      </c>
      <c r="O21" s="103" t="s">
        <v>955</v>
      </c>
      <c r="P21" s="103" t="s">
        <v>956</v>
      </c>
      <c r="Q21" s="103" t="s">
        <v>957</v>
      </c>
    </row>
    <row r="22" spans="1:17">
      <c r="A22" s="103" t="s">
        <v>107</v>
      </c>
      <c r="B22" s="103" t="s">
        <v>24</v>
      </c>
      <c r="C22" s="101">
        <v>46034</v>
      </c>
      <c r="D22" s="103" t="s">
        <v>160</v>
      </c>
      <c r="E22" s="101">
        <v>46034</v>
      </c>
      <c r="F22" s="103" t="s">
        <v>161</v>
      </c>
      <c r="G22" s="103" t="s">
        <v>160</v>
      </c>
      <c r="H22" s="104">
        <v>710228</v>
      </c>
      <c r="I22" s="104">
        <v>0</v>
      </c>
      <c r="J22" s="104">
        <v>56818</v>
      </c>
      <c r="K22" s="104">
        <v>767046</v>
      </c>
      <c r="L22" s="104">
        <v>767046</v>
      </c>
      <c r="M22" s="103" t="s">
        <v>953</v>
      </c>
      <c r="N22" s="103" t="s">
        <v>954</v>
      </c>
      <c r="O22" s="103" t="s">
        <v>955</v>
      </c>
      <c r="P22" s="103" t="s">
        <v>956</v>
      </c>
      <c r="Q22" s="103" t="s">
        <v>957</v>
      </c>
    </row>
    <row r="23" spans="1:17">
      <c r="A23" s="103" t="s">
        <v>107</v>
      </c>
      <c r="B23" s="103" t="s">
        <v>24</v>
      </c>
      <c r="C23" s="101">
        <v>46034</v>
      </c>
      <c r="D23" s="103" t="s">
        <v>148</v>
      </c>
      <c r="E23" s="101">
        <v>46034</v>
      </c>
      <c r="F23" s="103" t="s">
        <v>149</v>
      </c>
      <c r="G23" s="103" t="s">
        <v>148</v>
      </c>
      <c r="H23" s="104">
        <v>446918</v>
      </c>
      <c r="I23" s="104">
        <v>0</v>
      </c>
      <c r="J23" s="104">
        <v>35753</v>
      </c>
      <c r="K23" s="104">
        <v>482671</v>
      </c>
      <c r="L23" s="104">
        <v>482671</v>
      </c>
      <c r="M23" s="103" t="s">
        <v>953</v>
      </c>
      <c r="N23" s="103" t="s">
        <v>954</v>
      </c>
      <c r="O23" s="103" t="s">
        <v>955</v>
      </c>
      <c r="P23" s="103" t="s">
        <v>956</v>
      </c>
      <c r="Q23" s="103" t="s">
        <v>957</v>
      </c>
    </row>
    <row r="24" spans="1:17">
      <c r="A24" s="103" t="s">
        <v>107</v>
      </c>
      <c r="B24" s="103" t="s">
        <v>24</v>
      </c>
      <c r="C24" s="101">
        <v>46034</v>
      </c>
      <c r="D24" s="103" t="s">
        <v>173</v>
      </c>
      <c r="E24" s="101">
        <v>46034</v>
      </c>
      <c r="F24" s="103" t="s">
        <v>174</v>
      </c>
      <c r="G24" s="103" t="s">
        <v>173</v>
      </c>
      <c r="H24" s="104">
        <v>1362270</v>
      </c>
      <c r="I24" s="104">
        <v>0</v>
      </c>
      <c r="J24" s="104">
        <v>108982</v>
      </c>
      <c r="K24" s="104">
        <v>1471252</v>
      </c>
      <c r="L24" s="104">
        <v>1471252</v>
      </c>
      <c r="M24" s="103" t="s">
        <v>953</v>
      </c>
      <c r="N24" s="103" t="s">
        <v>954</v>
      </c>
      <c r="O24" s="103" t="s">
        <v>955</v>
      </c>
      <c r="P24" s="103" t="s">
        <v>956</v>
      </c>
      <c r="Q24" s="103" t="s">
        <v>957</v>
      </c>
    </row>
    <row r="25" spans="1:17">
      <c r="A25" s="103" t="s">
        <v>107</v>
      </c>
      <c r="B25" s="103" t="s">
        <v>24</v>
      </c>
      <c r="C25" s="101">
        <v>46034</v>
      </c>
      <c r="D25" s="103" t="s">
        <v>156</v>
      </c>
      <c r="E25" s="101">
        <v>46034</v>
      </c>
      <c r="F25" s="103" t="s">
        <v>157</v>
      </c>
      <c r="G25" s="103" t="s">
        <v>156</v>
      </c>
      <c r="H25" s="104">
        <v>352299</v>
      </c>
      <c r="I25" s="104">
        <v>0</v>
      </c>
      <c r="J25" s="104">
        <v>28184</v>
      </c>
      <c r="K25" s="104">
        <v>380483</v>
      </c>
      <c r="L25" s="104">
        <v>380483</v>
      </c>
      <c r="M25" s="103" t="s">
        <v>953</v>
      </c>
      <c r="N25" s="103" t="s">
        <v>954</v>
      </c>
      <c r="O25" s="103" t="s">
        <v>955</v>
      </c>
      <c r="P25" s="103" t="s">
        <v>956</v>
      </c>
      <c r="Q25" s="103" t="s">
        <v>957</v>
      </c>
    </row>
    <row r="26" spans="1:17">
      <c r="A26" s="103" t="s">
        <v>107</v>
      </c>
      <c r="B26" s="103" t="s">
        <v>24</v>
      </c>
      <c r="C26" s="101">
        <v>46034</v>
      </c>
      <c r="D26" s="103" t="s">
        <v>169</v>
      </c>
      <c r="E26" s="101">
        <v>46034</v>
      </c>
      <c r="F26" s="103" t="s">
        <v>170</v>
      </c>
      <c r="G26" s="103" t="s">
        <v>169</v>
      </c>
      <c r="H26" s="104">
        <v>238370</v>
      </c>
      <c r="I26" s="104">
        <v>0</v>
      </c>
      <c r="J26" s="104">
        <v>19070</v>
      </c>
      <c r="K26" s="104">
        <v>257440</v>
      </c>
      <c r="L26" s="104">
        <v>257440</v>
      </c>
      <c r="M26" s="103" t="s">
        <v>953</v>
      </c>
      <c r="N26" s="103" t="s">
        <v>954</v>
      </c>
      <c r="O26" s="103" t="s">
        <v>955</v>
      </c>
      <c r="P26" s="103" t="s">
        <v>956</v>
      </c>
      <c r="Q26" s="103" t="s">
        <v>957</v>
      </c>
    </row>
    <row r="27" spans="1:17">
      <c r="A27" s="103" t="s">
        <v>107</v>
      </c>
      <c r="B27" s="103" t="s">
        <v>24</v>
      </c>
      <c r="C27" s="101">
        <v>46034</v>
      </c>
      <c r="D27" s="103" t="s">
        <v>154</v>
      </c>
      <c r="E27" s="101">
        <v>46034</v>
      </c>
      <c r="F27" s="103" t="s">
        <v>155</v>
      </c>
      <c r="G27" s="103" t="s">
        <v>154</v>
      </c>
      <c r="H27" s="104">
        <v>143022</v>
      </c>
      <c r="I27" s="104">
        <v>0</v>
      </c>
      <c r="J27" s="104">
        <v>11442</v>
      </c>
      <c r="K27" s="104">
        <v>154464</v>
      </c>
      <c r="L27" s="104">
        <v>154464</v>
      </c>
      <c r="M27" s="103" t="s">
        <v>953</v>
      </c>
      <c r="N27" s="103" t="s">
        <v>954</v>
      </c>
      <c r="O27" s="103" t="s">
        <v>955</v>
      </c>
      <c r="P27" s="103" t="s">
        <v>956</v>
      </c>
      <c r="Q27" s="103" t="s">
        <v>957</v>
      </c>
    </row>
    <row r="28" spans="1:17">
      <c r="A28" s="103" t="s">
        <v>107</v>
      </c>
      <c r="B28" s="103" t="s">
        <v>24</v>
      </c>
      <c r="C28" s="101">
        <v>46034</v>
      </c>
      <c r="D28" s="103" t="s">
        <v>152</v>
      </c>
      <c r="E28" s="101">
        <v>46034</v>
      </c>
      <c r="F28" s="103" t="s">
        <v>153</v>
      </c>
      <c r="G28" s="103" t="s">
        <v>152</v>
      </c>
      <c r="H28" s="104">
        <v>209277</v>
      </c>
      <c r="I28" s="104">
        <v>0</v>
      </c>
      <c r="J28" s="104">
        <v>16742</v>
      </c>
      <c r="K28" s="104">
        <v>226019</v>
      </c>
      <c r="L28" s="104">
        <v>226019</v>
      </c>
      <c r="M28" s="103" t="s">
        <v>953</v>
      </c>
      <c r="N28" s="103" t="s">
        <v>954</v>
      </c>
      <c r="O28" s="103" t="s">
        <v>955</v>
      </c>
      <c r="P28" s="103" t="s">
        <v>956</v>
      </c>
      <c r="Q28" s="103" t="s">
        <v>957</v>
      </c>
    </row>
    <row r="29" spans="1:17">
      <c r="A29" s="103" t="s">
        <v>107</v>
      </c>
      <c r="B29" s="103" t="s">
        <v>24</v>
      </c>
      <c r="C29" s="101">
        <v>46034</v>
      </c>
      <c r="D29" s="103" t="s">
        <v>167</v>
      </c>
      <c r="E29" s="101">
        <v>46034</v>
      </c>
      <c r="F29" s="103" t="s">
        <v>168</v>
      </c>
      <c r="G29" s="103" t="s">
        <v>167</v>
      </c>
      <c r="H29" s="104">
        <v>503371</v>
      </c>
      <c r="I29" s="104">
        <v>0</v>
      </c>
      <c r="J29" s="104">
        <v>40270</v>
      </c>
      <c r="K29" s="104">
        <v>543641</v>
      </c>
      <c r="L29" s="104">
        <v>543641</v>
      </c>
      <c r="M29" s="103" t="s">
        <v>953</v>
      </c>
      <c r="N29" s="103" t="s">
        <v>954</v>
      </c>
      <c r="O29" s="103" t="s">
        <v>955</v>
      </c>
      <c r="P29" s="103" t="s">
        <v>956</v>
      </c>
      <c r="Q29" s="103" t="s">
        <v>957</v>
      </c>
    </row>
    <row r="30" spans="1:17">
      <c r="A30" s="103" t="s">
        <v>107</v>
      </c>
      <c r="B30" s="103" t="s">
        <v>24</v>
      </c>
      <c r="C30" s="101">
        <v>46034</v>
      </c>
      <c r="D30" s="103" t="s">
        <v>164</v>
      </c>
      <c r="E30" s="101">
        <v>46034</v>
      </c>
      <c r="F30" s="103" t="s">
        <v>165</v>
      </c>
      <c r="G30" s="103" t="s">
        <v>164</v>
      </c>
      <c r="H30" s="104">
        <v>209277</v>
      </c>
      <c r="I30" s="104">
        <v>0</v>
      </c>
      <c r="J30" s="104">
        <v>16742</v>
      </c>
      <c r="K30" s="104">
        <v>226019</v>
      </c>
      <c r="L30" s="104">
        <v>226019</v>
      </c>
      <c r="M30" s="103" t="s">
        <v>953</v>
      </c>
      <c r="N30" s="103" t="s">
        <v>954</v>
      </c>
      <c r="O30" s="103" t="s">
        <v>955</v>
      </c>
      <c r="P30" s="103" t="s">
        <v>956</v>
      </c>
      <c r="Q30" s="103" t="s">
        <v>957</v>
      </c>
    </row>
    <row r="31" spans="1:17">
      <c r="A31" s="103" t="s">
        <v>107</v>
      </c>
      <c r="B31" s="103" t="s">
        <v>24</v>
      </c>
      <c r="C31" s="101">
        <v>46034</v>
      </c>
      <c r="D31" s="103" t="s">
        <v>171</v>
      </c>
      <c r="E31" s="101">
        <v>46034</v>
      </c>
      <c r="F31" s="103" t="s">
        <v>172</v>
      </c>
      <c r="G31" s="103" t="s">
        <v>171</v>
      </c>
      <c r="H31" s="104">
        <v>143022</v>
      </c>
      <c r="I31" s="104">
        <v>0</v>
      </c>
      <c r="J31" s="104">
        <v>11442</v>
      </c>
      <c r="K31" s="104">
        <v>154464</v>
      </c>
      <c r="L31" s="104">
        <v>154464</v>
      </c>
      <c r="M31" s="103" t="s">
        <v>953</v>
      </c>
      <c r="N31" s="103" t="s">
        <v>954</v>
      </c>
      <c r="O31" s="103" t="s">
        <v>955</v>
      </c>
      <c r="P31" s="103" t="s">
        <v>956</v>
      </c>
      <c r="Q31" s="103" t="s">
        <v>957</v>
      </c>
    </row>
    <row r="32" spans="1:17">
      <c r="A32" s="103" t="s">
        <v>107</v>
      </c>
      <c r="B32" s="103" t="s">
        <v>24</v>
      </c>
      <c r="C32" s="101">
        <v>46034</v>
      </c>
      <c r="D32" s="103" t="s">
        <v>150</v>
      </c>
      <c r="E32" s="101">
        <v>46034</v>
      </c>
      <c r="F32" s="103" t="s">
        <v>151</v>
      </c>
      <c r="G32" s="103" t="s">
        <v>150</v>
      </c>
      <c r="H32" s="104">
        <v>624308</v>
      </c>
      <c r="I32" s="104">
        <v>0</v>
      </c>
      <c r="J32" s="104">
        <v>49945</v>
      </c>
      <c r="K32" s="104">
        <v>674253</v>
      </c>
      <c r="L32" s="104">
        <v>674253</v>
      </c>
      <c r="M32" s="103" t="s">
        <v>953</v>
      </c>
      <c r="N32" s="103" t="s">
        <v>954</v>
      </c>
      <c r="O32" s="103" t="s">
        <v>955</v>
      </c>
      <c r="P32" s="103" t="s">
        <v>956</v>
      </c>
      <c r="Q32" s="103" t="s">
        <v>957</v>
      </c>
    </row>
    <row r="33" spans="1:17">
      <c r="A33" s="103" t="s">
        <v>107</v>
      </c>
      <c r="B33" s="103" t="s">
        <v>24</v>
      </c>
      <c r="C33" s="101">
        <v>46034</v>
      </c>
      <c r="D33" s="103" t="s">
        <v>162</v>
      </c>
      <c r="E33" s="101">
        <v>46034</v>
      </c>
      <c r="F33" s="103" t="s">
        <v>163</v>
      </c>
      <c r="G33" s="103" t="s">
        <v>162</v>
      </c>
      <c r="H33" s="104">
        <v>809895</v>
      </c>
      <c r="I33" s="104">
        <v>0</v>
      </c>
      <c r="J33" s="104">
        <v>64792</v>
      </c>
      <c r="K33" s="104">
        <v>874687</v>
      </c>
      <c r="L33" s="104">
        <v>874687</v>
      </c>
      <c r="M33" s="103" t="s">
        <v>953</v>
      </c>
      <c r="N33" s="103" t="s">
        <v>954</v>
      </c>
      <c r="O33" s="103" t="s">
        <v>955</v>
      </c>
      <c r="P33" s="103" t="s">
        <v>956</v>
      </c>
      <c r="Q33" s="103" t="s">
        <v>957</v>
      </c>
    </row>
    <row r="34" spans="1:17">
      <c r="A34" s="103" t="s">
        <v>107</v>
      </c>
      <c r="B34" s="103" t="s">
        <v>24</v>
      </c>
      <c r="C34" s="101">
        <v>46034</v>
      </c>
      <c r="D34" s="103" t="s">
        <v>177</v>
      </c>
      <c r="E34" s="101">
        <v>46034</v>
      </c>
      <c r="F34" s="103" t="s">
        <v>178</v>
      </c>
      <c r="G34" s="103" t="s">
        <v>177</v>
      </c>
      <c r="H34" s="104">
        <v>433612</v>
      </c>
      <c r="I34" s="104">
        <v>0</v>
      </c>
      <c r="J34" s="104">
        <v>34689</v>
      </c>
      <c r="K34" s="104">
        <v>468301</v>
      </c>
      <c r="L34" s="104">
        <v>468301</v>
      </c>
      <c r="M34" s="103" t="s">
        <v>953</v>
      </c>
      <c r="N34" s="103" t="s">
        <v>954</v>
      </c>
      <c r="O34" s="103" t="s">
        <v>955</v>
      </c>
      <c r="P34" s="103" t="s">
        <v>956</v>
      </c>
      <c r="Q34" s="103" t="s">
        <v>957</v>
      </c>
    </row>
    <row r="35" spans="1:17">
      <c r="A35" s="103" t="s">
        <v>107</v>
      </c>
      <c r="B35" s="103" t="s">
        <v>24</v>
      </c>
      <c r="C35" s="101">
        <v>46041</v>
      </c>
      <c r="D35" s="103" t="s">
        <v>203</v>
      </c>
      <c r="E35" s="101">
        <v>46041</v>
      </c>
      <c r="F35" s="103" t="s">
        <v>204</v>
      </c>
      <c r="G35" s="103" t="s">
        <v>203</v>
      </c>
      <c r="H35" s="104">
        <v>896691</v>
      </c>
      <c r="I35" s="104">
        <v>0</v>
      </c>
      <c r="J35" s="104">
        <v>71735</v>
      </c>
      <c r="K35" s="104">
        <v>968426</v>
      </c>
      <c r="L35" s="104">
        <v>968426</v>
      </c>
      <c r="M35" s="103" t="s">
        <v>953</v>
      </c>
      <c r="N35" s="103" t="s">
        <v>954</v>
      </c>
      <c r="O35" s="103" t="s">
        <v>955</v>
      </c>
      <c r="P35" s="103" t="s">
        <v>956</v>
      </c>
      <c r="Q35" s="103" t="s">
        <v>957</v>
      </c>
    </row>
    <row r="36" spans="1:17">
      <c r="A36" s="103" t="s">
        <v>107</v>
      </c>
      <c r="B36" s="103" t="s">
        <v>24</v>
      </c>
      <c r="C36" s="101">
        <v>46041</v>
      </c>
      <c r="D36" s="103" t="s">
        <v>186</v>
      </c>
      <c r="E36" s="101">
        <v>46041</v>
      </c>
      <c r="F36" s="103" t="s">
        <v>187</v>
      </c>
      <c r="G36" s="103" t="s">
        <v>186</v>
      </c>
      <c r="H36" s="104">
        <v>456426</v>
      </c>
      <c r="I36" s="104">
        <v>0</v>
      </c>
      <c r="J36" s="104">
        <v>36514</v>
      </c>
      <c r="K36" s="104">
        <v>492940</v>
      </c>
      <c r="L36" s="104">
        <v>492940</v>
      </c>
      <c r="M36" s="103" t="s">
        <v>953</v>
      </c>
      <c r="N36" s="103" t="s">
        <v>954</v>
      </c>
      <c r="O36" s="103" t="s">
        <v>955</v>
      </c>
      <c r="P36" s="103" t="s">
        <v>956</v>
      </c>
      <c r="Q36" s="103" t="s">
        <v>957</v>
      </c>
    </row>
    <row r="37" spans="1:17">
      <c r="A37" s="103" t="s">
        <v>107</v>
      </c>
      <c r="B37" s="103" t="s">
        <v>24</v>
      </c>
      <c r="C37" s="101">
        <v>46041</v>
      </c>
      <c r="D37" s="103" t="s">
        <v>205</v>
      </c>
      <c r="E37" s="101">
        <v>46041</v>
      </c>
      <c r="F37" s="103" t="s">
        <v>206</v>
      </c>
      <c r="G37" s="103" t="s">
        <v>205</v>
      </c>
      <c r="H37" s="104">
        <v>143022</v>
      </c>
      <c r="I37" s="104">
        <v>0</v>
      </c>
      <c r="J37" s="104">
        <v>11442</v>
      </c>
      <c r="K37" s="104">
        <v>154464</v>
      </c>
      <c r="L37" s="104">
        <v>154464</v>
      </c>
      <c r="M37" s="103" t="s">
        <v>953</v>
      </c>
      <c r="N37" s="103" t="s">
        <v>954</v>
      </c>
      <c r="O37" s="103" t="s">
        <v>955</v>
      </c>
      <c r="P37" s="103" t="s">
        <v>956</v>
      </c>
      <c r="Q37" s="103" t="s">
        <v>957</v>
      </c>
    </row>
    <row r="38" spans="1:17">
      <c r="A38" s="103" t="s">
        <v>107</v>
      </c>
      <c r="B38" s="103" t="s">
        <v>24</v>
      </c>
      <c r="C38" s="101">
        <v>46041</v>
      </c>
      <c r="D38" s="103" t="s">
        <v>196</v>
      </c>
      <c r="E38" s="101">
        <v>46041</v>
      </c>
      <c r="F38" s="103" t="s">
        <v>197</v>
      </c>
      <c r="G38" s="103" t="s">
        <v>196</v>
      </c>
      <c r="H38" s="104">
        <v>459930</v>
      </c>
      <c r="I38" s="104">
        <v>0</v>
      </c>
      <c r="J38" s="104">
        <v>36794</v>
      </c>
      <c r="K38" s="104">
        <v>496724</v>
      </c>
      <c r="L38" s="104">
        <v>496724</v>
      </c>
      <c r="M38" s="103" t="s">
        <v>953</v>
      </c>
      <c r="N38" s="103" t="s">
        <v>954</v>
      </c>
      <c r="O38" s="103" t="s">
        <v>955</v>
      </c>
      <c r="P38" s="103" t="s">
        <v>956</v>
      </c>
      <c r="Q38" s="103" t="s">
        <v>957</v>
      </c>
    </row>
    <row r="39" spans="1:17">
      <c r="A39" s="103" t="s">
        <v>107</v>
      </c>
      <c r="B39" s="103" t="s">
        <v>24</v>
      </c>
      <c r="C39" s="101">
        <v>46041</v>
      </c>
      <c r="D39" s="103" t="s">
        <v>180</v>
      </c>
      <c r="E39" s="101">
        <v>46041</v>
      </c>
      <c r="F39" s="103" t="s">
        <v>181</v>
      </c>
      <c r="G39" s="103" t="s">
        <v>180</v>
      </c>
      <c r="H39" s="104">
        <v>190696</v>
      </c>
      <c r="I39" s="104">
        <v>0</v>
      </c>
      <c r="J39" s="104">
        <v>15256</v>
      </c>
      <c r="K39" s="104">
        <v>205952</v>
      </c>
      <c r="L39" s="104">
        <v>205952</v>
      </c>
      <c r="M39" s="103" t="s">
        <v>953</v>
      </c>
      <c r="N39" s="103" t="s">
        <v>954</v>
      </c>
      <c r="O39" s="103" t="s">
        <v>955</v>
      </c>
      <c r="P39" s="103" t="s">
        <v>956</v>
      </c>
      <c r="Q39" s="103" t="s">
        <v>957</v>
      </c>
    </row>
    <row r="40" spans="1:17">
      <c r="A40" s="103" t="s">
        <v>107</v>
      </c>
      <c r="B40" s="103" t="s">
        <v>24</v>
      </c>
      <c r="C40" s="101">
        <v>46041</v>
      </c>
      <c r="D40" s="103" t="s">
        <v>192</v>
      </c>
      <c r="E40" s="101">
        <v>46041</v>
      </c>
      <c r="F40" s="103" t="s">
        <v>193</v>
      </c>
      <c r="G40" s="103" t="s">
        <v>192</v>
      </c>
      <c r="H40" s="104">
        <v>447647</v>
      </c>
      <c r="I40" s="104">
        <v>0</v>
      </c>
      <c r="J40" s="104">
        <v>35812</v>
      </c>
      <c r="K40" s="104">
        <v>483459</v>
      </c>
      <c r="L40" s="104">
        <v>483459</v>
      </c>
      <c r="M40" s="103" t="s">
        <v>953</v>
      </c>
      <c r="N40" s="103" t="s">
        <v>954</v>
      </c>
      <c r="O40" s="103" t="s">
        <v>955</v>
      </c>
      <c r="P40" s="103" t="s">
        <v>956</v>
      </c>
      <c r="Q40" s="103" t="s">
        <v>957</v>
      </c>
    </row>
    <row r="41" spans="1:17">
      <c r="A41" s="103" t="s">
        <v>107</v>
      </c>
      <c r="B41" s="103" t="s">
        <v>24</v>
      </c>
      <c r="C41" s="101">
        <v>46041</v>
      </c>
      <c r="D41" s="103" t="s">
        <v>190</v>
      </c>
      <c r="E41" s="101">
        <v>46041</v>
      </c>
      <c r="F41" s="103" t="s">
        <v>191</v>
      </c>
      <c r="G41" s="103" t="s">
        <v>190</v>
      </c>
      <c r="H41" s="104">
        <v>293218</v>
      </c>
      <c r="I41" s="104">
        <v>0</v>
      </c>
      <c r="J41" s="104">
        <v>23457</v>
      </c>
      <c r="K41" s="104">
        <v>316675</v>
      </c>
      <c r="L41" s="104">
        <v>316675</v>
      </c>
      <c r="M41" s="103" t="s">
        <v>953</v>
      </c>
      <c r="N41" s="103" t="s">
        <v>954</v>
      </c>
      <c r="O41" s="103" t="s">
        <v>955</v>
      </c>
      <c r="P41" s="103" t="s">
        <v>956</v>
      </c>
      <c r="Q41" s="103" t="s">
        <v>957</v>
      </c>
    </row>
    <row r="42" spans="1:17">
      <c r="A42" s="103" t="s">
        <v>107</v>
      </c>
      <c r="B42" s="103" t="s">
        <v>24</v>
      </c>
      <c r="C42" s="101">
        <v>46041</v>
      </c>
      <c r="D42" s="103" t="s">
        <v>184</v>
      </c>
      <c r="E42" s="101">
        <v>46041</v>
      </c>
      <c r="F42" s="103" t="s">
        <v>185</v>
      </c>
      <c r="G42" s="103" t="s">
        <v>184</v>
      </c>
      <c r="H42" s="104">
        <v>352299</v>
      </c>
      <c r="I42" s="104">
        <v>0</v>
      </c>
      <c r="J42" s="104">
        <v>28184</v>
      </c>
      <c r="K42" s="104">
        <v>380483</v>
      </c>
      <c r="L42" s="104">
        <v>380483</v>
      </c>
      <c r="M42" s="103" t="s">
        <v>953</v>
      </c>
      <c r="N42" s="103" t="s">
        <v>954</v>
      </c>
      <c r="O42" s="103" t="s">
        <v>955</v>
      </c>
      <c r="P42" s="103" t="s">
        <v>956</v>
      </c>
      <c r="Q42" s="103" t="s">
        <v>957</v>
      </c>
    </row>
    <row r="43" spans="1:17">
      <c r="A43" s="103" t="s">
        <v>107</v>
      </c>
      <c r="B43" s="103" t="s">
        <v>24</v>
      </c>
      <c r="C43" s="101">
        <v>46041</v>
      </c>
      <c r="D43" s="103" t="s">
        <v>209</v>
      </c>
      <c r="E43" s="101">
        <v>46041</v>
      </c>
      <c r="F43" s="103" t="s">
        <v>210</v>
      </c>
      <c r="G43" s="103" t="s">
        <v>209</v>
      </c>
      <c r="H43" s="104">
        <v>586142</v>
      </c>
      <c r="I43" s="104">
        <v>0</v>
      </c>
      <c r="J43" s="104">
        <v>46891</v>
      </c>
      <c r="K43" s="104">
        <v>633033</v>
      </c>
      <c r="L43" s="104">
        <v>633033</v>
      </c>
      <c r="M43" s="103" t="s">
        <v>953</v>
      </c>
      <c r="N43" s="103" t="s">
        <v>954</v>
      </c>
      <c r="O43" s="103" t="s">
        <v>955</v>
      </c>
      <c r="P43" s="103" t="s">
        <v>956</v>
      </c>
      <c r="Q43" s="103" t="s">
        <v>957</v>
      </c>
    </row>
    <row r="44" spans="1:17">
      <c r="A44" s="103" t="s">
        <v>107</v>
      </c>
      <c r="B44" s="103" t="s">
        <v>24</v>
      </c>
      <c r="C44" s="101">
        <v>46041</v>
      </c>
      <c r="D44" s="103" t="s">
        <v>182</v>
      </c>
      <c r="E44" s="101">
        <v>46041</v>
      </c>
      <c r="F44" s="103" t="s">
        <v>183</v>
      </c>
      <c r="G44" s="103" t="s">
        <v>182</v>
      </c>
      <c r="H44" s="104">
        <v>587165</v>
      </c>
      <c r="I44" s="104">
        <v>0</v>
      </c>
      <c r="J44" s="104">
        <v>46973</v>
      </c>
      <c r="K44" s="104">
        <v>634138</v>
      </c>
      <c r="L44" s="104">
        <v>634138</v>
      </c>
      <c r="M44" s="103" t="s">
        <v>953</v>
      </c>
      <c r="N44" s="103" t="s">
        <v>954</v>
      </c>
      <c r="O44" s="103" t="s">
        <v>955</v>
      </c>
      <c r="P44" s="103" t="s">
        <v>956</v>
      </c>
      <c r="Q44" s="103" t="s">
        <v>957</v>
      </c>
    </row>
    <row r="45" spans="1:17">
      <c r="A45" s="103" t="s">
        <v>107</v>
      </c>
      <c r="B45" s="103" t="s">
        <v>24</v>
      </c>
      <c r="C45" s="101">
        <v>46041</v>
      </c>
      <c r="D45" s="103" t="s">
        <v>200</v>
      </c>
      <c r="E45" s="101">
        <v>46041</v>
      </c>
      <c r="F45" s="103" t="s">
        <v>201</v>
      </c>
      <c r="G45" s="103" t="s">
        <v>200</v>
      </c>
      <c r="H45" s="104">
        <v>238370</v>
      </c>
      <c r="I45" s="104">
        <v>0</v>
      </c>
      <c r="J45" s="104">
        <v>19070</v>
      </c>
      <c r="K45" s="104">
        <v>257440</v>
      </c>
      <c r="L45" s="104">
        <v>257440</v>
      </c>
      <c r="M45" s="103" t="s">
        <v>953</v>
      </c>
      <c r="N45" s="103" t="s">
        <v>954</v>
      </c>
      <c r="O45" s="103" t="s">
        <v>955</v>
      </c>
      <c r="P45" s="103" t="s">
        <v>956</v>
      </c>
      <c r="Q45" s="103" t="s">
        <v>957</v>
      </c>
    </row>
    <row r="46" spans="1:17">
      <c r="A46" s="103" t="s">
        <v>107</v>
      </c>
      <c r="B46" s="103" t="s">
        <v>24</v>
      </c>
      <c r="C46" s="101">
        <v>46041</v>
      </c>
      <c r="D46" s="103" t="s">
        <v>211</v>
      </c>
      <c r="E46" s="101">
        <v>46041</v>
      </c>
      <c r="F46" s="103" t="s">
        <v>212</v>
      </c>
      <c r="G46" s="103" t="s">
        <v>211</v>
      </c>
      <c r="H46" s="104">
        <v>650418</v>
      </c>
      <c r="I46" s="104">
        <v>0</v>
      </c>
      <c r="J46" s="104">
        <v>52033</v>
      </c>
      <c r="K46" s="104">
        <v>702451</v>
      </c>
      <c r="L46" s="104">
        <v>702451</v>
      </c>
      <c r="M46" s="103" t="s">
        <v>953</v>
      </c>
      <c r="N46" s="103" t="s">
        <v>954</v>
      </c>
      <c r="O46" s="103" t="s">
        <v>955</v>
      </c>
      <c r="P46" s="103" t="s">
        <v>956</v>
      </c>
      <c r="Q46" s="103" t="s">
        <v>957</v>
      </c>
    </row>
    <row r="47" spans="1:17">
      <c r="A47" s="103" t="s">
        <v>107</v>
      </c>
      <c r="B47" s="103" t="s">
        <v>24</v>
      </c>
      <c r="C47" s="101">
        <v>46041</v>
      </c>
      <c r="D47" s="103" t="s">
        <v>194</v>
      </c>
      <c r="E47" s="101">
        <v>46041</v>
      </c>
      <c r="F47" s="103" t="s">
        <v>195</v>
      </c>
      <c r="G47" s="103" t="s">
        <v>194</v>
      </c>
      <c r="H47" s="104">
        <v>316908</v>
      </c>
      <c r="I47" s="104">
        <v>0</v>
      </c>
      <c r="J47" s="104">
        <v>25353</v>
      </c>
      <c r="K47" s="104">
        <v>342261</v>
      </c>
      <c r="L47" s="104">
        <v>342261</v>
      </c>
      <c r="M47" s="103" t="s">
        <v>953</v>
      </c>
      <c r="N47" s="103" t="s">
        <v>954</v>
      </c>
      <c r="O47" s="103" t="s">
        <v>955</v>
      </c>
      <c r="P47" s="103" t="s">
        <v>956</v>
      </c>
      <c r="Q47" s="103" t="s">
        <v>957</v>
      </c>
    </row>
    <row r="48" spans="1:17">
      <c r="A48" s="103" t="s">
        <v>107</v>
      </c>
      <c r="B48" s="103" t="s">
        <v>24</v>
      </c>
      <c r="C48" s="101">
        <v>46041</v>
      </c>
      <c r="D48" s="103" t="s">
        <v>198</v>
      </c>
      <c r="E48" s="101">
        <v>46041</v>
      </c>
      <c r="F48" s="103" t="s">
        <v>199</v>
      </c>
      <c r="G48" s="103" t="s">
        <v>198</v>
      </c>
      <c r="H48" s="104">
        <v>361078</v>
      </c>
      <c r="I48" s="104">
        <v>0</v>
      </c>
      <c r="J48" s="104">
        <v>28886</v>
      </c>
      <c r="K48" s="104">
        <v>389964</v>
      </c>
      <c r="L48" s="104">
        <v>389964</v>
      </c>
      <c r="M48" s="103" t="s">
        <v>953</v>
      </c>
      <c r="N48" s="103" t="s">
        <v>954</v>
      </c>
      <c r="O48" s="103" t="s">
        <v>955</v>
      </c>
      <c r="P48" s="103" t="s">
        <v>956</v>
      </c>
      <c r="Q48" s="103" t="s">
        <v>957</v>
      </c>
    </row>
    <row r="49" spans="1:17">
      <c r="A49" s="103" t="s">
        <v>107</v>
      </c>
      <c r="B49" s="103" t="s">
        <v>24</v>
      </c>
      <c r="C49" s="101">
        <v>46041</v>
      </c>
      <c r="D49" s="103" t="s">
        <v>188</v>
      </c>
      <c r="E49" s="101">
        <v>46041</v>
      </c>
      <c r="F49" s="103" t="s">
        <v>189</v>
      </c>
      <c r="G49" s="103" t="s">
        <v>188</v>
      </c>
      <c r="H49" s="104">
        <v>1369572</v>
      </c>
      <c r="I49" s="104">
        <v>0</v>
      </c>
      <c r="J49" s="104">
        <v>109566</v>
      </c>
      <c r="K49" s="104">
        <v>1479138</v>
      </c>
      <c r="L49" s="104">
        <v>1479138</v>
      </c>
      <c r="M49" s="103" t="s">
        <v>953</v>
      </c>
      <c r="N49" s="103" t="s">
        <v>954</v>
      </c>
      <c r="O49" s="103" t="s">
        <v>955</v>
      </c>
      <c r="P49" s="103" t="s">
        <v>956</v>
      </c>
      <c r="Q49" s="103" t="s">
        <v>957</v>
      </c>
    </row>
    <row r="50" spans="1:17">
      <c r="A50" s="103" t="s">
        <v>107</v>
      </c>
      <c r="B50" s="103" t="s">
        <v>24</v>
      </c>
      <c r="C50" s="101">
        <v>46041</v>
      </c>
      <c r="D50" s="103" t="s">
        <v>282</v>
      </c>
      <c r="E50" s="101">
        <v>46041</v>
      </c>
      <c r="F50" s="103" t="s">
        <v>284</v>
      </c>
      <c r="G50" s="103" t="s">
        <v>282</v>
      </c>
      <c r="H50" s="104">
        <v>422058</v>
      </c>
      <c r="I50" s="104">
        <v>0</v>
      </c>
      <c r="J50" s="104">
        <v>33765</v>
      </c>
      <c r="K50" s="104">
        <v>455823</v>
      </c>
      <c r="L50" s="104">
        <v>455823</v>
      </c>
      <c r="M50" s="103" t="s">
        <v>953</v>
      </c>
      <c r="N50" s="103" t="s">
        <v>954</v>
      </c>
      <c r="O50" s="103" t="s">
        <v>955</v>
      </c>
      <c r="P50" s="103" t="s">
        <v>956</v>
      </c>
      <c r="Q50" s="103" t="s">
        <v>957</v>
      </c>
    </row>
    <row r="51" spans="1:17">
      <c r="A51" s="103" t="s">
        <v>107</v>
      </c>
      <c r="B51" s="103" t="s">
        <v>24</v>
      </c>
      <c r="C51" s="101">
        <v>46041</v>
      </c>
      <c r="D51" s="103" t="s">
        <v>207</v>
      </c>
      <c r="E51" s="101">
        <v>46041</v>
      </c>
      <c r="F51" s="103" t="s">
        <v>208</v>
      </c>
      <c r="G51" s="103" t="s">
        <v>207</v>
      </c>
      <c r="H51" s="104">
        <v>209277</v>
      </c>
      <c r="I51" s="104">
        <v>0</v>
      </c>
      <c r="J51" s="104">
        <v>16742</v>
      </c>
      <c r="K51" s="104">
        <v>226019</v>
      </c>
      <c r="L51" s="104">
        <v>226019</v>
      </c>
      <c r="M51" s="103" t="s">
        <v>953</v>
      </c>
      <c r="N51" s="103" t="s">
        <v>954</v>
      </c>
      <c r="O51" s="103" t="s">
        <v>955</v>
      </c>
      <c r="P51" s="103" t="s">
        <v>956</v>
      </c>
      <c r="Q51" s="103" t="s">
        <v>957</v>
      </c>
    </row>
    <row r="52" spans="1:17">
      <c r="A52" s="103" t="s">
        <v>107</v>
      </c>
      <c r="B52" s="103" t="s">
        <v>24</v>
      </c>
      <c r="C52" s="101">
        <v>46042</v>
      </c>
      <c r="D52" s="103" t="s">
        <v>214</v>
      </c>
      <c r="E52" s="101">
        <v>46042</v>
      </c>
      <c r="F52" s="103" t="s">
        <v>215</v>
      </c>
      <c r="G52" s="103" t="s">
        <v>214</v>
      </c>
      <c r="H52" s="104">
        <v>476740</v>
      </c>
      <c r="I52" s="104">
        <v>0</v>
      </c>
      <c r="J52" s="104">
        <v>38139</v>
      </c>
      <c r="K52" s="104">
        <v>514879</v>
      </c>
      <c r="L52" s="104">
        <v>514879</v>
      </c>
      <c r="M52" s="103" t="s">
        <v>953</v>
      </c>
      <c r="N52" s="103" t="s">
        <v>954</v>
      </c>
      <c r="O52" s="103" t="s">
        <v>955</v>
      </c>
      <c r="P52" s="103" t="s">
        <v>956</v>
      </c>
      <c r="Q52" s="103" t="s">
        <v>957</v>
      </c>
    </row>
    <row r="53" spans="1:17">
      <c r="A53" s="103" t="s">
        <v>107</v>
      </c>
      <c r="B53" s="103" t="s">
        <v>24</v>
      </c>
      <c r="C53" s="101">
        <v>46042</v>
      </c>
      <c r="D53" s="103" t="s">
        <v>224</v>
      </c>
      <c r="E53" s="101">
        <v>46042</v>
      </c>
      <c r="F53" s="103" t="s">
        <v>225</v>
      </c>
      <c r="G53" s="103" t="s">
        <v>224</v>
      </c>
      <c r="H53" s="104">
        <v>650418</v>
      </c>
      <c r="I53" s="104">
        <v>0</v>
      </c>
      <c r="J53" s="104">
        <v>52033</v>
      </c>
      <c r="K53" s="104">
        <v>702451</v>
      </c>
      <c r="L53" s="104">
        <v>702451</v>
      </c>
      <c r="M53" s="103" t="s">
        <v>953</v>
      </c>
      <c r="N53" s="103" t="s">
        <v>954</v>
      </c>
      <c r="O53" s="103" t="s">
        <v>955</v>
      </c>
      <c r="P53" s="103" t="s">
        <v>956</v>
      </c>
      <c r="Q53" s="103" t="s">
        <v>957</v>
      </c>
    </row>
    <row r="54" spans="1:17">
      <c r="A54" s="103" t="s">
        <v>107</v>
      </c>
      <c r="B54" s="103" t="s">
        <v>24</v>
      </c>
      <c r="C54" s="101">
        <v>46042</v>
      </c>
      <c r="D54" s="103" t="s">
        <v>216</v>
      </c>
      <c r="E54" s="101">
        <v>46042</v>
      </c>
      <c r="F54" s="103" t="s">
        <v>217</v>
      </c>
      <c r="G54" s="103" t="s">
        <v>216</v>
      </c>
      <c r="H54" s="104">
        <v>238370</v>
      </c>
      <c r="I54" s="104">
        <v>0</v>
      </c>
      <c r="J54" s="104">
        <v>19070</v>
      </c>
      <c r="K54" s="104">
        <v>257440</v>
      </c>
      <c r="L54" s="104">
        <v>257440</v>
      </c>
      <c r="M54" s="103" t="s">
        <v>953</v>
      </c>
      <c r="N54" s="103" t="s">
        <v>954</v>
      </c>
      <c r="O54" s="103" t="s">
        <v>955</v>
      </c>
      <c r="P54" s="103" t="s">
        <v>956</v>
      </c>
      <c r="Q54" s="103" t="s">
        <v>957</v>
      </c>
    </row>
    <row r="55" spans="1:17">
      <c r="A55" s="103" t="s">
        <v>107</v>
      </c>
      <c r="B55" s="103" t="s">
        <v>24</v>
      </c>
      <c r="C55" s="101">
        <v>46042</v>
      </c>
      <c r="D55" s="103" t="s">
        <v>218</v>
      </c>
      <c r="E55" s="101">
        <v>46042</v>
      </c>
      <c r="F55" s="103" t="s">
        <v>219</v>
      </c>
      <c r="G55" s="103" t="s">
        <v>218</v>
      </c>
      <c r="H55" s="104">
        <v>143022</v>
      </c>
      <c r="I55" s="104">
        <v>0</v>
      </c>
      <c r="J55" s="104">
        <v>11442</v>
      </c>
      <c r="K55" s="104">
        <v>154464</v>
      </c>
      <c r="L55" s="104">
        <v>154464</v>
      </c>
      <c r="M55" s="103" t="s">
        <v>953</v>
      </c>
      <c r="N55" s="103" t="s">
        <v>954</v>
      </c>
      <c r="O55" s="103" t="s">
        <v>955</v>
      </c>
      <c r="P55" s="103" t="s">
        <v>956</v>
      </c>
      <c r="Q55" s="103" t="s">
        <v>957</v>
      </c>
    </row>
    <row r="56" spans="1:17">
      <c r="A56" s="103" t="s">
        <v>107</v>
      </c>
      <c r="B56" s="103" t="s">
        <v>24</v>
      </c>
      <c r="C56" s="101">
        <v>46042</v>
      </c>
      <c r="D56" s="103" t="s">
        <v>222</v>
      </c>
      <c r="E56" s="101">
        <v>46042</v>
      </c>
      <c r="F56" s="103" t="s">
        <v>223</v>
      </c>
      <c r="G56" s="103" t="s">
        <v>222</v>
      </c>
      <c r="H56" s="104">
        <v>768500</v>
      </c>
      <c r="I56" s="104">
        <v>0</v>
      </c>
      <c r="J56" s="104">
        <v>61480</v>
      </c>
      <c r="K56" s="104">
        <v>829980</v>
      </c>
      <c r="L56" s="104">
        <v>829980</v>
      </c>
      <c r="M56" s="103" t="s">
        <v>953</v>
      </c>
      <c r="N56" s="103" t="s">
        <v>954</v>
      </c>
      <c r="O56" s="103" t="s">
        <v>955</v>
      </c>
      <c r="P56" s="103" t="s">
        <v>956</v>
      </c>
      <c r="Q56" s="103" t="s">
        <v>957</v>
      </c>
    </row>
    <row r="57" spans="1:17">
      <c r="A57" s="103" t="s">
        <v>107</v>
      </c>
      <c r="B57" s="103" t="s">
        <v>24</v>
      </c>
      <c r="C57" s="101">
        <v>46042</v>
      </c>
      <c r="D57" s="103" t="s">
        <v>220</v>
      </c>
      <c r="E57" s="101">
        <v>46042</v>
      </c>
      <c r="F57" s="103" t="s">
        <v>221</v>
      </c>
      <c r="G57" s="103" t="s">
        <v>220</v>
      </c>
      <c r="H57" s="104">
        <v>238370</v>
      </c>
      <c r="I57" s="104">
        <v>0</v>
      </c>
      <c r="J57" s="104">
        <v>19070</v>
      </c>
      <c r="K57" s="104">
        <v>257440</v>
      </c>
      <c r="L57" s="104">
        <v>257440</v>
      </c>
      <c r="M57" s="103" t="s">
        <v>953</v>
      </c>
      <c r="N57" s="103" t="s">
        <v>954</v>
      </c>
      <c r="O57" s="103" t="s">
        <v>955</v>
      </c>
      <c r="P57" s="103" t="s">
        <v>956</v>
      </c>
      <c r="Q57" s="103" t="s">
        <v>957</v>
      </c>
    </row>
    <row r="58" spans="1:17">
      <c r="A58" s="103" t="s">
        <v>107</v>
      </c>
      <c r="B58" s="103" t="s">
        <v>24</v>
      </c>
      <c r="C58" s="101">
        <v>46048</v>
      </c>
      <c r="D58" s="103" t="s">
        <v>258</v>
      </c>
      <c r="E58" s="101">
        <v>46048</v>
      </c>
      <c r="F58" s="103" t="s">
        <v>259</v>
      </c>
      <c r="G58" s="103" t="s">
        <v>258</v>
      </c>
      <c r="H58" s="104">
        <v>919505</v>
      </c>
      <c r="I58" s="104">
        <v>0</v>
      </c>
      <c r="J58" s="104">
        <v>73560</v>
      </c>
      <c r="K58" s="104">
        <v>993065</v>
      </c>
      <c r="L58" s="104">
        <v>993065</v>
      </c>
      <c r="M58" s="103" t="s">
        <v>953</v>
      </c>
      <c r="N58" s="103" t="s">
        <v>954</v>
      </c>
      <c r="O58" s="103" t="s">
        <v>955</v>
      </c>
      <c r="P58" s="103" t="s">
        <v>956</v>
      </c>
      <c r="Q58" s="103" t="s">
        <v>957</v>
      </c>
    </row>
    <row r="59" spans="1:17">
      <c r="A59" s="103" t="s">
        <v>107</v>
      </c>
      <c r="B59" s="103" t="s">
        <v>24</v>
      </c>
      <c r="C59" s="101">
        <v>46048</v>
      </c>
      <c r="D59" s="103" t="s">
        <v>231</v>
      </c>
      <c r="E59" s="101">
        <v>46048</v>
      </c>
      <c r="F59" s="103" t="s">
        <v>232</v>
      </c>
      <c r="G59" s="103" t="s">
        <v>231</v>
      </c>
      <c r="H59" s="104">
        <v>190696</v>
      </c>
      <c r="I59" s="104">
        <v>0</v>
      </c>
      <c r="J59" s="104">
        <v>15256</v>
      </c>
      <c r="K59" s="104">
        <v>205952</v>
      </c>
      <c r="L59" s="104">
        <v>205952</v>
      </c>
      <c r="M59" s="103" t="s">
        <v>953</v>
      </c>
      <c r="N59" s="103" t="s">
        <v>954</v>
      </c>
      <c r="O59" s="103" t="s">
        <v>955</v>
      </c>
      <c r="P59" s="103" t="s">
        <v>956</v>
      </c>
      <c r="Q59" s="103" t="s">
        <v>957</v>
      </c>
    </row>
    <row r="60" spans="1:17">
      <c r="A60" s="103" t="s">
        <v>107</v>
      </c>
      <c r="B60" s="103" t="s">
        <v>24</v>
      </c>
      <c r="C60" s="101">
        <v>46048</v>
      </c>
      <c r="D60" s="103" t="s">
        <v>279</v>
      </c>
      <c r="E60" s="101">
        <v>46048</v>
      </c>
      <c r="F60" s="103" t="s">
        <v>280</v>
      </c>
      <c r="G60" s="103" t="s">
        <v>279</v>
      </c>
      <c r="H60" s="104">
        <v>286044</v>
      </c>
      <c r="I60" s="104">
        <v>0</v>
      </c>
      <c r="J60" s="104">
        <v>22884</v>
      </c>
      <c r="K60" s="104">
        <v>308928</v>
      </c>
      <c r="L60" s="104">
        <v>308928</v>
      </c>
      <c r="M60" s="103" t="s">
        <v>953</v>
      </c>
      <c r="N60" s="103" t="s">
        <v>954</v>
      </c>
      <c r="O60" s="103" t="s">
        <v>955</v>
      </c>
      <c r="P60" s="103" t="s">
        <v>956</v>
      </c>
      <c r="Q60" s="103" t="s">
        <v>957</v>
      </c>
    </row>
    <row r="61" spans="1:17">
      <c r="A61" s="103" t="s">
        <v>107</v>
      </c>
      <c r="B61" s="103" t="s">
        <v>24</v>
      </c>
      <c r="C61" s="101">
        <v>46048</v>
      </c>
      <c r="D61" s="103" t="s">
        <v>252</v>
      </c>
      <c r="E61" s="101">
        <v>46048</v>
      </c>
      <c r="F61" s="103" t="s">
        <v>253</v>
      </c>
      <c r="G61" s="103" t="s">
        <v>252</v>
      </c>
      <c r="H61" s="104">
        <v>345646</v>
      </c>
      <c r="I61" s="104">
        <v>0</v>
      </c>
      <c r="J61" s="104">
        <v>27652</v>
      </c>
      <c r="K61" s="104">
        <v>373298</v>
      </c>
      <c r="L61" s="104">
        <v>373298</v>
      </c>
      <c r="M61" s="103" t="s">
        <v>953</v>
      </c>
      <c r="N61" s="103" t="s">
        <v>954</v>
      </c>
      <c r="O61" s="103" t="s">
        <v>955</v>
      </c>
      <c r="P61" s="103" t="s">
        <v>956</v>
      </c>
      <c r="Q61" s="103" t="s">
        <v>957</v>
      </c>
    </row>
    <row r="62" spans="1:17">
      <c r="A62" s="103" t="s">
        <v>107</v>
      </c>
      <c r="B62" s="103" t="s">
        <v>24</v>
      </c>
      <c r="C62" s="101">
        <v>46048</v>
      </c>
      <c r="D62" s="103" t="s">
        <v>249</v>
      </c>
      <c r="E62" s="101">
        <v>46048</v>
      </c>
      <c r="F62" s="103" t="s">
        <v>250</v>
      </c>
      <c r="G62" s="103" t="s">
        <v>249</v>
      </c>
      <c r="H62" s="104">
        <v>332340</v>
      </c>
      <c r="I62" s="104">
        <v>0</v>
      </c>
      <c r="J62" s="104">
        <v>26587</v>
      </c>
      <c r="K62" s="104">
        <v>358927</v>
      </c>
      <c r="L62" s="104">
        <v>358927</v>
      </c>
      <c r="M62" s="103" t="s">
        <v>953</v>
      </c>
      <c r="N62" s="103" t="s">
        <v>954</v>
      </c>
      <c r="O62" s="103" t="s">
        <v>955</v>
      </c>
      <c r="P62" s="103" t="s">
        <v>956</v>
      </c>
      <c r="Q62" s="103" t="s">
        <v>957</v>
      </c>
    </row>
    <row r="63" spans="1:17">
      <c r="A63" s="103" t="s">
        <v>107</v>
      </c>
      <c r="B63" s="103" t="s">
        <v>24</v>
      </c>
      <c r="C63" s="101">
        <v>46048</v>
      </c>
      <c r="D63" s="103" t="s">
        <v>228</v>
      </c>
      <c r="E63" s="101">
        <v>46048</v>
      </c>
      <c r="F63" s="103" t="s">
        <v>229</v>
      </c>
      <c r="G63" s="103" t="s">
        <v>228</v>
      </c>
      <c r="H63" s="104">
        <v>340892</v>
      </c>
      <c r="I63" s="104">
        <v>0</v>
      </c>
      <c r="J63" s="104">
        <v>27271</v>
      </c>
      <c r="K63" s="104">
        <v>368163</v>
      </c>
      <c r="L63" s="104">
        <v>368163</v>
      </c>
      <c r="M63" s="103" t="s">
        <v>953</v>
      </c>
      <c r="N63" s="103" t="s">
        <v>954</v>
      </c>
      <c r="O63" s="103" t="s">
        <v>955</v>
      </c>
      <c r="P63" s="103" t="s">
        <v>956</v>
      </c>
      <c r="Q63" s="103" t="s">
        <v>957</v>
      </c>
    </row>
    <row r="64" spans="1:17">
      <c r="A64" s="103" t="s">
        <v>107</v>
      </c>
      <c r="B64" s="103" t="s">
        <v>24</v>
      </c>
      <c r="C64" s="101">
        <v>46048</v>
      </c>
      <c r="D64" s="103" t="s">
        <v>243</v>
      </c>
      <c r="E64" s="101">
        <v>46048</v>
      </c>
      <c r="F64" s="103" t="s">
        <v>244</v>
      </c>
      <c r="G64" s="103" t="s">
        <v>243</v>
      </c>
      <c r="H64" s="104">
        <v>716152</v>
      </c>
      <c r="I64" s="104">
        <v>0</v>
      </c>
      <c r="J64" s="104">
        <v>57292</v>
      </c>
      <c r="K64" s="104">
        <v>773444</v>
      </c>
      <c r="L64" s="104">
        <v>773444</v>
      </c>
      <c r="M64" s="103" t="s">
        <v>953</v>
      </c>
      <c r="N64" s="103" t="s">
        <v>954</v>
      </c>
      <c r="O64" s="103" t="s">
        <v>955</v>
      </c>
      <c r="P64" s="103" t="s">
        <v>956</v>
      </c>
      <c r="Q64" s="103" t="s">
        <v>957</v>
      </c>
    </row>
    <row r="65" spans="1:17">
      <c r="A65" s="103" t="s">
        <v>107</v>
      </c>
      <c r="B65" s="103" t="s">
        <v>24</v>
      </c>
      <c r="C65" s="101">
        <v>46048</v>
      </c>
      <c r="D65" s="103" t="s">
        <v>240</v>
      </c>
      <c r="E65" s="101">
        <v>46048</v>
      </c>
      <c r="F65" s="103" t="s">
        <v>241</v>
      </c>
      <c r="G65" s="103" t="s">
        <v>240</v>
      </c>
      <c r="H65" s="104">
        <v>457596</v>
      </c>
      <c r="I65" s="104">
        <v>0</v>
      </c>
      <c r="J65" s="104">
        <v>36608</v>
      </c>
      <c r="K65" s="104">
        <v>494204</v>
      </c>
      <c r="L65" s="104">
        <v>494204</v>
      </c>
      <c r="M65" s="103" t="s">
        <v>953</v>
      </c>
      <c r="N65" s="103" t="s">
        <v>954</v>
      </c>
      <c r="O65" s="103" t="s">
        <v>955</v>
      </c>
      <c r="P65" s="103" t="s">
        <v>956</v>
      </c>
      <c r="Q65" s="103" t="s">
        <v>957</v>
      </c>
    </row>
    <row r="66" spans="1:17">
      <c r="A66" s="103" t="s">
        <v>107</v>
      </c>
      <c r="B66" s="103" t="s">
        <v>24</v>
      </c>
      <c r="C66" s="101">
        <v>46048</v>
      </c>
      <c r="D66" s="103" t="s">
        <v>273</v>
      </c>
      <c r="E66" s="101">
        <v>46048</v>
      </c>
      <c r="F66" s="103" t="s">
        <v>274</v>
      </c>
      <c r="G66" s="103" t="s">
        <v>273</v>
      </c>
      <c r="H66" s="104">
        <v>352299</v>
      </c>
      <c r="I66" s="104">
        <v>0</v>
      </c>
      <c r="J66" s="104">
        <v>28184</v>
      </c>
      <c r="K66" s="104">
        <v>380483</v>
      </c>
      <c r="L66" s="104">
        <v>380483</v>
      </c>
      <c r="M66" s="103" t="s">
        <v>953</v>
      </c>
      <c r="N66" s="103" t="s">
        <v>954</v>
      </c>
      <c r="O66" s="103" t="s">
        <v>955</v>
      </c>
      <c r="P66" s="103" t="s">
        <v>956</v>
      </c>
      <c r="Q66" s="103" t="s">
        <v>957</v>
      </c>
    </row>
    <row r="67" spans="1:17">
      <c r="A67" s="103" t="s">
        <v>107</v>
      </c>
      <c r="B67" s="103" t="s">
        <v>24</v>
      </c>
      <c r="C67" s="101">
        <v>46048</v>
      </c>
      <c r="D67" s="103" t="s">
        <v>234</v>
      </c>
      <c r="E67" s="101">
        <v>46048</v>
      </c>
      <c r="F67" s="103" t="s">
        <v>235</v>
      </c>
      <c r="G67" s="103" t="s">
        <v>234</v>
      </c>
      <c r="H67" s="104">
        <v>279036</v>
      </c>
      <c r="I67" s="104">
        <v>0</v>
      </c>
      <c r="J67" s="104">
        <v>22323</v>
      </c>
      <c r="K67" s="104">
        <v>301359</v>
      </c>
      <c r="L67" s="104">
        <v>301359</v>
      </c>
      <c r="M67" s="103" t="s">
        <v>953</v>
      </c>
      <c r="N67" s="103" t="s">
        <v>954</v>
      </c>
      <c r="O67" s="103" t="s">
        <v>955</v>
      </c>
      <c r="P67" s="103" t="s">
        <v>956</v>
      </c>
      <c r="Q67" s="103" t="s">
        <v>957</v>
      </c>
    </row>
    <row r="68" spans="1:17">
      <c r="A68" s="103" t="s">
        <v>107</v>
      </c>
      <c r="B68" s="103" t="s">
        <v>24</v>
      </c>
      <c r="C68" s="101">
        <v>46048</v>
      </c>
      <c r="D68" s="103" t="s">
        <v>264</v>
      </c>
      <c r="E68" s="101">
        <v>46048</v>
      </c>
      <c r="F68" s="103" t="s">
        <v>265</v>
      </c>
      <c r="G68" s="103" t="s">
        <v>264</v>
      </c>
      <c r="H68" s="104">
        <v>238370</v>
      </c>
      <c r="I68" s="104">
        <v>0</v>
      </c>
      <c r="J68" s="104">
        <v>19070</v>
      </c>
      <c r="K68" s="104">
        <v>257440</v>
      </c>
      <c r="L68" s="104">
        <v>257440</v>
      </c>
      <c r="M68" s="103" t="s">
        <v>953</v>
      </c>
      <c r="N68" s="103" t="s">
        <v>954</v>
      </c>
      <c r="O68" s="103" t="s">
        <v>955</v>
      </c>
      <c r="P68" s="103" t="s">
        <v>956</v>
      </c>
      <c r="Q68" s="103" t="s">
        <v>957</v>
      </c>
    </row>
    <row r="69" spans="1:17">
      <c r="A69" s="103" t="s">
        <v>107</v>
      </c>
      <c r="B69" s="103" t="s">
        <v>24</v>
      </c>
      <c r="C69" s="101">
        <v>46048</v>
      </c>
      <c r="D69" s="103" t="s">
        <v>246</v>
      </c>
      <c r="E69" s="101">
        <v>46048</v>
      </c>
      <c r="F69" s="103" t="s">
        <v>247</v>
      </c>
      <c r="G69" s="103" t="s">
        <v>246</v>
      </c>
      <c r="H69" s="104">
        <v>249048</v>
      </c>
      <c r="I69" s="104">
        <v>0</v>
      </c>
      <c r="J69" s="104">
        <v>19924</v>
      </c>
      <c r="K69" s="104">
        <v>268972</v>
      </c>
      <c r="L69" s="104">
        <v>268972</v>
      </c>
      <c r="M69" s="103" t="s">
        <v>953</v>
      </c>
      <c r="N69" s="103" t="s">
        <v>954</v>
      </c>
      <c r="O69" s="103" t="s">
        <v>955</v>
      </c>
      <c r="P69" s="103" t="s">
        <v>956</v>
      </c>
      <c r="Q69" s="103" t="s">
        <v>957</v>
      </c>
    </row>
    <row r="70" spans="1:17">
      <c r="A70" s="103" t="s">
        <v>107</v>
      </c>
      <c r="B70" s="103" t="s">
        <v>24</v>
      </c>
      <c r="C70" s="101">
        <v>46048</v>
      </c>
      <c r="D70" s="103" t="s">
        <v>276</v>
      </c>
      <c r="E70" s="101">
        <v>46048</v>
      </c>
      <c r="F70" s="103" t="s">
        <v>277</v>
      </c>
      <c r="G70" s="103" t="s">
        <v>276</v>
      </c>
      <c r="H70" s="104">
        <v>447647</v>
      </c>
      <c r="I70" s="104">
        <v>0</v>
      </c>
      <c r="J70" s="104">
        <v>35812</v>
      </c>
      <c r="K70" s="104">
        <v>483459</v>
      </c>
      <c r="L70" s="104">
        <v>483459</v>
      </c>
      <c r="M70" s="103" t="s">
        <v>953</v>
      </c>
      <c r="N70" s="103" t="s">
        <v>954</v>
      </c>
      <c r="O70" s="103" t="s">
        <v>955</v>
      </c>
      <c r="P70" s="103" t="s">
        <v>956</v>
      </c>
      <c r="Q70" s="103" t="s">
        <v>957</v>
      </c>
    </row>
    <row r="71" spans="1:17">
      <c r="A71" s="103" t="s">
        <v>107</v>
      </c>
      <c r="B71" s="103" t="s">
        <v>24</v>
      </c>
      <c r="C71" s="101">
        <v>46048</v>
      </c>
      <c r="D71" s="103" t="s">
        <v>261</v>
      </c>
      <c r="E71" s="101">
        <v>46048</v>
      </c>
      <c r="F71" s="103" t="s">
        <v>262</v>
      </c>
      <c r="G71" s="103" t="s">
        <v>261</v>
      </c>
      <c r="H71" s="104">
        <v>377888</v>
      </c>
      <c r="I71" s="104">
        <v>0</v>
      </c>
      <c r="J71" s="104">
        <v>30231</v>
      </c>
      <c r="K71" s="104">
        <v>408119</v>
      </c>
      <c r="L71" s="104">
        <v>408119</v>
      </c>
      <c r="M71" s="103" t="s">
        <v>953</v>
      </c>
      <c r="N71" s="103" t="s">
        <v>954</v>
      </c>
      <c r="O71" s="103" t="s">
        <v>955</v>
      </c>
      <c r="P71" s="103" t="s">
        <v>956</v>
      </c>
      <c r="Q71" s="103" t="s">
        <v>957</v>
      </c>
    </row>
    <row r="72" spans="1:17">
      <c r="A72" s="103" t="s">
        <v>107</v>
      </c>
      <c r="B72" s="103" t="s">
        <v>24</v>
      </c>
      <c r="C72" s="101">
        <v>46048</v>
      </c>
      <c r="D72" s="103" t="s">
        <v>270</v>
      </c>
      <c r="E72" s="101">
        <v>46048</v>
      </c>
      <c r="F72" s="103" t="s">
        <v>271</v>
      </c>
      <c r="G72" s="103" t="s">
        <v>270</v>
      </c>
      <c r="H72" s="104">
        <v>221560</v>
      </c>
      <c r="I72" s="104">
        <v>0</v>
      </c>
      <c r="J72" s="104">
        <v>17725</v>
      </c>
      <c r="K72" s="104">
        <v>239285</v>
      </c>
      <c r="L72" s="104">
        <v>239285</v>
      </c>
      <c r="M72" s="103" t="s">
        <v>953</v>
      </c>
      <c r="N72" s="103" t="s">
        <v>954</v>
      </c>
      <c r="O72" s="103" t="s">
        <v>955</v>
      </c>
      <c r="P72" s="103" t="s">
        <v>956</v>
      </c>
      <c r="Q72" s="103" t="s">
        <v>957</v>
      </c>
    </row>
    <row r="73" spans="1:17">
      <c r="A73" s="103" t="s">
        <v>107</v>
      </c>
      <c r="B73" s="103" t="s">
        <v>24</v>
      </c>
      <c r="C73" s="101">
        <v>46048</v>
      </c>
      <c r="D73" s="103" t="s">
        <v>267</v>
      </c>
      <c r="E73" s="101">
        <v>46048</v>
      </c>
      <c r="F73" s="103" t="s">
        <v>268</v>
      </c>
      <c r="G73" s="103" t="s">
        <v>267</v>
      </c>
      <c r="H73" s="104">
        <v>538468</v>
      </c>
      <c r="I73" s="104">
        <v>0</v>
      </c>
      <c r="J73" s="104">
        <v>43077</v>
      </c>
      <c r="K73" s="104">
        <v>581545</v>
      </c>
      <c r="L73" s="104">
        <v>581545</v>
      </c>
      <c r="M73" s="103" t="s">
        <v>953</v>
      </c>
      <c r="N73" s="103" t="s">
        <v>954</v>
      </c>
      <c r="O73" s="103" t="s">
        <v>955</v>
      </c>
      <c r="P73" s="103" t="s">
        <v>956</v>
      </c>
      <c r="Q73" s="103" t="s">
        <v>957</v>
      </c>
    </row>
    <row r="74" spans="1:17">
      <c r="A74" s="103" t="s">
        <v>107</v>
      </c>
      <c r="B74" s="103" t="s">
        <v>24</v>
      </c>
      <c r="C74" s="101">
        <v>46048</v>
      </c>
      <c r="D74" s="103" t="s">
        <v>237</v>
      </c>
      <c r="E74" s="101">
        <v>46048</v>
      </c>
      <c r="F74" s="103" t="s">
        <v>238</v>
      </c>
      <c r="G74" s="103" t="s">
        <v>237</v>
      </c>
      <c r="H74" s="104">
        <v>316908</v>
      </c>
      <c r="I74" s="104">
        <v>0</v>
      </c>
      <c r="J74" s="104">
        <v>25353</v>
      </c>
      <c r="K74" s="104">
        <v>342261</v>
      </c>
      <c r="L74" s="104">
        <v>342261</v>
      </c>
      <c r="M74" s="103" t="s">
        <v>953</v>
      </c>
      <c r="N74" s="103" t="s">
        <v>954</v>
      </c>
      <c r="O74" s="103" t="s">
        <v>955</v>
      </c>
      <c r="P74" s="103" t="s">
        <v>956</v>
      </c>
      <c r="Q74" s="103" t="s">
        <v>957</v>
      </c>
    </row>
    <row r="75" spans="1:17">
      <c r="A75" s="103" t="s">
        <v>107</v>
      </c>
      <c r="B75" s="103" t="s">
        <v>24</v>
      </c>
      <c r="C75" s="101">
        <v>46048</v>
      </c>
      <c r="D75" s="103" t="s">
        <v>255</v>
      </c>
      <c r="E75" s="101">
        <v>46048</v>
      </c>
      <c r="F75" s="103" t="s">
        <v>256</v>
      </c>
      <c r="G75" s="103" t="s">
        <v>255</v>
      </c>
      <c r="H75" s="104">
        <v>1285257</v>
      </c>
      <c r="I75" s="104">
        <v>0</v>
      </c>
      <c r="J75" s="104">
        <v>102821</v>
      </c>
      <c r="K75" s="104">
        <v>1388078</v>
      </c>
      <c r="L75" s="104">
        <v>1388078</v>
      </c>
      <c r="M75" s="103" t="s">
        <v>953</v>
      </c>
      <c r="N75" s="103" t="s">
        <v>954</v>
      </c>
      <c r="O75" s="103" t="s">
        <v>955</v>
      </c>
      <c r="P75" s="103" t="s">
        <v>956</v>
      </c>
      <c r="Q75" s="103" t="s">
        <v>957</v>
      </c>
    </row>
    <row r="76" spans="1:17">
      <c r="A76" s="103" t="s">
        <v>107</v>
      </c>
      <c r="B76" s="103" t="s">
        <v>24</v>
      </c>
      <c r="C76" s="101">
        <v>46056</v>
      </c>
      <c r="D76" s="103" t="s">
        <v>362</v>
      </c>
      <c r="E76" s="101">
        <v>46056</v>
      </c>
      <c r="F76" s="103" t="s">
        <v>468</v>
      </c>
      <c r="G76" s="103" t="s">
        <v>362</v>
      </c>
      <c r="H76" s="104">
        <v>409912</v>
      </c>
      <c r="I76" s="104">
        <v>0</v>
      </c>
      <c r="J76" s="104">
        <v>32793</v>
      </c>
      <c r="K76" s="104">
        <v>442705</v>
      </c>
      <c r="L76" s="104">
        <v>442705</v>
      </c>
      <c r="M76" s="103" t="s">
        <v>953</v>
      </c>
      <c r="N76" s="103" t="s">
        <v>954</v>
      </c>
      <c r="O76" s="103" t="s">
        <v>955</v>
      </c>
      <c r="P76" s="103" t="s">
        <v>956</v>
      </c>
      <c r="Q76" s="103" t="s">
        <v>957</v>
      </c>
    </row>
    <row r="77" spans="1:17">
      <c r="A77" s="103" t="s">
        <v>107</v>
      </c>
      <c r="B77" s="103" t="s">
        <v>24</v>
      </c>
      <c r="C77" s="101">
        <v>46056</v>
      </c>
      <c r="D77" s="103" t="s">
        <v>359</v>
      </c>
      <c r="E77" s="101">
        <v>46056</v>
      </c>
      <c r="F77" s="103" t="s">
        <v>465</v>
      </c>
      <c r="G77" s="103" t="s">
        <v>359</v>
      </c>
      <c r="H77" s="104">
        <v>480642</v>
      </c>
      <c r="I77" s="104">
        <v>0</v>
      </c>
      <c r="J77" s="104">
        <v>38451</v>
      </c>
      <c r="K77" s="104">
        <v>519093</v>
      </c>
      <c r="L77" s="104">
        <v>519093</v>
      </c>
      <c r="M77" s="103" t="s">
        <v>953</v>
      </c>
      <c r="N77" s="103" t="s">
        <v>954</v>
      </c>
      <c r="O77" s="103" t="s">
        <v>955</v>
      </c>
      <c r="P77" s="103" t="s">
        <v>956</v>
      </c>
      <c r="Q77" s="103" t="s">
        <v>957</v>
      </c>
    </row>
    <row r="78" spans="1:17">
      <c r="A78" s="103" t="s">
        <v>107</v>
      </c>
      <c r="B78" s="103" t="s">
        <v>24</v>
      </c>
      <c r="C78" s="101">
        <v>46056</v>
      </c>
      <c r="D78" s="103" t="s">
        <v>350</v>
      </c>
      <c r="E78" s="101">
        <v>46056</v>
      </c>
      <c r="F78" s="103" t="s">
        <v>456</v>
      </c>
      <c r="G78" s="103" t="s">
        <v>350</v>
      </c>
      <c r="H78" s="104">
        <v>648282</v>
      </c>
      <c r="I78" s="104">
        <v>0</v>
      </c>
      <c r="J78" s="104">
        <v>51863</v>
      </c>
      <c r="K78" s="104">
        <v>700145</v>
      </c>
      <c r="L78" s="104">
        <v>700145</v>
      </c>
      <c r="M78" s="103" t="s">
        <v>953</v>
      </c>
      <c r="N78" s="103" t="s">
        <v>954</v>
      </c>
      <c r="O78" s="103" t="s">
        <v>955</v>
      </c>
      <c r="P78" s="103" t="s">
        <v>956</v>
      </c>
      <c r="Q78" s="103" t="s">
        <v>957</v>
      </c>
    </row>
    <row r="79" spans="1:17">
      <c r="A79" s="103" t="s">
        <v>107</v>
      </c>
      <c r="B79" s="103" t="s">
        <v>24</v>
      </c>
      <c r="C79" s="101">
        <v>46056</v>
      </c>
      <c r="D79" s="103" t="s">
        <v>358</v>
      </c>
      <c r="E79" s="101">
        <v>46056</v>
      </c>
      <c r="F79" s="103" t="s">
        <v>464</v>
      </c>
      <c r="G79" s="103" t="s">
        <v>358</v>
      </c>
      <c r="H79" s="104">
        <v>552290</v>
      </c>
      <c r="I79" s="104">
        <v>0</v>
      </c>
      <c r="J79" s="104">
        <v>44183</v>
      </c>
      <c r="K79" s="104">
        <v>596473</v>
      </c>
      <c r="L79" s="104">
        <v>596473</v>
      </c>
      <c r="M79" s="103" t="s">
        <v>953</v>
      </c>
      <c r="N79" s="103" t="s">
        <v>954</v>
      </c>
      <c r="O79" s="103" t="s">
        <v>955</v>
      </c>
      <c r="P79" s="103" t="s">
        <v>956</v>
      </c>
      <c r="Q79" s="103" t="s">
        <v>957</v>
      </c>
    </row>
    <row r="80" spans="1:17">
      <c r="A80" s="103" t="s">
        <v>107</v>
      </c>
      <c r="B80" s="103" t="s">
        <v>24</v>
      </c>
      <c r="C80" s="101">
        <v>46056</v>
      </c>
      <c r="D80" s="103" t="s">
        <v>346</v>
      </c>
      <c r="E80" s="101">
        <v>46056</v>
      </c>
      <c r="F80" s="103" t="s">
        <v>452</v>
      </c>
      <c r="G80" s="103" t="s">
        <v>346</v>
      </c>
      <c r="H80" s="104">
        <v>190696</v>
      </c>
      <c r="I80" s="104">
        <v>0</v>
      </c>
      <c r="J80" s="104">
        <v>15256</v>
      </c>
      <c r="K80" s="104">
        <v>205952</v>
      </c>
      <c r="L80" s="104">
        <v>205952</v>
      </c>
      <c r="M80" s="103" t="s">
        <v>953</v>
      </c>
      <c r="N80" s="103" t="s">
        <v>954</v>
      </c>
      <c r="O80" s="103" t="s">
        <v>955</v>
      </c>
      <c r="P80" s="103" t="s">
        <v>956</v>
      </c>
      <c r="Q80" s="103" t="s">
        <v>957</v>
      </c>
    </row>
    <row r="81" spans="1:17">
      <c r="A81" s="103" t="s">
        <v>107</v>
      </c>
      <c r="B81" s="103" t="s">
        <v>24</v>
      </c>
      <c r="C81" s="101">
        <v>46056</v>
      </c>
      <c r="D81" s="103" t="s">
        <v>355</v>
      </c>
      <c r="E81" s="101">
        <v>46056</v>
      </c>
      <c r="F81" s="103" t="s">
        <v>461</v>
      </c>
      <c r="G81" s="103" t="s">
        <v>355</v>
      </c>
      <c r="H81" s="104">
        <v>238370</v>
      </c>
      <c r="I81" s="104">
        <v>0</v>
      </c>
      <c r="J81" s="104">
        <v>19070</v>
      </c>
      <c r="K81" s="104">
        <v>257440</v>
      </c>
      <c r="L81" s="104">
        <v>257440</v>
      </c>
      <c r="M81" s="103" t="s">
        <v>953</v>
      </c>
      <c r="N81" s="103" t="s">
        <v>954</v>
      </c>
      <c r="O81" s="103" t="s">
        <v>955</v>
      </c>
      <c r="P81" s="103" t="s">
        <v>956</v>
      </c>
      <c r="Q81" s="103" t="s">
        <v>957</v>
      </c>
    </row>
    <row r="82" spans="1:17">
      <c r="A82" s="103" t="s">
        <v>107</v>
      </c>
      <c r="B82" s="103" t="s">
        <v>24</v>
      </c>
      <c r="C82" s="101">
        <v>46056</v>
      </c>
      <c r="D82" s="103" t="s">
        <v>349</v>
      </c>
      <c r="E82" s="101">
        <v>46056</v>
      </c>
      <c r="F82" s="103" t="s">
        <v>455</v>
      </c>
      <c r="G82" s="103" t="s">
        <v>349</v>
      </c>
      <c r="H82" s="104">
        <v>205806</v>
      </c>
      <c r="I82" s="104">
        <v>0</v>
      </c>
      <c r="J82" s="104">
        <v>16464</v>
      </c>
      <c r="K82" s="104">
        <v>222270</v>
      </c>
      <c r="L82" s="104">
        <v>222270</v>
      </c>
      <c r="M82" s="103" t="s">
        <v>953</v>
      </c>
      <c r="N82" s="103" t="s">
        <v>954</v>
      </c>
      <c r="O82" s="103" t="s">
        <v>955</v>
      </c>
      <c r="P82" s="103" t="s">
        <v>956</v>
      </c>
      <c r="Q82" s="103" t="s">
        <v>957</v>
      </c>
    </row>
    <row r="83" spans="1:17">
      <c r="A83" s="103" t="s">
        <v>107</v>
      </c>
      <c r="B83" s="103" t="s">
        <v>24</v>
      </c>
      <c r="C83" s="101">
        <v>46056</v>
      </c>
      <c r="D83" s="103" t="s">
        <v>363</v>
      </c>
      <c r="E83" s="101">
        <v>46056</v>
      </c>
      <c r="F83" s="103" t="s">
        <v>469</v>
      </c>
      <c r="G83" s="103" t="s">
        <v>363</v>
      </c>
      <c r="H83" s="104">
        <v>1537000</v>
      </c>
      <c r="I83" s="104">
        <v>0</v>
      </c>
      <c r="J83" s="104">
        <v>122960</v>
      </c>
      <c r="K83" s="104">
        <v>1659960</v>
      </c>
      <c r="L83" s="104">
        <v>1659960</v>
      </c>
      <c r="M83" s="103" t="s">
        <v>953</v>
      </c>
      <c r="N83" s="103" t="s">
        <v>954</v>
      </c>
      <c r="O83" s="103" t="s">
        <v>955</v>
      </c>
      <c r="P83" s="103" t="s">
        <v>956</v>
      </c>
      <c r="Q83" s="103" t="s">
        <v>957</v>
      </c>
    </row>
    <row r="84" spans="1:17">
      <c r="A84" s="103" t="s">
        <v>107</v>
      </c>
      <c r="B84" s="103" t="s">
        <v>24</v>
      </c>
      <c r="C84" s="101">
        <v>46056</v>
      </c>
      <c r="D84" s="103" t="s">
        <v>344</v>
      </c>
      <c r="E84" s="101">
        <v>46056</v>
      </c>
      <c r="F84" s="103" t="s">
        <v>450</v>
      </c>
      <c r="G84" s="103" t="s">
        <v>344</v>
      </c>
      <c r="H84" s="104">
        <v>190696</v>
      </c>
      <c r="I84" s="104">
        <v>0</v>
      </c>
      <c r="J84" s="104">
        <v>15256</v>
      </c>
      <c r="K84" s="104">
        <v>205952</v>
      </c>
      <c r="L84" s="104">
        <v>205952</v>
      </c>
      <c r="M84" s="103" t="s">
        <v>953</v>
      </c>
      <c r="N84" s="103" t="s">
        <v>954</v>
      </c>
      <c r="O84" s="103" t="s">
        <v>955</v>
      </c>
      <c r="P84" s="103" t="s">
        <v>956</v>
      </c>
      <c r="Q84" s="103" t="s">
        <v>957</v>
      </c>
    </row>
    <row r="85" spans="1:17">
      <c r="A85" s="103" t="s">
        <v>107</v>
      </c>
      <c r="B85" s="103" t="s">
        <v>24</v>
      </c>
      <c r="C85" s="101">
        <v>46056</v>
      </c>
      <c r="D85" s="103" t="s">
        <v>356</v>
      </c>
      <c r="E85" s="101">
        <v>46056</v>
      </c>
      <c r="F85" s="103" t="s">
        <v>462</v>
      </c>
      <c r="G85" s="103" t="s">
        <v>356</v>
      </c>
      <c r="H85" s="104">
        <v>347128</v>
      </c>
      <c r="I85" s="104">
        <v>0</v>
      </c>
      <c r="J85" s="104">
        <v>27770</v>
      </c>
      <c r="K85" s="104">
        <v>374898</v>
      </c>
      <c r="L85" s="104">
        <v>374898</v>
      </c>
      <c r="M85" s="103" t="s">
        <v>953</v>
      </c>
      <c r="N85" s="103" t="s">
        <v>954</v>
      </c>
      <c r="O85" s="103" t="s">
        <v>955</v>
      </c>
      <c r="P85" s="103" t="s">
        <v>956</v>
      </c>
      <c r="Q85" s="103" t="s">
        <v>957</v>
      </c>
    </row>
    <row r="86" spans="1:17">
      <c r="A86" s="103" t="s">
        <v>107</v>
      </c>
      <c r="B86" s="103" t="s">
        <v>24</v>
      </c>
      <c r="C86" s="101">
        <v>46056</v>
      </c>
      <c r="D86" s="103" t="s">
        <v>347</v>
      </c>
      <c r="E86" s="101">
        <v>46056</v>
      </c>
      <c r="F86" s="103" t="s">
        <v>453</v>
      </c>
      <c r="G86" s="103" t="s">
        <v>347</v>
      </c>
      <c r="H86" s="104">
        <v>1974010</v>
      </c>
      <c r="I86" s="104">
        <v>0</v>
      </c>
      <c r="J86" s="104">
        <v>157921</v>
      </c>
      <c r="K86" s="104">
        <v>2131931</v>
      </c>
      <c r="L86" s="104">
        <v>2131931</v>
      </c>
      <c r="M86" s="103" t="s">
        <v>953</v>
      </c>
      <c r="N86" s="103" t="s">
        <v>954</v>
      </c>
      <c r="O86" s="103" t="s">
        <v>955</v>
      </c>
      <c r="P86" s="103" t="s">
        <v>956</v>
      </c>
      <c r="Q86" s="103" t="s">
        <v>957</v>
      </c>
    </row>
    <row r="87" spans="1:17">
      <c r="A87" s="103" t="s">
        <v>107</v>
      </c>
      <c r="B87" s="103" t="s">
        <v>24</v>
      </c>
      <c r="C87" s="101">
        <v>46056</v>
      </c>
      <c r="D87" s="103" t="s">
        <v>352</v>
      </c>
      <c r="E87" s="101">
        <v>46056</v>
      </c>
      <c r="F87" s="103" t="s">
        <v>458</v>
      </c>
      <c r="G87" s="103" t="s">
        <v>352</v>
      </c>
      <c r="H87" s="104">
        <v>286044</v>
      </c>
      <c r="I87" s="104">
        <v>0</v>
      </c>
      <c r="J87" s="104">
        <v>22884</v>
      </c>
      <c r="K87" s="104">
        <v>308928</v>
      </c>
      <c r="L87" s="104">
        <v>308928</v>
      </c>
      <c r="M87" s="103" t="s">
        <v>953</v>
      </c>
      <c r="N87" s="103" t="s">
        <v>954</v>
      </c>
      <c r="O87" s="103" t="s">
        <v>955</v>
      </c>
      <c r="P87" s="103" t="s">
        <v>956</v>
      </c>
      <c r="Q87" s="103" t="s">
        <v>957</v>
      </c>
    </row>
    <row r="88" spans="1:17">
      <c r="A88" s="103" t="s">
        <v>107</v>
      </c>
      <c r="B88" s="103" t="s">
        <v>24</v>
      </c>
      <c r="C88" s="101">
        <v>46056</v>
      </c>
      <c r="D88" s="103" t="s">
        <v>353</v>
      </c>
      <c r="E88" s="101">
        <v>46056</v>
      </c>
      <c r="F88" s="103" t="s">
        <v>459</v>
      </c>
      <c r="G88" s="103" t="s">
        <v>353</v>
      </c>
      <c r="H88" s="104">
        <v>480642</v>
      </c>
      <c r="I88" s="104">
        <v>0</v>
      </c>
      <c r="J88" s="104">
        <v>38451</v>
      </c>
      <c r="K88" s="104">
        <v>519093</v>
      </c>
      <c r="L88" s="104">
        <v>519093</v>
      </c>
      <c r="M88" s="103" t="s">
        <v>953</v>
      </c>
      <c r="N88" s="103" t="s">
        <v>954</v>
      </c>
      <c r="O88" s="103" t="s">
        <v>955</v>
      </c>
      <c r="P88" s="103" t="s">
        <v>956</v>
      </c>
      <c r="Q88" s="103" t="s">
        <v>957</v>
      </c>
    </row>
    <row r="89" spans="1:17">
      <c r="A89" s="103" t="s">
        <v>107</v>
      </c>
      <c r="B89" s="103" t="s">
        <v>24</v>
      </c>
      <c r="C89" s="101">
        <v>46056</v>
      </c>
      <c r="D89" s="103" t="s">
        <v>345</v>
      </c>
      <c r="E89" s="101">
        <v>46056</v>
      </c>
      <c r="F89" s="103" t="s">
        <v>451</v>
      </c>
      <c r="G89" s="103" t="s">
        <v>345</v>
      </c>
      <c r="H89" s="104">
        <v>583476</v>
      </c>
      <c r="I89" s="104">
        <v>0</v>
      </c>
      <c r="J89" s="104">
        <v>46678</v>
      </c>
      <c r="K89" s="104">
        <v>630154</v>
      </c>
      <c r="L89" s="104">
        <v>630154</v>
      </c>
      <c r="M89" s="103" t="s">
        <v>953</v>
      </c>
      <c r="N89" s="103" t="s">
        <v>954</v>
      </c>
      <c r="O89" s="103" t="s">
        <v>955</v>
      </c>
      <c r="P89" s="103" t="s">
        <v>956</v>
      </c>
      <c r="Q89" s="103" t="s">
        <v>957</v>
      </c>
    </row>
    <row r="90" spans="1:17">
      <c r="A90" s="103" t="s">
        <v>107</v>
      </c>
      <c r="B90" s="103" t="s">
        <v>24</v>
      </c>
      <c r="C90" s="101">
        <v>46056</v>
      </c>
      <c r="D90" s="103" t="s">
        <v>357</v>
      </c>
      <c r="E90" s="101">
        <v>46056</v>
      </c>
      <c r="F90" s="103" t="s">
        <v>463</v>
      </c>
      <c r="G90" s="103" t="s">
        <v>357</v>
      </c>
      <c r="H90" s="104">
        <v>238370</v>
      </c>
      <c r="I90" s="104">
        <v>0</v>
      </c>
      <c r="J90" s="104">
        <v>19070</v>
      </c>
      <c r="K90" s="104">
        <v>257440</v>
      </c>
      <c r="L90" s="104">
        <v>257440</v>
      </c>
      <c r="M90" s="103" t="s">
        <v>953</v>
      </c>
      <c r="N90" s="103" t="s">
        <v>954</v>
      </c>
      <c r="O90" s="103" t="s">
        <v>955</v>
      </c>
      <c r="P90" s="103" t="s">
        <v>956</v>
      </c>
      <c r="Q90" s="103" t="s">
        <v>957</v>
      </c>
    </row>
    <row r="91" spans="1:17">
      <c r="A91" s="103" t="s">
        <v>107</v>
      </c>
      <c r="B91" s="103" t="s">
        <v>24</v>
      </c>
      <c r="C91" s="101">
        <v>46056</v>
      </c>
      <c r="D91" s="103" t="s">
        <v>348</v>
      </c>
      <c r="E91" s="101">
        <v>46056</v>
      </c>
      <c r="F91" s="103" t="s">
        <v>454</v>
      </c>
      <c r="G91" s="103" t="s">
        <v>348</v>
      </c>
      <c r="H91" s="104">
        <v>476740</v>
      </c>
      <c r="I91" s="104">
        <v>0</v>
      </c>
      <c r="J91" s="104">
        <v>38139</v>
      </c>
      <c r="K91" s="104">
        <v>514879</v>
      </c>
      <c r="L91" s="104">
        <v>514879</v>
      </c>
      <c r="M91" s="103" t="s">
        <v>953</v>
      </c>
      <c r="N91" s="103" t="s">
        <v>954</v>
      </c>
      <c r="O91" s="103" t="s">
        <v>955</v>
      </c>
      <c r="P91" s="103" t="s">
        <v>956</v>
      </c>
      <c r="Q91" s="103" t="s">
        <v>957</v>
      </c>
    </row>
    <row r="92" spans="1:17">
      <c r="A92" s="103" t="s">
        <v>107</v>
      </c>
      <c r="B92" s="103" t="s">
        <v>24</v>
      </c>
      <c r="C92" s="101">
        <v>46056</v>
      </c>
      <c r="D92" s="103" t="s">
        <v>361</v>
      </c>
      <c r="E92" s="101">
        <v>46056</v>
      </c>
      <c r="F92" s="103" t="s">
        <v>467</v>
      </c>
      <c r="G92" s="103" t="s">
        <v>361</v>
      </c>
      <c r="H92" s="104">
        <v>286044</v>
      </c>
      <c r="I92" s="104">
        <v>0</v>
      </c>
      <c r="J92" s="104">
        <v>22884</v>
      </c>
      <c r="K92" s="104">
        <v>308928</v>
      </c>
      <c r="L92" s="104">
        <v>308928</v>
      </c>
      <c r="M92" s="103" t="s">
        <v>953</v>
      </c>
      <c r="N92" s="103" t="s">
        <v>954</v>
      </c>
      <c r="O92" s="103" t="s">
        <v>955</v>
      </c>
      <c r="P92" s="103" t="s">
        <v>956</v>
      </c>
      <c r="Q92" s="103" t="s">
        <v>957</v>
      </c>
    </row>
    <row r="93" spans="1:17">
      <c r="A93" s="103" t="s">
        <v>107</v>
      </c>
      <c r="B93" s="103" t="s">
        <v>24</v>
      </c>
      <c r="C93" s="101">
        <v>46056</v>
      </c>
      <c r="D93" s="103" t="s">
        <v>351</v>
      </c>
      <c r="E93" s="101">
        <v>46056</v>
      </c>
      <c r="F93" s="103" t="s">
        <v>457</v>
      </c>
      <c r="G93" s="103" t="s">
        <v>351</v>
      </c>
      <c r="H93" s="104">
        <v>520692</v>
      </c>
      <c r="I93" s="104">
        <v>0</v>
      </c>
      <c r="J93" s="104">
        <v>41655</v>
      </c>
      <c r="K93" s="104">
        <v>562347</v>
      </c>
      <c r="L93" s="104">
        <v>562347</v>
      </c>
      <c r="M93" s="103" t="s">
        <v>953</v>
      </c>
      <c r="N93" s="103" t="s">
        <v>954</v>
      </c>
      <c r="O93" s="103" t="s">
        <v>955</v>
      </c>
      <c r="P93" s="103" t="s">
        <v>956</v>
      </c>
      <c r="Q93" s="103" t="s">
        <v>957</v>
      </c>
    </row>
    <row r="94" spans="1:17">
      <c r="A94" s="103" t="s">
        <v>107</v>
      </c>
      <c r="B94" s="103" t="s">
        <v>24</v>
      </c>
      <c r="C94" s="101">
        <v>46056</v>
      </c>
      <c r="D94" s="103" t="s">
        <v>354</v>
      </c>
      <c r="E94" s="101">
        <v>46056</v>
      </c>
      <c r="F94" s="103" t="s">
        <v>460</v>
      </c>
      <c r="G94" s="103" t="s">
        <v>354</v>
      </c>
      <c r="H94" s="104">
        <v>687414</v>
      </c>
      <c r="I94" s="104">
        <v>0</v>
      </c>
      <c r="J94" s="104">
        <v>54993</v>
      </c>
      <c r="K94" s="104">
        <v>742407</v>
      </c>
      <c r="L94" s="104">
        <v>742407</v>
      </c>
      <c r="M94" s="103" t="s">
        <v>953</v>
      </c>
      <c r="N94" s="103" t="s">
        <v>954</v>
      </c>
      <c r="O94" s="103" t="s">
        <v>955</v>
      </c>
      <c r="P94" s="103" t="s">
        <v>956</v>
      </c>
      <c r="Q94" s="103" t="s">
        <v>957</v>
      </c>
    </row>
    <row r="95" spans="1:17">
      <c r="A95" s="103" t="s">
        <v>107</v>
      </c>
      <c r="B95" s="103" t="s">
        <v>24</v>
      </c>
      <c r="C95" s="101">
        <v>46056</v>
      </c>
      <c r="D95" s="103" t="s">
        <v>360</v>
      </c>
      <c r="E95" s="101">
        <v>46056</v>
      </c>
      <c r="F95" s="103" t="s">
        <v>466</v>
      </c>
      <c r="G95" s="103" t="s">
        <v>360</v>
      </c>
      <c r="H95" s="104">
        <v>627840</v>
      </c>
      <c r="I95" s="104">
        <v>0</v>
      </c>
      <c r="J95" s="104">
        <v>50227</v>
      </c>
      <c r="K95" s="104">
        <v>678067</v>
      </c>
      <c r="L95" s="104">
        <v>678067</v>
      </c>
      <c r="M95" s="103" t="s">
        <v>953</v>
      </c>
      <c r="N95" s="103" t="s">
        <v>954</v>
      </c>
      <c r="O95" s="103" t="s">
        <v>955</v>
      </c>
      <c r="P95" s="103" t="s">
        <v>956</v>
      </c>
      <c r="Q95" s="103" t="s">
        <v>957</v>
      </c>
    </row>
    <row r="96" spans="1:17">
      <c r="A96" s="103" t="s">
        <v>107</v>
      </c>
      <c r="B96" s="103" t="s">
        <v>24</v>
      </c>
      <c r="C96" s="101">
        <v>46062</v>
      </c>
      <c r="D96" s="103" t="s">
        <v>368</v>
      </c>
      <c r="E96" s="101">
        <v>46062</v>
      </c>
      <c r="F96" s="103" t="s">
        <v>474</v>
      </c>
      <c r="G96" s="103" t="s">
        <v>368</v>
      </c>
      <c r="H96" s="104">
        <v>867820</v>
      </c>
      <c r="I96" s="104">
        <v>0</v>
      </c>
      <c r="J96" s="104">
        <v>69426</v>
      </c>
      <c r="K96" s="104">
        <v>937246</v>
      </c>
      <c r="L96" s="104">
        <v>937246</v>
      </c>
      <c r="M96" s="103" t="s">
        <v>953</v>
      </c>
      <c r="N96" s="103" t="s">
        <v>954</v>
      </c>
      <c r="O96" s="103" t="s">
        <v>955</v>
      </c>
      <c r="P96" s="103" t="s">
        <v>956</v>
      </c>
      <c r="Q96" s="103" t="s">
        <v>957</v>
      </c>
    </row>
    <row r="97" spans="1:17">
      <c r="A97" s="103" t="s">
        <v>107</v>
      </c>
      <c r="B97" s="103" t="s">
        <v>24</v>
      </c>
      <c r="C97" s="101">
        <v>46062</v>
      </c>
      <c r="D97" s="103" t="s">
        <v>367</v>
      </c>
      <c r="E97" s="101">
        <v>46062</v>
      </c>
      <c r="F97" s="103" t="s">
        <v>473</v>
      </c>
      <c r="G97" s="103" t="s">
        <v>367</v>
      </c>
      <c r="H97" s="104">
        <v>1184728</v>
      </c>
      <c r="I97" s="104">
        <v>0</v>
      </c>
      <c r="J97" s="104">
        <v>94778</v>
      </c>
      <c r="K97" s="104">
        <v>1279506</v>
      </c>
      <c r="L97" s="104">
        <v>1279506</v>
      </c>
      <c r="M97" s="103" t="s">
        <v>953</v>
      </c>
      <c r="N97" s="103" t="s">
        <v>954</v>
      </c>
      <c r="O97" s="103" t="s">
        <v>955</v>
      </c>
      <c r="P97" s="103" t="s">
        <v>956</v>
      </c>
      <c r="Q97" s="103" t="s">
        <v>957</v>
      </c>
    </row>
    <row r="98" spans="1:17">
      <c r="A98" s="103" t="s">
        <v>107</v>
      </c>
      <c r="B98" s="103" t="s">
        <v>24</v>
      </c>
      <c r="C98" s="101">
        <v>46062</v>
      </c>
      <c r="D98" s="103" t="s">
        <v>373</v>
      </c>
      <c r="E98" s="101">
        <v>46062</v>
      </c>
      <c r="F98" s="103" t="s">
        <v>479</v>
      </c>
      <c r="G98" s="103" t="s">
        <v>373</v>
      </c>
      <c r="H98" s="104">
        <v>809080</v>
      </c>
      <c r="I98" s="104">
        <v>0</v>
      </c>
      <c r="J98" s="104">
        <v>64726</v>
      </c>
      <c r="K98" s="104">
        <v>873806</v>
      </c>
      <c r="L98" s="104">
        <v>873806</v>
      </c>
      <c r="M98" s="103" t="s">
        <v>953</v>
      </c>
      <c r="N98" s="103" t="s">
        <v>954</v>
      </c>
      <c r="O98" s="103" t="s">
        <v>955</v>
      </c>
      <c r="P98" s="103" t="s">
        <v>956</v>
      </c>
      <c r="Q98" s="103" t="s">
        <v>957</v>
      </c>
    </row>
    <row r="99" spans="1:17">
      <c r="A99" s="103" t="s">
        <v>107</v>
      </c>
      <c r="B99" s="103" t="s">
        <v>24</v>
      </c>
      <c r="C99" s="101">
        <v>46062</v>
      </c>
      <c r="D99" s="103" t="s">
        <v>378</v>
      </c>
      <c r="E99" s="101">
        <v>46062</v>
      </c>
      <c r="F99" s="103" t="s">
        <v>484</v>
      </c>
      <c r="G99" s="103" t="s">
        <v>378</v>
      </c>
      <c r="H99" s="104">
        <v>981792</v>
      </c>
      <c r="I99" s="104">
        <v>0</v>
      </c>
      <c r="J99" s="104">
        <v>78543</v>
      </c>
      <c r="K99" s="104">
        <v>1060335</v>
      </c>
      <c r="L99" s="104">
        <v>1060335</v>
      </c>
      <c r="M99" s="103" t="s">
        <v>953</v>
      </c>
      <c r="N99" s="103" t="s">
        <v>954</v>
      </c>
      <c r="O99" s="103" t="s">
        <v>955</v>
      </c>
      <c r="P99" s="103" t="s">
        <v>956</v>
      </c>
      <c r="Q99" s="103" t="s">
        <v>957</v>
      </c>
    </row>
    <row r="100" spans="1:17">
      <c r="A100" s="103" t="s">
        <v>107</v>
      </c>
      <c r="B100" s="103" t="s">
        <v>24</v>
      </c>
      <c r="C100" s="101">
        <v>46062</v>
      </c>
      <c r="D100" s="103" t="s">
        <v>375</v>
      </c>
      <c r="E100" s="101">
        <v>46062</v>
      </c>
      <c r="F100" s="103" t="s">
        <v>481</v>
      </c>
      <c r="G100" s="103" t="s">
        <v>375</v>
      </c>
      <c r="H100" s="104">
        <v>476740</v>
      </c>
      <c r="I100" s="104">
        <v>0</v>
      </c>
      <c r="J100" s="104">
        <v>38139</v>
      </c>
      <c r="K100" s="104">
        <v>514879</v>
      </c>
      <c r="L100" s="104">
        <v>514879</v>
      </c>
      <c r="M100" s="103" t="s">
        <v>953</v>
      </c>
      <c r="N100" s="103" t="s">
        <v>954</v>
      </c>
      <c r="O100" s="103" t="s">
        <v>955</v>
      </c>
      <c r="P100" s="103" t="s">
        <v>956</v>
      </c>
      <c r="Q100" s="103" t="s">
        <v>957</v>
      </c>
    </row>
    <row r="101" spans="1:17">
      <c r="A101" s="103" t="s">
        <v>107</v>
      </c>
      <c r="B101" s="103" t="s">
        <v>24</v>
      </c>
      <c r="C101" s="101">
        <v>46062</v>
      </c>
      <c r="D101" s="103" t="s">
        <v>372</v>
      </c>
      <c r="E101" s="101">
        <v>46062</v>
      </c>
      <c r="F101" s="103" t="s">
        <v>478</v>
      </c>
      <c r="G101" s="103" t="s">
        <v>372</v>
      </c>
      <c r="H101" s="104">
        <v>331374</v>
      </c>
      <c r="I101" s="104">
        <v>0</v>
      </c>
      <c r="J101" s="104">
        <v>26510</v>
      </c>
      <c r="K101" s="104">
        <v>357884</v>
      </c>
      <c r="L101" s="104">
        <v>357884</v>
      </c>
      <c r="M101" s="103" t="s">
        <v>953</v>
      </c>
      <c r="N101" s="103" t="s">
        <v>954</v>
      </c>
      <c r="O101" s="103" t="s">
        <v>955</v>
      </c>
      <c r="P101" s="103" t="s">
        <v>956</v>
      </c>
      <c r="Q101" s="103" t="s">
        <v>957</v>
      </c>
    </row>
    <row r="102" spans="1:17">
      <c r="A102" s="103" t="s">
        <v>107</v>
      </c>
      <c r="B102" s="103" t="s">
        <v>24</v>
      </c>
      <c r="C102" s="101">
        <v>46062</v>
      </c>
      <c r="D102" s="103" t="s">
        <v>365</v>
      </c>
      <c r="E102" s="101">
        <v>46062</v>
      </c>
      <c r="F102" s="103" t="s">
        <v>471</v>
      </c>
      <c r="G102" s="103" t="s">
        <v>365</v>
      </c>
      <c r="H102" s="104">
        <v>715110</v>
      </c>
      <c r="I102" s="104">
        <v>0</v>
      </c>
      <c r="J102" s="104">
        <v>57209</v>
      </c>
      <c r="K102" s="104">
        <v>772319</v>
      </c>
      <c r="L102" s="104">
        <v>772319</v>
      </c>
      <c r="M102" s="103" t="s">
        <v>953</v>
      </c>
      <c r="N102" s="103" t="s">
        <v>954</v>
      </c>
      <c r="O102" s="103" t="s">
        <v>955</v>
      </c>
      <c r="P102" s="103" t="s">
        <v>956</v>
      </c>
      <c r="Q102" s="103" t="s">
        <v>957</v>
      </c>
    </row>
    <row r="103" spans="1:17">
      <c r="A103" s="103" t="s">
        <v>107</v>
      </c>
      <c r="B103" s="103" t="s">
        <v>24</v>
      </c>
      <c r="C103" s="101">
        <v>46062</v>
      </c>
      <c r="D103" s="103" t="s">
        <v>370</v>
      </c>
      <c r="E103" s="101">
        <v>46062</v>
      </c>
      <c r="F103" s="103" t="s">
        <v>476</v>
      </c>
      <c r="G103" s="103" t="s">
        <v>370</v>
      </c>
      <c r="H103" s="104">
        <v>2450750</v>
      </c>
      <c r="I103" s="104">
        <v>0</v>
      </c>
      <c r="J103" s="104">
        <v>196060</v>
      </c>
      <c r="K103" s="104">
        <v>2646810</v>
      </c>
      <c r="L103" s="104">
        <v>2646810</v>
      </c>
      <c r="M103" s="103" t="s">
        <v>953</v>
      </c>
      <c r="N103" s="103" t="s">
        <v>954</v>
      </c>
      <c r="O103" s="103" t="s">
        <v>955</v>
      </c>
      <c r="P103" s="103" t="s">
        <v>956</v>
      </c>
      <c r="Q103" s="103" t="s">
        <v>957</v>
      </c>
    </row>
    <row r="104" spans="1:17">
      <c r="A104" s="103" t="s">
        <v>107</v>
      </c>
      <c r="B104" s="103" t="s">
        <v>24</v>
      </c>
      <c r="C104" s="101">
        <v>46062</v>
      </c>
      <c r="D104" s="103" t="s">
        <v>366</v>
      </c>
      <c r="E104" s="101">
        <v>46062</v>
      </c>
      <c r="F104" s="103" t="s">
        <v>472</v>
      </c>
      <c r="G104" s="103" t="s">
        <v>366</v>
      </c>
      <c r="H104" s="104">
        <v>553256</v>
      </c>
      <c r="I104" s="104">
        <v>0</v>
      </c>
      <c r="J104" s="104">
        <v>44260</v>
      </c>
      <c r="K104" s="104">
        <v>597516</v>
      </c>
      <c r="L104" s="104">
        <v>597516</v>
      </c>
      <c r="M104" s="103" t="s">
        <v>953</v>
      </c>
      <c r="N104" s="103" t="s">
        <v>954</v>
      </c>
      <c r="O104" s="103" t="s">
        <v>955</v>
      </c>
      <c r="P104" s="103" t="s">
        <v>956</v>
      </c>
      <c r="Q104" s="103" t="s">
        <v>957</v>
      </c>
    </row>
    <row r="105" spans="1:17">
      <c r="A105" s="103" t="s">
        <v>107</v>
      </c>
      <c r="B105" s="103" t="s">
        <v>24</v>
      </c>
      <c r="C105" s="101">
        <v>46062</v>
      </c>
      <c r="D105" s="103" t="s">
        <v>379</v>
      </c>
      <c r="E105" s="101">
        <v>46062</v>
      </c>
      <c r="F105" s="103" t="s">
        <v>485</v>
      </c>
      <c r="G105" s="103" t="s">
        <v>379</v>
      </c>
      <c r="H105" s="104">
        <v>618384</v>
      </c>
      <c r="I105" s="104">
        <v>0</v>
      </c>
      <c r="J105" s="104">
        <v>49471</v>
      </c>
      <c r="K105" s="104">
        <v>667855</v>
      </c>
      <c r="L105" s="104">
        <v>667855</v>
      </c>
      <c r="M105" s="103" t="s">
        <v>953</v>
      </c>
      <c r="N105" s="103" t="s">
        <v>954</v>
      </c>
      <c r="O105" s="103" t="s">
        <v>955</v>
      </c>
      <c r="P105" s="103" t="s">
        <v>956</v>
      </c>
      <c r="Q105" s="103" t="s">
        <v>957</v>
      </c>
    </row>
    <row r="106" spans="1:17">
      <c r="A106" s="103" t="s">
        <v>107</v>
      </c>
      <c r="B106" s="103" t="s">
        <v>24</v>
      </c>
      <c r="C106" s="101">
        <v>46062</v>
      </c>
      <c r="D106" s="103" t="s">
        <v>364</v>
      </c>
      <c r="E106" s="101">
        <v>46062</v>
      </c>
      <c r="F106" s="103" t="s">
        <v>470</v>
      </c>
      <c r="G106" s="103" t="s">
        <v>364</v>
      </c>
      <c r="H106" s="104">
        <v>475362</v>
      </c>
      <c r="I106" s="104">
        <v>0</v>
      </c>
      <c r="J106" s="104">
        <v>38029</v>
      </c>
      <c r="K106" s="104">
        <v>513391</v>
      </c>
      <c r="L106" s="104">
        <v>513391</v>
      </c>
      <c r="M106" s="103" t="s">
        <v>953</v>
      </c>
      <c r="N106" s="103" t="s">
        <v>954</v>
      </c>
      <c r="O106" s="103" t="s">
        <v>955</v>
      </c>
      <c r="P106" s="103" t="s">
        <v>956</v>
      </c>
      <c r="Q106" s="103" t="s">
        <v>957</v>
      </c>
    </row>
    <row r="107" spans="1:17">
      <c r="A107" s="103" t="s">
        <v>107</v>
      </c>
      <c r="B107" s="103" t="s">
        <v>24</v>
      </c>
      <c r="C107" s="101">
        <v>46062</v>
      </c>
      <c r="D107" s="103" t="s">
        <v>374</v>
      </c>
      <c r="E107" s="101">
        <v>46062</v>
      </c>
      <c r="F107" s="103" t="s">
        <v>480</v>
      </c>
      <c r="G107" s="103" t="s">
        <v>374</v>
      </c>
      <c r="H107" s="104">
        <v>627840</v>
      </c>
      <c r="I107" s="104">
        <v>0</v>
      </c>
      <c r="J107" s="104">
        <v>50227</v>
      </c>
      <c r="K107" s="104">
        <v>678067</v>
      </c>
      <c r="L107" s="104">
        <v>678067</v>
      </c>
      <c r="M107" s="103" t="s">
        <v>953</v>
      </c>
      <c r="N107" s="103" t="s">
        <v>954</v>
      </c>
      <c r="O107" s="103" t="s">
        <v>955</v>
      </c>
      <c r="P107" s="103" t="s">
        <v>956</v>
      </c>
      <c r="Q107" s="103" t="s">
        <v>957</v>
      </c>
    </row>
    <row r="108" spans="1:17">
      <c r="A108" s="103" t="s">
        <v>107</v>
      </c>
      <c r="B108" s="103" t="s">
        <v>24</v>
      </c>
      <c r="C108" s="101">
        <v>46062</v>
      </c>
      <c r="D108" s="103" t="s">
        <v>371</v>
      </c>
      <c r="E108" s="101">
        <v>46062</v>
      </c>
      <c r="F108" s="103" t="s">
        <v>477</v>
      </c>
      <c r="G108" s="103" t="s">
        <v>371</v>
      </c>
      <c r="H108" s="104">
        <v>810316</v>
      </c>
      <c r="I108" s="104">
        <v>0</v>
      </c>
      <c r="J108" s="104">
        <v>64825</v>
      </c>
      <c r="K108" s="104">
        <v>875141</v>
      </c>
      <c r="L108" s="104">
        <v>875141</v>
      </c>
      <c r="M108" s="103" t="s">
        <v>953</v>
      </c>
      <c r="N108" s="103" t="s">
        <v>954</v>
      </c>
      <c r="O108" s="103" t="s">
        <v>955</v>
      </c>
      <c r="P108" s="103" t="s">
        <v>956</v>
      </c>
      <c r="Q108" s="103" t="s">
        <v>957</v>
      </c>
    </row>
    <row r="109" spans="1:17">
      <c r="A109" s="103" t="s">
        <v>107</v>
      </c>
      <c r="B109" s="103" t="s">
        <v>24</v>
      </c>
      <c r="C109" s="101">
        <v>46062</v>
      </c>
      <c r="D109" s="103" t="s">
        <v>376</v>
      </c>
      <c r="E109" s="101">
        <v>46062</v>
      </c>
      <c r="F109" s="103" t="s">
        <v>482</v>
      </c>
      <c r="G109" s="103" t="s">
        <v>376</v>
      </c>
      <c r="H109" s="104">
        <v>238370</v>
      </c>
      <c r="I109" s="104">
        <v>0</v>
      </c>
      <c r="J109" s="104">
        <v>19070</v>
      </c>
      <c r="K109" s="104">
        <v>257440</v>
      </c>
      <c r="L109" s="104">
        <v>257440</v>
      </c>
      <c r="M109" s="103" t="s">
        <v>953</v>
      </c>
      <c r="N109" s="103" t="s">
        <v>954</v>
      </c>
      <c r="O109" s="103" t="s">
        <v>955</v>
      </c>
      <c r="P109" s="103" t="s">
        <v>956</v>
      </c>
      <c r="Q109" s="103" t="s">
        <v>957</v>
      </c>
    </row>
    <row r="110" spans="1:17">
      <c r="A110" s="103" t="s">
        <v>107</v>
      </c>
      <c r="B110" s="103" t="s">
        <v>24</v>
      </c>
      <c r="C110" s="101">
        <v>46062</v>
      </c>
      <c r="D110" s="103" t="s">
        <v>377</v>
      </c>
      <c r="E110" s="101">
        <v>46062</v>
      </c>
      <c r="F110" s="103" t="s">
        <v>483</v>
      </c>
      <c r="G110" s="103" t="s">
        <v>377</v>
      </c>
      <c r="H110" s="104">
        <v>1510752</v>
      </c>
      <c r="I110" s="104">
        <v>0</v>
      </c>
      <c r="J110" s="104">
        <v>120860</v>
      </c>
      <c r="K110" s="104">
        <v>1631612</v>
      </c>
      <c r="L110" s="104">
        <v>1631612</v>
      </c>
      <c r="M110" s="103" t="s">
        <v>953</v>
      </c>
      <c r="N110" s="103" t="s">
        <v>954</v>
      </c>
      <c r="O110" s="103" t="s">
        <v>955</v>
      </c>
      <c r="P110" s="103" t="s">
        <v>956</v>
      </c>
      <c r="Q110" s="103" t="s">
        <v>957</v>
      </c>
    </row>
    <row r="111" spans="1:17">
      <c r="A111" s="103" t="s">
        <v>107</v>
      </c>
      <c r="B111" s="103" t="s">
        <v>24</v>
      </c>
      <c r="C111" s="101">
        <v>46062</v>
      </c>
      <c r="D111" s="103" t="s">
        <v>369</v>
      </c>
      <c r="E111" s="101">
        <v>46062</v>
      </c>
      <c r="F111" s="103" t="s">
        <v>475</v>
      </c>
      <c r="G111" s="103" t="s">
        <v>369</v>
      </c>
      <c r="H111" s="104">
        <v>238370</v>
      </c>
      <c r="I111" s="104">
        <v>0</v>
      </c>
      <c r="J111" s="104">
        <v>19070</v>
      </c>
      <c r="K111" s="104">
        <v>257440</v>
      </c>
      <c r="L111" s="104">
        <v>257440</v>
      </c>
      <c r="M111" s="103" t="s">
        <v>953</v>
      </c>
      <c r="N111" s="103" t="s">
        <v>954</v>
      </c>
      <c r="O111" s="103" t="s">
        <v>955</v>
      </c>
      <c r="P111" s="103" t="s">
        <v>956</v>
      </c>
      <c r="Q111" s="103" t="s">
        <v>957</v>
      </c>
    </row>
    <row r="112" spans="1:17">
      <c r="A112" s="103" t="s">
        <v>107</v>
      </c>
      <c r="B112" s="103" t="s">
        <v>24</v>
      </c>
      <c r="C112" s="101">
        <v>46066</v>
      </c>
      <c r="D112" s="103" t="s">
        <v>380</v>
      </c>
      <c r="E112" s="101">
        <v>46066</v>
      </c>
      <c r="F112" s="103" t="s">
        <v>486</v>
      </c>
      <c r="G112" s="103" t="s">
        <v>380</v>
      </c>
      <c r="H112" s="104">
        <v>627840</v>
      </c>
      <c r="I112" s="104">
        <v>0</v>
      </c>
      <c r="J112" s="104">
        <v>50227</v>
      </c>
      <c r="K112" s="104">
        <v>678067</v>
      </c>
      <c r="L112" s="104">
        <v>678067</v>
      </c>
      <c r="M112" s="103" t="s">
        <v>953</v>
      </c>
      <c r="N112" s="103" t="s">
        <v>954</v>
      </c>
      <c r="O112" s="103" t="s">
        <v>955</v>
      </c>
      <c r="P112" s="103" t="s">
        <v>956</v>
      </c>
      <c r="Q112" s="103" t="s">
        <v>957</v>
      </c>
    </row>
    <row r="113" spans="1:17">
      <c r="A113" s="103" t="s">
        <v>107</v>
      </c>
      <c r="B113" s="103" t="s">
        <v>24</v>
      </c>
      <c r="C113" s="101">
        <v>46083</v>
      </c>
      <c r="D113" s="103" t="s">
        <v>542</v>
      </c>
      <c r="E113" s="101">
        <v>46083</v>
      </c>
      <c r="F113" s="103" t="s">
        <v>703</v>
      </c>
      <c r="G113" s="103" t="s">
        <v>542</v>
      </c>
      <c r="H113" s="104">
        <v>2202970</v>
      </c>
      <c r="I113" s="104">
        <v>0</v>
      </c>
      <c r="J113" s="104">
        <v>176238</v>
      </c>
      <c r="K113" s="104">
        <v>2379208</v>
      </c>
      <c r="L113" s="104">
        <v>2379208</v>
      </c>
      <c r="M113" s="103" t="s">
        <v>953</v>
      </c>
      <c r="N113" s="103" t="s">
        <v>954</v>
      </c>
      <c r="O113" s="103" t="s">
        <v>955</v>
      </c>
      <c r="P113" s="103" t="s">
        <v>956</v>
      </c>
      <c r="Q113" s="103" t="s">
        <v>957</v>
      </c>
    </row>
    <row r="114" spans="1:17">
      <c r="A114" s="103" t="s">
        <v>107</v>
      </c>
      <c r="B114" s="103" t="s">
        <v>24</v>
      </c>
      <c r="C114" s="101">
        <v>46083</v>
      </c>
      <c r="D114" s="103" t="s">
        <v>548</v>
      </c>
      <c r="E114" s="101">
        <v>46083</v>
      </c>
      <c r="F114" s="103" t="s">
        <v>709</v>
      </c>
      <c r="G114" s="103" t="s">
        <v>548</v>
      </c>
      <c r="H114" s="104">
        <v>1108956</v>
      </c>
      <c r="I114" s="104">
        <v>0</v>
      </c>
      <c r="J114" s="104">
        <v>88716</v>
      </c>
      <c r="K114" s="104">
        <v>1197672</v>
      </c>
      <c r="L114" s="104">
        <v>1197672</v>
      </c>
      <c r="M114" s="103" t="s">
        <v>953</v>
      </c>
      <c r="N114" s="103" t="s">
        <v>954</v>
      </c>
      <c r="O114" s="103" t="s">
        <v>955</v>
      </c>
      <c r="P114" s="103" t="s">
        <v>956</v>
      </c>
      <c r="Q114" s="103" t="s">
        <v>957</v>
      </c>
    </row>
    <row r="115" spans="1:17">
      <c r="A115" s="103" t="s">
        <v>107</v>
      </c>
      <c r="B115" s="103" t="s">
        <v>24</v>
      </c>
      <c r="C115" s="101">
        <v>46083</v>
      </c>
      <c r="D115" s="103" t="s">
        <v>526</v>
      </c>
      <c r="E115" s="101">
        <v>46083</v>
      </c>
      <c r="F115" s="103" t="s">
        <v>687</v>
      </c>
      <c r="G115" s="103" t="s">
        <v>526</v>
      </c>
      <c r="H115" s="104">
        <v>338922</v>
      </c>
      <c r="I115" s="104">
        <v>0</v>
      </c>
      <c r="J115" s="104">
        <v>27114</v>
      </c>
      <c r="K115" s="104">
        <v>366036</v>
      </c>
      <c r="L115" s="104">
        <v>366036</v>
      </c>
      <c r="M115" s="103" t="s">
        <v>953</v>
      </c>
      <c r="N115" s="103" t="s">
        <v>954</v>
      </c>
      <c r="O115" s="103" t="s">
        <v>955</v>
      </c>
      <c r="P115" s="103" t="s">
        <v>956</v>
      </c>
      <c r="Q115" s="103" t="s">
        <v>957</v>
      </c>
    </row>
    <row r="116" spans="1:17">
      <c r="A116" s="103" t="s">
        <v>107</v>
      </c>
      <c r="B116" s="103" t="s">
        <v>24</v>
      </c>
      <c r="C116" s="101">
        <v>46083</v>
      </c>
      <c r="D116" s="103" t="s">
        <v>531</v>
      </c>
      <c r="E116" s="101">
        <v>46083</v>
      </c>
      <c r="F116" s="103" t="s">
        <v>692</v>
      </c>
      <c r="G116" s="103" t="s">
        <v>531</v>
      </c>
      <c r="H116" s="104">
        <v>238370</v>
      </c>
      <c r="I116" s="104">
        <v>0</v>
      </c>
      <c r="J116" s="104">
        <v>19070</v>
      </c>
      <c r="K116" s="104">
        <v>257440</v>
      </c>
      <c r="L116" s="104">
        <v>257440</v>
      </c>
      <c r="M116" s="103" t="s">
        <v>953</v>
      </c>
      <c r="N116" s="103" t="s">
        <v>954</v>
      </c>
      <c r="O116" s="103" t="s">
        <v>955</v>
      </c>
      <c r="P116" s="103" t="s">
        <v>956</v>
      </c>
      <c r="Q116" s="103" t="s">
        <v>957</v>
      </c>
    </row>
    <row r="117" spans="1:17">
      <c r="A117" s="103" t="s">
        <v>107</v>
      </c>
      <c r="B117" s="103" t="s">
        <v>24</v>
      </c>
      <c r="C117" s="101">
        <v>46083</v>
      </c>
      <c r="D117" s="103" t="s">
        <v>530</v>
      </c>
      <c r="E117" s="101">
        <v>46083</v>
      </c>
      <c r="F117" s="103" t="s">
        <v>691</v>
      </c>
      <c r="G117" s="103" t="s">
        <v>530</v>
      </c>
      <c r="H117" s="104">
        <v>1377435</v>
      </c>
      <c r="I117" s="104">
        <v>0</v>
      </c>
      <c r="J117" s="104">
        <v>110195</v>
      </c>
      <c r="K117" s="104">
        <v>1487630</v>
      </c>
      <c r="L117" s="104">
        <v>1487630</v>
      </c>
      <c r="M117" s="103" t="s">
        <v>953</v>
      </c>
      <c r="N117" s="103" t="s">
        <v>954</v>
      </c>
      <c r="O117" s="103" t="s">
        <v>955</v>
      </c>
      <c r="P117" s="103" t="s">
        <v>956</v>
      </c>
      <c r="Q117" s="103" t="s">
        <v>957</v>
      </c>
    </row>
    <row r="118" spans="1:17">
      <c r="A118" s="103" t="s">
        <v>107</v>
      </c>
      <c r="B118" s="103" t="s">
        <v>24</v>
      </c>
      <c r="C118" s="101">
        <v>46083</v>
      </c>
      <c r="D118" s="103" t="s">
        <v>527</v>
      </c>
      <c r="E118" s="101">
        <v>46083</v>
      </c>
      <c r="F118" s="103" t="s">
        <v>688</v>
      </c>
      <c r="G118" s="103" t="s">
        <v>527</v>
      </c>
      <c r="H118" s="104">
        <v>238370</v>
      </c>
      <c r="I118" s="104">
        <v>0</v>
      </c>
      <c r="J118" s="104">
        <v>19070</v>
      </c>
      <c r="K118" s="104">
        <v>257440</v>
      </c>
      <c r="L118" s="104">
        <v>257440</v>
      </c>
      <c r="M118" s="103" t="s">
        <v>953</v>
      </c>
      <c r="N118" s="103" t="s">
        <v>954</v>
      </c>
      <c r="O118" s="103" t="s">
        <v>955</v>
      </c>
      <c r="P118" s="103" t="s">
        <v>956</v>
      </c>
      <c r="Q118" s="103" t="s">
        <v>957</v>
      </c>
    </row>
    <row r="119" spans="1:17">
      <c r="A119" s="103" t="s">
        <v>107</v>
      </c>
      <c r="B119" s="103" t="s">
        <v>24</v>
      </c>
      <c r="C119" s="101">
        <v>46083</v>
      </c>
      <c r="D119" s="103" t="s">
        <v>538</v>
      </c>
      <c r="E119" s="101">
        <v>46083</v>
      </c>
      <c r="F119" s="103" t="s">
        <v>699</v>
      </c>
      <c r="G119" s="103" t="s">
        <v>538</v>
      </c>
      <c r="H119" s="104">
        <v>514707</v>
      </c>
      <c r="I119" s="104">
        <v>0</v>
      </c>
      <c r="J119" s="104">
        <v>41177</v>
      </c>
      <c r="K119" s="104">
        <v>555884</v>
      </c>
      <c r="L119" s="104">
        <v>555884</v>
      </c>
      <c r="M119" s="103" t="s">
        <v>953</v>
      </c>
      <c r="N119" s="103" t="s">
        <v>954</v>
      </c>
      <c r="O119" s="103" t="s">
        <v>955</v>
      </c>
      <c r="P119" s="103" t="s">
        <v>956</v>
      </c>
      <c r="Q119" s="103" t="s">
        <v>957</v>
      </c>
    </row>
    <row r="120" spans="1:17">
      <c r="A120" s="103" t="s">
        <v>107</v>
      </c>
      <c r="B120" s="103" t="s">
        <v>24</v>
      </c>
      <c r="C120" s="101">
        <v>46083</v>
      </c>
      <c r="D120" s="103" t="s">
        <v>529</v>
      </c>
      <c r="E120" s="101">
        <v>46083</v>
      </c>
      <c r="F120" s="103" t="s">
        <v>690</v>
      </c>
      <c r="G120" s="103" t="s">
        <v>529</v>
      </c>
      <c r="H120" s="104">
        <v>847305</v>
      </c>
      <c r="I120" s="104">
        <v>0</v>
      </c>
      <c r="J120" s="104">
        <v>67784</v>
      </c>
      <c r="K120" s="104">
        <v>915089</v>
      </c>
      <c r="L120" s="104">
        <v>915089</v>
      </c>
      <c r="M120" s="103" t="s">
        <v>953</v>
      </c>
      <c r="N120" s="103" t="s">
        <v>954</v>
      </c>
      <c r="O120" s="103" t="s">
        <v>955</v>
      </c>
      <c r="P120" s="103" t="s">
        <v>956</v>
      </c>
      <c r="Q120" s="103" t="s">
        <v>957</v>
      </c>
    </row>
    <row r="121" spans="1:17">
      <c r="A121" s="103" t="s">
        <v>107</v>
      </c>
      <c r="B121" s="103" t="s">
        <v>24</v>
      </c>
      <c r="C121" s="101">
        <v>46083</v>
      </c>
      <c r="D121" s="103" t="s">
        <v>533</v>
      </c>
      <c r="E121" s="101">
        <v>46083</v>
      </c>
      <c r="F121" s="103" t="s">
        <v>694</v>
      </c>
      <c r="G121" s="103" t="s">
        <v>533</v>
      </c>
      <c r="H121" s="104">
        <v>411456</v>
      </c>
      <c r="I121" s="104">
        <v>0</v>
      </c>
      <c r="J121" s="104">
        <v>32916</v>
      </c>
      <c r="K121" s="104">
        <v>444372</v>
      </c>
      <c r="L121" s="104">
        <v>444372</v>
      </c>
      <c r="M121" s="103" t="s">
        <v>953</v>
      </c>
      <c r="N121" s="103" t="s">
        <v>954</v>
      </c>
      <c r="O121" s="103" t="s">
        <v>955</v>
      </c>
      <c r="P121" s="103" t="s">
        <v>956</v>
      </c>
      <c r="Q121" s="103" t="s">
        <v>957</v>
      </c>
    </row>
    <row r="122" spans="1:17">
      <c r="A122" s="103" t="s">
        <v>107</v>
      </c>
      <c r="B122" s="103" t="s">
        <v>24</v>
      </c>
      <c r="C122" s="101">
        <v>46083</v>
      </c>
      <c r="D122" s="103" t="s">
        <v>534</v>
      </c>
      <c r="E122" s="101">
        <v>46083</v>
      </c>
      <c r="F122" s="103" t="s">
        <v>695</v>
      </c>
      <c r="G122" s="103" t="s">
        <v>534</v>
      </c>
      <c r="H122" s="104">
        <v>143022</v>
      </c>
      <c r="I122" s="104">
        <v>0</v>
      </c>
      <c r="J122" s="104">
        <v>11442</v>
      </c>
      <c r="K122" s="104">
        <v>154464</v>
      </c>
      <c r="L122" s="104">
        <v>154464</v>
      </c>
      <c r="M122" s="103" t="s">
        <v>953</v>
      </c>
      <c r="N122" s="103" t="s">
        <v>954</v>
      </c>
      <c r="O122" s="103" t="s">
        <v>955</v>
      </c>
      <c r="P122" s="103" t="s">
        <v>956</v>
      </c>
      <c r="Q122" s="103" t="s">
        <v>957</v>
      </c>
    </row>
    <row r="123" spans="1:17">
      <c r="A123" s="103" t="s">
        <v>107</v>
      </c>
      <c r="B123" s="103" t="s">
        <v>24</v>
      </c>
      <c r="C123" s="101">
        <v>46083</v>
      </c>
      <c r="D123" s="103" t="s">
        <v>528</v>
      </c>
      <c r="E123" s="101">
        <v>46083</v>
      </c>
      <c r="F123" s="103" t="s">
        <v>689</v>
      </c>
      <c r="G123" s="103" t="s">
        <v>528</v>
      </c>
      <c r="H123" s="104">
        <v>442128</v>
      </c>
      <c r="I123" s="104">
        <v>0</v>
      </c>
      <c r="J123" s="104">
        <v>35370</v>
      </c>
      <c r="K123" s="104">
        <v>477498</v>
      </c>
      <c r="L123" s="104">
        <v>477498</v>
      </c>
      <c r="M123" s="103" t="s">
        <v>953</v>
      </c>
      <c r="N123" s="103" t="s">
        <v>954</v>
      </c>
      <c r="O123" s="103" t="s">
        <v>955</v>
      </c>
      <c r="P123" s="103" t="s">
        <v>956</v>
      </c>
      <c r="Q123" s="103" t="s">
        <v>957</v>
      </c>
    </row>
    <row r="124" spans="1:17">
      <c r="A124" s="103" t="s">
        <v>107</v>
      </c>
      <c r="B124" s="103" t="s">
        <v>24</v>
      </c>
      <c r="C124" s="101">
        <v>46083</v>
      </c>
      <c r="D124" s="103" t="s">
        <v>541</v>
      </c>
      <c r="E124" s="101">
        <v>46083</v>
      </c>
      <c r="F124" s="103" t="s">
        <v>702</v>
      </c>
      <c r="G124" s="103" t="s">
        <v>541</v>
      </c>
      <c r="H124" s="104">
        <v>459130</v>
      </c>
      <c r="I124" s="104">
        <v>0</v>
      </c>
      <c r="J124" s="104">
        <v>36730</v>
      </c>
      <c r="K124" s="104">
        <v>495860</v>
      </c>
      <c r="L124" s="104">
        <v>495860</v>
      </c>
      <c r="M124" s="103" t="s">
        <v>953</v>
      </c>
      <c r="N124" s="103" t="s">
        <v>954</v>
      </c>
      <c r="O124" s="103" t="s">
        <v>955</v>
      </c>
      <c r="P124" s="103" t="s">
        <v>956</v>
      </c>
      <c r="Q124" s="103" t="s">
        <v>957</v>
      </c>
    </row>
    <row r="125" spans="1:17">
      <c r="A125" s="103" t="s">
        <v>107</v>
      </c>
      <c r="B125" s="103" t="s">
        <v>24</v>
      </c>
      <c r="C125" s="101">
        <v>46083</v>
      </c>
      <c r="D125" s="103" t="s">
        <v>535</v>
      </c>
      <c r="E125" s="101">
        <v>46083</v>
      </c>
      <c r="F125" s="103" t="s">
        <v>696</v>
      </c>
      <c r="G125" s="103" t="s">
        <v>535</v>
      </c>
      <c r="H125" s="104">
        <v>1204349</v>
      </c>
      <c r="I125" s="104">
        <v>0</v>
      </c>
      <c r="J125" s="104">
        <v>96348</v>
      </c>
      <c r="K125" s="104">
        <v>1300697</v>
      </c>
      <c r="L125" s="104">
        <v>1300697</v>
      </c>
      <c r="M125" s="103" t="s">
        <v>953</v>
      </c>
      <c r="N125" s="103" t="s">
        <v>954</v>
      </c>
      <c r="O125" s="103" t="s">
        <v>955</v>
      </c>
      <c r="P125" s="103" t="s">
        <v>956</v>
      </c>
      <c r="Q125" s="103" t="s">
        <v>957</v>
      </c>
    </row>
    <row r="126" spans="1:17">
      <c r="A126" s="103" t="s">
        <v>107</v>
      </c>
      <c r="B126" s="103" t="s">
        <v>24</v>
      </c>
      <c r="C126" s="101">
        <v>46083</v>
      </c>
      <c r="D126" s="103" t="s">
        <v>544</v>
      </c>
      <c r="E126" s="101">
        <v>46083</v>
      </c>
      <c r="F126" s="103" t="s">
        <v>705</v>
      </c>
      <c r="G126" s="103" t="s">
        <v>544</v>
      </c>
      <c r="H126" s="104">
        <v>617184</v>
      </c>
      <c r="I126" s="104">
        <v>0</v>
      </c>
      <c r="J126" s="104">
        <v>49375</v>
      </c>
      <c r="K126" s="104">
        <v>666559</v>
      </c>
      <c r="L126" s="104">
        <v>666559</v>
      </c>
      <c r="M126" s="103" t="s">
        <v>953</v>
      </c>
      <c r="N126" s="103" t="s">
        <v>954</v>
      </c>
      <c r="O126" s="103" t="s">
        <v>955</v>
      </c>
      <c r="P126" s="103" t="s">
        <v>956</v>
      </c>
      <c r="Q126" s="103" t="s">
        <v>957</v>
      </c>
    </row>
    <row r="127" spans="1:17">
      <c r="A127" s="103" t="s">
        <v>107</v>
      </c>
      <c r="B127" s="103" t="s">
        <v>24</v>
      </c>
      <c r="C127" s="101">
        <v>46083</v>
      </c>
      <c r="D127" s="103" t="s">
        <v>545</v>
      </c>
      <c r="E127" s="101">
        <v>46083</v>
      </c>
      <c r="F127" s="103" t="s">
        <v>706</v>
      </c>
      <c r="G127" s="103" t="s">
        <v>545</v>
      </c>
      <c r="H127" s="104">
        <v>1615805</v>
      </c>
      <c r="I127" s="104">
        <v>0</v>
      </c>
      <c r="J127" s="104">
        <v>129264</v>
      </c>
      <c r="K127" s="104">
        <v>1745069</v>
      </c>
      <c r="L127" s="104">
        <v>1745069</v>
      </c>
      <c r="M127" s="103" t="s">
        <v>953</v>
      </c>
      <c r="N127" s="103" t="s">
        <v>954</v>
      </c>
      <c r="O127" s="103" t="s">
        <v>955</v>
      </c>
      <c r="P127" s="103" t="s">
        <v>956</v>
      </c>
      <c r="Q127" s="103" t="s">
        <v>957</v>
      </c>
    </row>
    <row r="128" spans="1:17">
      <c r="A128" s="103" t="s">
        <v>107</v>
      </c>
      <c r="B128" s="103" t="s">
        <v>24</v>
      </c>
      <c r="C128" s="101">
        <v>46083</v>
      </c>
      <c r="D128" s="103" t="s">
        <v>532</v>
      </c>
      <c r="E128" s="101">
        <v>46083</v>
      </c>
      <c r="F128" s="103" t="s">
        <v>693</v>
      </c>
      <c r="G128" s="103" t="s">
        <v>532</v>
      </c>
      <c r="H128" s="104">
        <v>238370</v>
      </c>
      <c r="I128" s="104">
        <v>0</v>
      </c>
      <c r="J128" s="104">
        <v>19070</v>
      </c>
      <c r="K128" s="104">
        <v>257440</v>
      </c>
      <c r="L128" s="104">
        <v>257440</v>
      </c>
      <c r="M128" s="103" t="s">
        <v>953</v>
      </c>
      <c r="N128" s="103" t="s">
        <v>954</v>
      </c>
      <c r="O128" s="103" t="s">
        <v>955</v>
      </c>
      <c r="P128" s="103" t="s">
        <v>956</v>
      </c>
      <c r="Q128" s="103" t="s">
        <v>957</v>
      </c>
    </row>
    <row r="129" spans="1:17">
      <c r="A129" s="103" t="s">
        <v>107</v>
      </c>
      <c r="B129" s="103" t="s">
        <v>24</v>
      </c>
      <c r="C129" s="101">
        <v>46083</v>
      </c>
      <c r="D129" s="103" t="s">
        <v>540</v>
      </c>
      <c r="E129" s="101">
        <v>46083</v>
      </c>
      <c r="F129" s="103" t="s">
        <v>701</v>
      </c>
      <c r="G129" s="103" t="s">
        <v>540</v>
      </c>
      <c r="H129" s="104">
        <v>338922</v>
      </c>
      <c r="I129" s="104">
        <v>0</v>
      </c>
      <c r="J129" s="104">
        <v>27114</v>
      </c>
      <c r="K129" s="104">
        <v>366036</v>
      </c>
      <c r="L129" s="104">
        <v>366036</v>
      </c>
      <c r="M129" s="103" t="s">
        <v>953</v>
      </c>
      <c r="N129" s="103" t="s">
        <v>954</v>
      </c>
      <c r="O129" s="103" t="s">
        <v>955</v>
      </c>
      <c r="P129" s="103" t="s">
        <v>956</v>
      </c>
      <c r="Q129" s="103" t="s">
        <v>957</v>
      </c>
    </row>
    <row r="130" spans="1:17">
      <c r="A130" s="103" t="s">
        <v>107</v>
      </c>
      <c r="B130" s="103" t="s">
        <v>24</v>
      </c>
      <c r="C130" s="101">
        <v>46083</v>
      </c>
      <c r="D130" s="103" t="s">
        <v>543</v>
      </c>
      <c r="E130" s="101">
        <v>46083</v>
      </c>
      <c r="F130" s="103" t="s">
        <v>704</v>
      </c>
      <c r="G130" s="103" t="s">
        <v>543</v>
      </c>
      <c r="H130" s="104">
        <v>551703</v>
      </c>
      <c r="I130" s="104">
        <v>0</v>
      </c>
      <c r="J130" s="104">
        <v>44136</v>
      </c>
      <c r="K130" s="104">
        <v>595839</v>
      </c>
      <c r="L130" s="104">
        <v>595839</v>
      </c>
      <c r="M130" s="103" t="s">
        <v>953</v>
      </c>
      <c r="N130" s="103" t="s">
        <v>954</v>
      </c>
      <c r="O130" s="103" t="s">
        <v>955</v>
      </c>
      <c r="P130" s="103" t="s">
        <v>956</v>
      </c>
      <c r="Q130" s="103" t="s">
        <v>957</v>
      </c>
    </row>
    <row r="131" spans="1:17">
      <c r="A131" s="103" t="s">
        <v>107</v>
      </c>
      <c r="B131" s="103" t="s">
        <v>24</v>
      </c>
      <c r="C131" s="101">
        <v>46083</v>
      </c>
      <c r="D131" s="103" t="s">
        <v>537</v>
      </c>
      <c r="E131" s="101">
        <v>46083</v>
      </c>
      <c r="F131" s="103" t="s">
        <v>698</v>
      </c>
      <c r="G131" s="103" t="s">
        <v>537</v>
      </c>
      <c r="H131" s="104">
        <v>478440</v>
      </c>
      <c r="I131" s="104">
        <v>0</v>
      </c>
      <c r="J131" s="104">
        <v>38275</v>
      </c>
      <c r="K131" s="104">
        <v>516715</v>
      </c>
      <c r="L131" s="104">
        <v>516715</v>
      </c>
      <c r="M131" s="103" t="s">
        <v>953</v>
      </c>
      <c r="N131" s="103" t="s">
        <v>954</v>
      </c>
      <c r="O131" s="103" t="s">
        <v>955</v>
      </c>
      <c r="P131" s="103" t="s">
        <v>956</v>
      </c>
      <c r="Q131" s="103" t="s">
        <v>957</v>
      </c>
    </row>
    <row r="132" spans="1:17">
      <c r="A132" s="103" t="s">
        <v>107</v>
      </c>
      <c r="B132" s="103" t="s">
        <v>24</v>
      </c>
      <c r="C132" s="101">
        <v>46083</v>
      </c>
      <c r="D132" s="103" t="s">
        <v>546</v>
      </c>
      <c r="E132" s="101">
        <v>46083</v>
      </c>
      <c r="F132" s="103" t="s">
        <v>707</v>
      </c>
      <c r="G132" s="103" t="s">
        <v>546</v>
      </c>
      <c r="H132" s="104">
        <v>763755</v>
      </c>
      <c r="I132" s="104">
        <v>0</v>
      </c>
      <c r="J132" s="104">
        <v>61100</v>
      </c>
      <c r="K132" s="104">
        <v>824855</v>
      </c>
      <c r="L132" s="104">
        <v>824855</v>
      </c>
      <c r="M132" s="103" t="s">
        <v>953</v>
      </c>
      <c r="N132" s="103" t="s">
        <v>954</v>
      </c>
      <c r="O132" s="103" t="s">
        <v>955</v>
      </c>
      <c r="P132" s="103" t="s">
        <v>956</v>
      </c>
      <c r="Q132" s="103" t="s">
        <v>957</v>
      </c>
    </row>
    <row r="133" spans="1:17">
      <c r="A133" s="103" t="s">
        <v>107</v>
      </c>
      <c r="B133" s="103" t="s">
        <v>24</v>
      </c>
      <c r="C133" s="101">
        <v>46083</v>
      </c>
      <c r="D133" s="103" t="s">
        <v>547</v>
      </c>
      <c r="E133" s="101">
        <v>46083</v>
      </c>
      <c r="F133" s="103" t="s">
        <v>708</v>
      </c>
      <c r="G133" s="103" t="s">
        <v>547</v>
      </c>
      <c r="H133" s="104">
        <v>352299</v>
      </c>
      <c r="I133" s="104">
        <v>0</v>
      </c>
      <c r="J133" s="104">
        <v>28184</v>
      </c>
      <c r="K133" s="104">
        <v>380483</v>
      </c>
      <c r="L133" s="104">
        <v>380483</v>
      </c>
      <c r="M133" s="103" t="s">
        <v>953</v>
      </c>
      <c r="N133" s="103" t="s">
        <v>954</v>
      </c>
      <c r="O133" s="103" t="s">
        <v>955</v>
      </c>
      <c r="P133" s="103" t="s">
        <v>956</v>
      </c>
      <c r="Q133" s="103" t="s">
        <v>957</v>
      </c>
    </row>
    <row r="134" spans="1:17">
      <c r="A134" s="103" t="s">
        <v>107</v>
      </c>
      <c r="B134" s="103" t="s">
        <v>24</v>
      </c>
      <c r="C134" s="101">
        <v>46083</v>
      </c>
      <c r="D134" s="103" t="s">
        <v>539</v>
      </c>
      <c r="E134" s="101">
        <v>46083</v>
      </c>
      <c r="F134" s="103" t="s">
        <v>700</v>
      </c>
      <c r="G134" s="103" t="s">
        <v>539</v>
      </c>
      <c r="H134" s="104">
        <v>647051</v>
      </c>
      <c r="I134" s="104">
        <v>0</v>
      </c>
      <c r="J134" s="104">
        <v>51764</v>
      </c>
      <c r="K134" s="104">
        <v>698815</v>
      </c>
      <c r="L134" s="104">
        <v>698815</v>
      </c>
      <c r="M134" s="103" t="s">
        <v>953</v>
      </c>
      <c r="N134" s="103" t="s">
        <v>954</v>
      </c>
      <c r="O134" s="103" t="s">
        <v>955</v>
      </c>
      <c r="P134" s="103" t="s">
        <v>956</v>
      </c>
      <c r="Q134" s="103" t="s">
        <v>957</v>
      </c>
    </row>
    <row r="135" spans="1:17">
      <c r="A135" s="103" t="s">
        <v>107</v>
      </c>
      <c r="B135" s="103" t="s">
        <v>24</v>
      </c>
      <c r="C135" s="101">
        <v>46083</v>
      </c>
      <c r="D135" s="103" t="s">
        <v>536</v>
      </c>
      <c r="E135" s="101">
        <v>46083</v>
      </c>
      <c r="F135" s="103" t="s">
        <v>697</v>
      </c>
      <c r="G135" s="103" t="s">
        <v>536</v>
      </c>
      <c r="H135" s="104">
        <v>998621</v>
      </c>
      <c r="I135" s="104">
        <v>0</v>
      </c>
      <c r="J135" s="104">
        <v>79890</v>
      </c>
      <c r="K135" s="104">
        <v>1078511</v>
      </c>
      <c r="L135" s="104">
        <v>1078511</v>
      </c>
      <c r="M135" s="103" t="s">
        <v>953</v>
      </c>
      <c r="N135" s="103" t="s">
        <v>954</v>
      </c>
      <c r="O135" s="103" t="s">
        <v>955</v>
      </c>
      <c r="P135" s="103" t="s">
        <v>956</v>
      </c>
      <c r="Q135" s="103" t="s">
        <v>957</v>
      </c>
    </row>
    <row r="136" spans="1:17">
      <c r="A136" s="103" t="s">
        <v>107</v>
      </c>
      <c r="B136" s="103" t="s">
        <v>24</v>
      </c>
      <c r="C136" s="101">
        <v>46090</v>
      </c>
      <c r="D136" s="103" t="s">
        <v>558</v>
      </c>
      <c r="E136" s="101">
        <v>46090</v>
      </c>
      <c r="F136" s="103" t="s">
        <v>719</v>
      </c>
      <c r="G136" s="103" t="s">
        <v>558</v>
      </c>
      <c r="H136" s="104">
        <v>603731</v>
      </c>
      <c r="I136" s="104">
        <v>0</v>
      </c>
      <c r="J136" s="104">
        <v>48298</v>
      </c>
      <c r="K136" s="104">
        <v>652029</v>
      </c>
      <c r="L136" s="104">
        <v>652029</v>
      </c>
      <c r="M136" s="103" t="s">
        <v>953</v>
      </c>
      <c r="N136" s="103" t="s">
        <v>954</v>
      </c>
      <c r="O136" s="103" t="s">
        <v>955</v>
      </c>
      <c r="P136" s="103" t="s">
        <v>956</v>
      </c>
      <c r="Q136" s="103" t="s">
        <v>957</v>
      </c>
    </row>
    <row r="137" spans="1:17">
      <c r="A137" s="103" t="s">
        <v>107</v>
      </c>
      <c r="B137" s="103" t="s">
        <v>24</v>
      </c>
      <c r="C137" s="101">
        <v>46090</v>
      </c>
      <c r="D137" s="103" t="s">
        <v>551</v>
      </c>
      <c r="E137" s="101">
        <v>46090</v>
      </c>
      <c r="F137" s="103" t="s">
        <v>712</v>
      </c>
      <c r="G137" s="103" t="s">
        <v>551</v>
      </c>
      <c r="H137" s="104">
        <v>143022</v>
      </c>
      <c r="I137" s="104">
        <v>0</v>
      </c>
      <c r="J137" s="104">
        <v>11442</v>
      </c>
      <c r="K137" s="104">
        <v>154464</v>
      </c>
      <c r="L137" s="104">
        <v>154464</v>
      </c>
      <c r="M137" s="103" t="s">
        <v>953</v>
      </c>
      <c r="N137" s="103" t="s">
        <v>954</v>
      </c>
      <c r="O137" s="103" t="s">
        <v>955</v>
      </c>
      <c r="P137" s="103" t="s">
        <v>956</v>
      </c>
      <c r="Q137" s="103" t="s">
        <v>957</v>
      </c>
    </row>
    <row r="138" spans="1:17">
      <c r="A138" s="103" t="s">
        <v>107</v>
      </c>
      <c r="B138" s="103" t="s">
        <v>24</v>
      </c>
      <c r="C138" s="101">
        <v>46090</v>
      </c>
      <c r="D138" s="103" t="s">
        <v>553</v>
      </c>
      <c r="E138" s="101">
        <v>46090</v>
      </c>
      <c r="F138" s="103" t="s">
        <v>714</v>
      </c>
      <c r="G138" s="103" t="s">
        <v>553</v>
      </c>
      <c r="H138" s="104">
        <v>686867</v>
      </c>
      <c r="I138" s="104">
        <v>0</v>
      </c>
      <c r="J138" s="104">
        <v>54949</v>
      </c>
      <c r="K138" s="104">
        <v>741816</v>
      </c>
      <c r="L138" s="104">
        <v>741816</v>
      </c>
      <c r="M138" s="103" t="s">
        <v>953</v>
      </c>
      <c r="N138" s="103" t="s">
        <v>954</v>
      </c>
      <c r="O138" s="103" t="s">
        <v>955</v>
      </c>
      <c r="P138" s="103" t="s">
        <v>956</v>
      </c>
      <c r="Q138" s="103" t="s">
        <v>957</v>
      </c>
    </row>
    <row r="139" spans="1:17">
      <c r="A139" s="103" t="s">
        <v>107</v>
      </c>
      <c r="B139" s="103" t="s">
        <v>24</v>
      </c>
      <c r="C139" s="101">
        <v>46090</v>
      </c>
      <c r="D139" s="103" t="s">
        <v>556</v>
      </c>
      <c r="E139" s="101">
        <v>46090</v>
      </c>
      <c r="F139" s="103" t="s">
        <v>717</v>
      </c>
      <c r="G139" s="103" t="s">
        <v>556</v>
      </c>
      <c r="H139" s="104">
        <v>209277</v>
      </c>
      <c r="I139" s="104">
        <v>0</v>
      </c>
      <c r="J139" s="104">
        <v>16742</v>
      </c>
      <c r="K139" s="104">
        <v>226019</v>
      </c>
      <c r="L139" s="104">
        <v>226019</v>
      </c>
      <c r="M139" s="103" t="s">
        <v>953</v>
      </c>
      <c r="N139" s="103" t="s">
        <v>954</v>
      </c>
      <c r="O139" s="103" t="s">
        <v>955</v>
      </c>
      <c r="P139" s="103" t="s">
        <v>956</v>
      </c>
      <c r="Q139" s="103" t="s">
        <v>957</v>
      </c>
    </row>
    <row r="140" spans="1:17">
      <c r="A140" s="103" t="s">
        <v>107</v>
      </c>
      <c r="B140" s="103" t="s">
        <v>24</v>
      </c>
      <c r="C140" s="101">
        <v>46090</v>
      </c>
      <c r="D140" s="103" t="s">
        <v>555</v>
      </c>
      <c r="E140" s="101">
        <v>46090</v>
      </c>
      <c r="F140" s="103" t="s">
        <v>716</v>
      </c>
      <c r="G140" s="103" t="s">
        <v>555</v>
      </c>
      <c r="H140" s="104">
        <v>1403753</v>
      </c>
      <c r="I140" s="104">
        <v>0</v>
      </c>
      <c r="J140" s="104">
        <v>112300</v>
      </c>
      <c r="K140" s="104">
        <v>1516053</v>
      </c>
      <c r="L140" s="104">
        <v>1516053</v>
      </c>
      <c r="M140" s="103" t="s">
        <v>953</v>
      </c>
      <c r="N140" s="103" t="s">
        <v>954</v>
      </c>
      <c r="O140" s="103" t="s">
        <v>955</v>
      </c>
      <c r="P140" s="103" t="s">
        <v>956</v>
      </c>
      <c r="Q140" s="103" t="s">
        <v>957</v>
      </c>
    </row>
    <row r="141" spans="1:17">
      <c r="A141" s="103" t="s">
        <v>107</v>
      </c>
      <c r="B141" s="103" t="s">
        <v>24</v>
      </c>
      <c r="C141" s="101">
        <v>46090</v>
      </c>
      <c r="D141" s="103" t="s">
        <v>557</v>
      </c>
      <c r="E141" s="101">
        <v>46090</v>
      </c>
      <c r="F141" s="103" t="s">
        <v>718</v>
      </c>
      <c r="G141" s="103" t="s">
        <v>557</v>
      </c>
      <c r="H141" s="104">
        <v>620733</v>
      </c>
      <c r="I141" s="104">
        <v>0</v>
      </c>
      <c r="J141" s="104">
        <v>49659</v>
      </c>
      <c r="K141" s="104">
        <v>670392</v>
      </c>
      <c r="L141" s="104">
        <v>670392</v>
      </c>
      <c r="M141" s="103" t="s">
        <v>953</v>
      </c>
      <c r="N141" s="103" t="s">
        <v>954</v>
      </c>
      <c r="O141" s="103" t="s">
        <v>955</v>
      </c>
      <c r="P141" s="103" t="s">
        <v>956</v>
      </c>
      <c r="Q141" s="103" t="s">
        <v>957</v>
      </c>
    </row>
    <row r="142" spans="1:17">
      <c r="A142" s="103" t="s">
        <v>107</v>
      </c>
      <c r="B142" s="103" t="s">
        <v>24</v>
      </c>
      <c r="C142" s="101">
        <v>46090</v>
      </c>
      <c r="D142" s="103" t="s">
        <v>552</v>
      </c>
      <c r="E142" s="101">
        <v>46090</v>
      </c>
      <c r="F142" s="103" t="s">
        <v>713</v>
      </c>
      <c r="G142" s="103" t="s">
        <v>552</v>
      </c>
      <c r="H142" s="104">
        <v>338922</v>
      </c>
      <c r="I142" s="104">
        <v>0</v>
      </c>
      <c r="J142" s="104">
        <v>27114</v>
      </c>
      <c r="K142" s="104">
        <v>366036</v>
      </c>
      <c r="L142" s="104">
        <v>366036</v>
      </c>
      <c r="M142" s="103" t="s">
        <v>953</v>
      </c>
      <c r="N142" s="103" t="s">
        <v>954</v>
      </c>
      <c r="O142" s="103" t="s">
        <v>955</v>
      </c>
      <c r="P142" s="103" t="s">
        <v>956</v>
      </c>
      <c r="Q142" s="103" t="s">
        <v>957</v>
      </c>
    </row>
    <row r="143" spans="1:17">
      <c r="A143" s="103" t="s">
        <v>107</v>
      </c>
      <c r="B143" s="103" t="s">
        <v>24</v>
      </c>
      <c r="C143" s="101">
        <v>46090</v>
      </c>
      <c r="D143" s="103" t="s">
        <v>554</v>
      </c>
      <c r="E143" s="101">
        <v>46090</v>
      </c>
      <c r="F143" s="103" t="s">
        <v>715</v>
      </c>
      <c r="G143" s="103" t="s">
        <v>554</v>
      </c>
      <c r="H143" s="104">
        <v>345246</v>
      </c>
      <c r="I143" s="104">
        <v>0</v>
      </c>
      <c r="J143" s="104">
        <v>27620</v>
      </c>
      <c r="K143" s="104">
        <v>372866</v>
      </c>
      <c r="L143" s="104">
        <v>372866</v>
      </c>
      <c r="M143" s="103" t="s">
        <v>953</v>
      </c>
      <c r="N143" s="103" t="s">
        <v>954</v>
      </c>
      <c r="O143" s="103" t="s">
        <v>955</v>
      </c>
      <c r="P143" s="103" t="s">
        <v>956</v>
      </c>
      <c r="Q143" s="103" t="s">
        <v>957</v>
      </c>
    </row>
    <row r="144" spans="1:17">
      <c r="A144" s="103" t="s">
        <v>107</v>
      </c>
      <c r="B144" s="103" t="s">
        <v>24</v>
      </c>
      <c r="C144" s="101">
        <v>46090</v>
      </c>
      <c r="D144" s="103" t="s">
        <v>550</v>
      </c>
      <c r="E144" s="101">
        <v>46090</v>
      </c>
      <c r="F144" s="103" t="s">
        <v>711</v>
      </c>
      <c r="G144" s="103" t="s">
        <v>550</v>
      </c>
      <c r="H144" s="104">
        <v>299106</v>
      </c>
      <c r="I144" s="104">
        <v>0</v>
      </c>
      <c r="J144" s="104">
        <v>23928</v>
      </c>
      <c r="K144" s="104">
        <v>323034</v>
      </c>
      <c r="L144" s="104">
        <v>323034</v>
      </c>
      <c r="M144" s="103" t="s">
        <v>953</v>
      </c>
      <c r="N144" s="103" t="s">
        <v>954</v>
      </c>
      <c r="O144" s="103" t="s">
        <v>955</v>
      </c>
      <c r="P144" s="103" t="s">
        <v>956</v>
      </c>
      <c r="Q144" s="103" t="s">
        <v>957</v>
      </c>
    </row>
    <row r="145" spans="1:17">
      <c r="A145" s="103" t="s">
        <v>107</v>
      </c>
      <c r="B145" s="103" t="s">
        <v>24</v>
      </c>
      <c r="C145" s="101">
        <v>46090</v>
      </c>
      <c r="D145" s="103" t="s">
        <v>549</v>
      </c>
      <c r="E145" s="101">
        <v>46090</v>
      </c>
      <c r="F145" s="103" t="s">
        <v>710</v>
      </c>
      <c r="G145" s="103" t="s">
        <v>549</v>
      </c>
      <c r="H145" s="104">
        <v>209277</v>
      </c>
      <c r="I145" s="104">
        <v>0</v>
      </c>
      <c r="J145" s="104">
        <v>16742</v>
      </c>
      <c r="K145" s="104">
        <v>226019</v>
      </c>
      <c r="L145" s="104">
        <v>226019</v>
      </c>
      <c r="M145" s="103" t="s">
        <v>953</v>
      </c>
      <c r="N145" s="103" t="s">
        <v>954</v>
      </c>
      <c r="O145" s="103" t="s">
        <v>955</v>
      </c>
      <c r="P145" s="103" t="s">
        <v>956</v>
      </c>
      <c r="Q145" s="103" t="s">
        <v>957</v>
      </c>
    </row>
    <row r="146" spans="1:17">
      <c r="A146" s="103" t="s">
        <v>107</v>
      </c>
      <c r="B146" s="103" t="s">
        <v>24</v>
      </c>
      <c r="C146" s="101">
        <v>46097</v>
      </c>
      <c r="D146" s="103" t="s">
        <v>569</v>
      </c>
      <c r="E146" s="101">
        <v>46097</v>
      </c>
      <c r="F146" s="103" t="s">
        <v>731</v>
      </c>
      <c r="G146" s="103" t="s">
        <v>569</v>
      </c>
      <c r="H146" s="104">
        <v>400778</v>
      </c>
      <c r="I146" s="104">
        <v>0</v>
      </c>
      <c r="J146" s="104">
        <v>32062</v>
      </c>
      <c r="K146" s="104">
        <v>432840</v>
      </c>
      <c r="L146" s="104">
        <v>432840</v>
      </c>
      <c r="M146" s="103" t="s">
        <v>953</v>
      </c>
      <c r="N146" s="103" t="s">
        <v>954</v>
      </c>
      <c r="O146" s="103" t="s">
        <v>955</v>
      </c>
      <c r="P146" s="103" t="s">
        <v>956</v>
      </c>
      <c r="Q146" s="103" t="s">
        <v>957</v>
      </c>
    </row>
    <row r="147" spans="1:17">
      <c r="A147" s="103" t="s">
        <v>107</v>
      </c>
      <c r="B147" s="103" t="s">
        <v>24</v>
      </c>
      <c r="C147" s="101">
        <v>46097</v>
      </c>
      <c r="D147" s="103" t="s">
        <v>559</v>
      </c>
      <c r="E147" s="101">
        <v>46097</v>
      </c>
      <c r="F147" s="103" t="s">
        <v>720</v>
      </c>
      <c r="G147" s="103" t="s">
        <v>559</v>
      </c>
      <c r="H147" s="104">
        <v>506804</v>
      </c>
      <c r="I147" s="104">
        <v>0</v>
      </c>
      <c r="J147" s="104">
        <v>40544</v>
      </c>
      <c r="K147" s="104">
        <v>547348</v>
      </c>
      <c r="L147" s="104">
        <v>547348</v>
      </c>
      <c r="M147" s="103" t="s">
        <v>953</v>
      </c>
      <c r="N147" s="103" t="s">
        <v>954</v>
      </c>
      <c r="O147" s="103" t="s">
        <v>955</v>
      </c>
      <c r="P147" s="103" t="s">
        <v>956</v>
      </c>
      <c r="Q147" s="103" t="s">
        <v>957</v>
      </c>
    </row>
    <row r="148" spans="1:17">
      <c r="A148" s="103" t="s">
        <v>107</v>
      </c>
      <c r="B148" s="103" t="s">
        <v>24</v>
      </c>
      <c r="C148" s="101">
        <v>46097</v>
      </c>
      <c r="D148" s="103" t="s">
        <v>568</v>
      </c>
      <c r="E148" s="101">
        <v>46097</v>
      </c>
      <c r="F148" s="103" t="s">
        <v>729</v>
      </c>
      <c r="G148" s="103" t="s">
        <v>568</v>
      </c>
      <c r="H148" s="104">
        <v>494156</v>
      </c>
      <c r="I148" s="104">
        <v>0</v>
      </c>
      <c r="J148" s="104">
        <v>39532</v>
      </c>
      <c r="K148" s="104">
        <v>533688</v>
      </c>
      <c r="L148" s="104">
        <v>533688</v>
      </c>
      <c r="M148" s="103" t="s">
        <v>953</v>
      </c>
      <c r="N148" s="103" t="s">
        <v>954</v>
      </c>
      <c r="O148" s="103" t="s">
        <v>955</v>
      </c>
      <c r="P148" s="103" t="s">
        <v>956</v>
      </c>
      <c r="Q148" s="103" t="s">
        <v>957</v>
      </c>
    </row>
    <row r="149" spans="1:17">
      <c r="A149" s="103" t="s">
        <v>107</v>
      </c>
      <c r="B149" s="103" t="s">
        <v>24</v>
      </c>
      <c r="C149" s="101">
        <v>46097</v>
      </c>
      <c r="D149" s="103" t="s">
        <v>573</v>
      </c>
      <c r="E149" s="101">
        <v>46097</v>
      </c>
      <c r="F149" s="103" t="s">
        <v>735</v>
      </c>
      <c r="G149" s="103" t="s">
        <v>573</v>
      </c>
      <c r="H149" s="104">
        <v>342426</v>
      </c>
      <c r="I149" s="104">
        <v>0</v>
      </c>
      <c r="J149" s="104">
        <v>27394</v>
      </c>
      <c r="K149" s="104">
        <v>369820</v>
      </c>
      <c r="L149" s="104">
        <v>369820</v>
      </c>
      <c r="M149" s="103" t="s">
        <v>953</v>
      </c>
      <c r="N149" s="103" t="s">
        <v>954</v>
      </c>
      <c r="O149" s="103" t="s">
        <v>955</v>
      </c>
      <c r="P149" s="103" t="s">
        <v>956</v>
      </c>
      <c r="Q149" s="103" t="s">
        <v>957</v>
      </c>
    </row>
    <row r="150" spans="1:17">
      <c r="A150" s="103" t="s">
        <v>107</v>
      </c>
      <c r="B150" s="103" t="s">
        <v>24</v>
      </c>
      <c r="C150" s="101">
        <v>46097</v>
      </c>
      <c r="D150" s="103" t="s">
        <v>572</v>
      </c>
      <c r="E150" s="101">
        <v>46097</v>
      </c>
      <c r="F150" s="103" t="s">
        <v>734</v>
      </c>
      <c r="G150" s="103" t="s">
        <v>572</v>
      </c>
      <c r="H150" s="104">
        <v>641532</v>
      </c>
      <c r="I150" s="104">
        <v>0</v>
      </c>
      <c r="J150" s="104">
        <v>51323</v>
      </c>
      <c r="K150" s="104">
        <v>692855</v>
      </c>
      <c r="L150" s="104">
        <v>692855</v>
      </c>
      <c r="M150" s="103" t="s">
        <v>953</v>
      </c>
      <c r="N150" s="103" t="s">
        <v>954</v>
      </c>
      <c r="O150" s="103" t="s">
        <v>955</v>
      </c>
      <c r="P150" s="103" t="s">
        <v>956</v>
      </c>
      <c r="Q150" s="103" t="s">
        <v>957</v>
      </c>
    </row>
    <row r="151" spans="1:17">
      <c r="A151" s="103" t="s">
        <v>107</v>
      </c>
      <c r="B151" s="103" t="s">
        <v>24</v>
      </c>
      <c r="C151" s="101">
        <v>46097</v>
      </c>
      <c r="D151" s="103" t="s">
        <v>575</v>
      </c>
      <c r="E151" s="101">
        <v>46097</v>
      </c>
      <c r="F151" s="103" t="s">
        <v>737</v>
      </c>
      <c r="G151" s="103" t="s">
        <v>575</v>
      </c>
      <c r="H151" s="104">
        <v>1203282</v>
      </c>
      <c r="I151" s="104">
        <v>0</v>
      </c>
      <c r="J151" s="104">
        <v>96263</v>
      </c>
      <c r="K151" s="104">
        <v>1299545</v>
      </c>
      <c r="L151" s="104">
        <v>1299545</v>
      </c>
      <c r="M151" s="103" t="s">
        <v>953</v>
      </c>
      <c r="N151" s="103" t="s">
        <v>954</v>
      </c>
      <c r="O151" s="103" t="s">
        <v>955</v>
      </c>
      <c r="P151" s="103" t="s">
        <v>956</v>
      </c>
      <c r="Q151" s="103" t="s">
        <v>957</v>
      </c>
    </row>
    <row r="152" spans="1:17">
      <c r="A152" s="103" t="s">
        <v>107</v>
      </c>
      <c r="B152" s="103" t="s">
        <v>24</v>
      </c>
      <c r="C152" s="101">
        <v>46097</v>
      </c>
      <c r="D152" s="103" t="s">
        <v>563</v>
      </c>
      <c r="E152" s="101">
        <v>46097</v>
      </c>
      <c r="F152" s="103" t="s">
        <v>724</v>
      </c>
      <c r="G152" s="103" t="s">
        <v>563</v>
      </c>
      <c r="H152" s="104">
        <v>299106</v>
      </c>
      <c r="I152" s="104">
        <v>0</v>
      </c>
      <c r="J152" s="104">
        <v>23928</v>
      </c>
      <c r="K152" s="104">
        <v>323034</v>
      </c>
      <c r="L152" s="104">
        <v>323034</v>
      </c>
      <c r="M152" s="103" t="s">
        <v>953</v>
      </c>
      <c r="N152" s="103" t="s">
        <v>954</v>
      </c>
      <c r="O152" s="103" t="s">
        <v>955</v>
      </c>
      <c r="P152" s="103" t="s">
        <v>956</v>
      </c>
      <c r="Q152" s="103" t="s">
        <v>957</v>
      </c>
    </row>
    <row r="153" spans="1:17">
      <c r="A153" s="103" t="s">
        <v>107</v>
      </c>
      <c r="B153" s="103" t="s">
        <v>24</v>
      </c>
      <c r="C153" s="101">
        <v>46097</v>
      </c>
      <c r="D153" s="103" t="s">
        <v>570</v>
      </c>
      <c r="E153" s="101">
        <v>46097</v>
      </c>
      <c r="F153" s="103" t="s">
        <v>732</v>
      </c>
      <c r="G153" s="103" t="s">
        <v>570</v>
      </c>
      <c r="H153" s="104">
        <v>398808</v>
      </c>
      <c r="I153" s="104">
        <v>0</v>
      </c>
      <c r="J153" s="104">
        <v>31905</v>
      </c>
      <c r="K153" s="104">
        <v>430713</v>
      </c>
      <c r="L153" s="104">
        <v>430713</v>
      </c>
      <c r="M153" s="103" t="s">
        <v>953</v>
      </c>
      <c r="N153" s="103" t="s">
        <v>954</v>
      </c>
      <c r="O153" s="103" t="s">
        <v>955</v>
      </c>
      <c r="P153" s="103" t="s">
        <v>956</v>
      </c>
      <c r="Q153" s="103" t="s">
        <v>957</v>
      </c>
    </row>
    <row r="154" spans="1:17">
      <c r="A154" s="103" t="s">
        <v>107</v>
      </c>
      <c r="B154" s="103" t="s">
        <v>24</v>
      </c>
      <c r="C154" s="101">
        <v>46097</v>
      </c>
      <c r="D154" s="103" t="s">
        <v>562</v>
      </c>
      <c r="E154" s="101">
        <v>46097</v>
      </c>
      <c r="F154" s="103" t="s">
        <v>723</v>
      </c>
      <c r="G154" s="103" t="s">
        <v>562</v>
      </c>
      <c r="H154" s="104">
        <v>299106</v>
      </c>
      <c r="I154" s="104">
        <v>0</v>
      </c>
      <c r="J154" s="104">
        <v>23928</v>
      </c>
      <c r="K154" s="104">
        <v>323034</v>
      </c>
      <c r="L154" s="104">
        <v>323034</v>
      </c>
      <c r="M154" s="103" t="s">
        <v>953</v>
      </c>
      <c r="N154" s="103" t="s">
        <v>954</v>
      </c>
      <c r="O154" s="103" t="s">
        <v>955</v>
      </c>
      <c r="P154" s="103" t="s">
        <v>956</v>
      </c>
      <c r="Q154" s="103" t="s">
        <v>957</v>
      </c>
    </row>
    <row r="155" spans="1:17">
      <c r="A155" s="103" t="s">
        <v>107</v>
      </c>
      <c r="B155" s="103" t="s">
        <v>24</v>
      </c>
      <c r="C155" s="101">
        <v>46097</v>
      </c>
      <c r="D155" s="103" t="s">
        <v>565</v>
      </c>
      <c r="E155" s="101">
        <v>46097</v>
      </c>
      <c r="F155" s="103" t="s">
        <v>726</v>
      </c>
      <c r="G155" s="103" t="s">
        <v>565</v>
      </c>
      <c r="H155" s="104">
        <v>299106</v>
      </c>
      <c r="I155" s="104">
        <v>0</v>
      </c>
      <c r="J155" s="104">
        <v>23928</v>
      </c>
      <c r="K155" s="104">
        <v>323034</v>
      </c>
      <c r="L155" s="104">
        <v>323034</v>
      </c>
      <c r="M155" s="103" t="s">
        <v>953</v>
      </c>
      <c r="N155" s="103" t="s">
        <v>954</v>
      </c>
      <c r="O155" s="103" t="s">
        <v>955</v>
      </c>
      <c r="P155" s="103" t="s">
        <v>956</v>
      </c>
      <c r="Q155" s="103" t="s">
        <v>957</v>
      </c>
    </row>
    <row r="156" spans="1:17">
      <c r="A156" s="103" t="s">
        <v>107</v>
      </c>
      <c r="B156" s="103" t="s">
        <v>24</v>
      </c>
      <c r="C156" s="101">
        <v>46097</v>
      </c>
      <c r="D156" s="103" t="s">
        <v>567</v>
      </c>
      <c r="E156" s="101">
        <v>46097</v>
      </c>
      <c r="F156" s="103" t="s">
        <v>728</v>
      </c>
      <c r="G156" s="103" t="s">
        <v>567</v>
      </c>
      <c r="H156" s="104">
        <v>348795</v>
      </c>
      <c r="I156" s="104">
        <v>0</v>
      </c>
      <c r="J156" s="104">
        <v>27904</v>
      </c>
      <c r="K156" s="104">
        <v>376699</v>
      </c>
      <c r="L156" s="104">
        <v>376699</v>
      </c>
      <c r="M156" s="103" t="s">
        <v>953</v>
      </c>
      <c r="N156" s="103" t="s">
        <v>954</v>
      </c>
      <c r="O156" s="103" t="s">
        <v>955</v>
      </c>
      <c r="P156" s="103" t="s">
        <v>956</v>
      </c>
      <c r="Q156" s="103" t="s">
        <v>957</v>
      </c>
    </row>
    <row r="157" spans="1:17">
      <c r="A157" s="103" t="s">
        <v>107</v>
      </c>
      <c r="B157" s="103" t="s">
        <v>24</v>
      </c>
      <c r="C157" s="101">
        <v>46097</v>
      </c>
      <c r="D157" s="103" t="s">
        <v>560</v>
      </c>
      <c r="E157" s="101">
        <v>46097</v>
      </c>
      <c r="F157" s="103" t="s">
        <v>721</v>
      </c>
      <c r="G157" s="103" t="s">
        <v>560</v>
      </c>
      <c r="H157" s="104">
        <v>247078</v>
      </c>
      <c r="I157" s="104">
        <v>0</v>
      </c>
      <c r="J157" s="104">
        <v>19766</v>
      </c>
      <c r="K157" s="104">
        <v>266844</v>
      </c>
      <c r="L157" s="104">
        <v>266844</v>
      </c>
      <c r="M157" s="103" t="s">
        <v>953</v>
      </c>
      <c r="N157" s="103" t="s">
        <v>954</v>
      </c>
      <c r="O157" s="103" t="s">
        <v>955</v>
      </c>
      <c r="P157" s="103" t="s">
        <v>956</v>
      </c>
      <c r="Q157" s="103" t="s">
        <v>957</v>
      </c>
    </row>
    <row r="158" spans="1:17">
      <c r="A158" s="103" t="s">
        <v>107</v>
      </c>
      <c r="B158" s="103" t="s">
        <v>24</v>
      </c>
      <c r="C158" s="101">
        <v>46097</v>
      </c>
      <c r="D158" s="103" t="s">
        <v>564</v>
      </c>
      <c r="E158" s="101">
        <v>46097</v>
      </c>
      <c r="F158" s="103" t="s">
        <v>725</v>
      </c>
      <c r="G158" s="103" t="s">
        <v>564</v>
      </c>
      <c r="H158" s="104">
        <v>710562</v>
      </c>
      <c r="I158" s="104">
        <v>0</v>
      </c>
      <c r="J158" s="104">
        <v>56845</v>
      </c>
      <c r="K158" s="104">
        <v>767407</v>
      </c>
      <c r="L158" s="104">
        <v>767407</v>
      </c>
      <c r="M158" s="103" t="s">
        <v>953</v>
      </c>
      <c r="N158" s="103" t="s">
        <v>954</v>
      </c>
      <c r="O158" s="103" t="s">
        <v>955</v>
      </c>
      <c r="P158" s="103" t="s">
        <v>956</v>
      </c>
      <c r="Q158" s="103" t="s">
        <v>957</v>
      </c>
    </row>
    <row r="159" spans="1:17">
      <c r="A159" s="103" t="s">
        <v>107</v>
      </c>
      <c r="B159" s="103" t="s">
        <v>24</v>
      </c>
      <c r="C159" s="101">
        <v>46097</v>
      </c>
      <c r="D159" s="103" t="s">
        <v>576</v>
      </c>
      <c r="E159" s="101">
        <v>46097</v>
      </c>
      <c r="F159" s="103" t="s">
        <v>738</v>
      </c>
      <c r="G159" s="103" t="s">
        <v>576</v>
      </c>
      <c r="H159" s="104">
        <v>587165</v>
      </c>
      <c r="I159" s="104">
        <v>0</v>
      </c>
      <c r="J159" s="104">
        <v>46973</v>
      </c>
      <c r="K159" s="104">
        <v>634138</v>
      </c>
      <c r="L159" s="104">
        <v>634138</v>
      </c>
      <c r="M159" s="103" t="s">
        <v>953</v>
      </c>
      <c r="N159" s="103" t="s">
        <v>954</v>
      </c>
      <c r="O159" s="103" t="s">
        <v>955</v>
      </c>
      <c r="P159" s="103" t="s">
        <v>956</v>
      </c>
      <c r="Q159" s="103" t="s">
        <v>957</v>
      </c>
    </row>
    <row r="160" spans="1:17">
      <c r="A160" s="103" t="s">
        <v>107</v>
      </c>
      <c r="B160" s="103" t="s">
        <v>24</v>
      </c>
      <c r="C160" s="101">
        <v>46097</v>
      </c>
      <c r="D160" s="103" t="s">
        <v>571</v>
      </c>
      <c r="E160" s="101">
        <v>46097</v>
      </c>
      <c r="F160" s="103" t="s">
        <v>733</v>
      </c>
      <c r="G160" s="103" t="s">
        <v>571</v>
      </c>
      <c r="H160" s="104">
        <v>1028640</v>
      </c>
      <c r="I160" s="104">
        <v>0</v>
      </c>
      <c r="J160" s="104">
        <v>82291</v>
      </c>
      <c r="K160" s="104">
        <v>1110931</v>
      </c>
      <c r="L160" s="104">
        <v>1110931</v>
      </c>
      <c r="M160" s="103" t="s">
        <v>953</v>
      </c>
      <c r="N160" s="103" t="s">
        <v>954</v>
      </c>
      <c r="O160" s="103" t="s">
        <v>955</v>
      </c>
      <c r="P160" s="103" t="s">
        <v>956</v>
      </c>
      <c r="Q160" s="103" t="s">
        <v>957</v>
      </c>
    </row>
    <row r="161" spans="1:17">
      <c r="A161" s="103" t="s">
        <v>107</v>
      </c>
      <c r="B161" s="103" t="s">
        <v>24</v>
      </c>
      <c r="C161" s="101">
        <v>46097</v>
      </c>
      <c r="D161" s="103" t="s">
        <v>561</v>
      </c>
      <c r="E161" s="101">
        <v>46097</v>
      </c>
      <c r="F161" s="103" t="s">
        <v>722</v>
      </c>
      <c r="G161" s="103" t="s">
        <v>561</v>
      </c>
      <c r="H161" s="104">
        <v>508383</v>
      </c>
      <c r="I161" s="104">
        <v>0</v>
      </c>
      <c r="J161" s="104">
        <v>40671</v>
      </c>
      <c r="K161" s="104">
        <v>549054</v>
      </c>
      <c r="L161" s="104">
        <v>549054</v>
      </c>
      <c r="M161" s="103" t="s">
        <v>953</v>
      </c>
      <c r="N161" s="103" t="s">
        <v>954</v>
      </c>
      <c r="O161" s="103" t="s">
        <v>955</v>
      </c>
      <c r="P161" s="103" t="s">
        <v>956</v>
      </c>
      <c r="Q161" s="103" t="s">
        <v>957</v>
      </c>
    </row>
    <row r="162" spans="1:17">
      <c r="A162" s="103" t="s">
        <v>107</v>
      </c>
      <c r="B162" s="103" t="s">
        <v>24</v>
      </c>
      <c r="C162" s="101">
        <v>46097</v>
      </c>
      <c r="D162" s="103" t="s">
        <v>566</v>
      </c>
      <c r="E162" s="101">
        <v>46097</v>
      </c>
      <c r="F162" s="103" t="s">
        <v>727</v>
      </c>
      <c r="G162" s="103" t="s">
        <v>566</v>
      </c>
      <c r="H162" s="104">
        <v>411456</v>
      </c>
      <c r="I162" s="104">
        <v>0</v>
      </c>
      <c r="J162" s="104">
        <v>32916</v>
      </c>
      <c r="K162" s="104">
        <v>444372</v>
      </c>
      <c r="L162" s="104">
        <v>444372</v>
      </c>
      <c r="M162" s="103" t="s">
        <v>953</v>
      </c>
      <c r="N162" s="103" t="s">
        <v>954</v>
      </c>
      <c r="O162" s="103" t="s">
        <v>955</v>
      </c>
      <c r="P162" s="103" t="s">
        <v>956</v>
      </c>
      <c r="Q162" s="103" t="s">
        <v>957</v>
      </c>
    </row>
    <row r="163" spans="1:17">
      <c r="A163" s="103" t="s">
        <v>107</v>
      </c>
      <c r="B163" s="103" t="s">
        <v>24</v>
      </c>
      <c r="C163" s="101">
        <v>46097</v>
      </c>
      <c r="D163" s="103" t="s">
        <v>574</v>
      </c>
      <c r="E163" s="101">
        <v>46097</v>
      </c>
      <c r="F163" s="103" t="s">
        <v>736</v>
      </c>
      <c r="G163" s="103" t="s">
        <v>574</v>
      </c>
      <c r="H163" s="104">
        <v>408681</v>
      </c>
      <c r="I163" s="104">
        <v>0</v>
      </c>
      <c r="J163" s="104">
        <v>32694</v>
      </c>
      <c r="K163" s="104">
        <v>441375</v>
      </c>
      <c r="L163" s="104">
        <v>441375</v>
      </c>
      <c r="M163" s="103" t="s">
        <v>953</v>
      </c>
      <c r="N163" s="103" t="s">
        <v>954</v>
      </c>
      <c r="O163" s="103" t="s">
        <v>955</v>
      </c>
      <c r="P163" s="103" t="s">
        <v>956</v>
      </c>
      <c r="Q163" s="103" t="s">
        <v>957</v>
      </c>
    </row>
    <row r="164" spans="1:17">
      <c r="A164" s="103" t="s">
        <v>107</v>
      </c>
      <c r="B164" s="103" t="s">
        <v>24</v>
      </c>
      <c r="C164" s="101">
        <v>46104</v>
      </c>
      <c r="D164" s="103" t="s">
        <v>592</v>
      </c>
      <c r="E164" s="101">
        <v>46104</v>
      </c>
      <c r="F164" s="103" t="s">
        <v>754</v>
      </c>
      <c r="G164" s="103" t="s">
        <v>592</v>
      </c>
      <c r="H164" s="104">
        <v>513128</v>
      </c>
      <c r="I164" s="104">
        <v>0</v>
      </c>
      <c r="J164" s="104">
        <v>41050</v>
      </c>
      <c r="K164" s="104">
        <v>554178</v>
      </c>
      <c r="L164" s="104">
        <v>554178</v>
      </c>
      <c r="M164" s="103" t="s">
        <v>953</v>
      </c>
      <c r="N164" s="103" t="s">
        <v>954</v>
      </c>
      <c r="O164" s="103" t="s">
        <v>955</v>
      </c>
      <c r="P164" s="103" t="s">
        <v>956</v>
      </c>
      <c r="Q164" s="103" t="s">
        <v>957</v>
      </c>
    </row>
    <row r="165" spans="1:17">
      <c r="A165" s="103" t="s">
        <v>107</v>
      </c>
      <c r="B165" s="103" t="s">
        <v>24</v>
      </c>
      <c r="C165" s="101">
        <v>46104</v>
      </c>
      <c r="D165" s="103" t="s">
        <v>579</v>
      </c>
      <c r="E165" s="101">
        <v>46104</v>
      </c>
      <c r="F165" s="103" t="s">
        <v>741</v>
      </c>
      <c r="G165" s="103" t="s">
        <v>579</v>
      </c>
      <c r="H165" s="104">
        <v>299106</v>
      </c>
      <c r="I165" s="104">
        <v>0</v>
      </c>
      <c r="J165" s="104">
        <v>23928</v>
      </c>
      <c r="K165" s="104">
        <v>323034</v>
      </c>
      <c r="L165" s="104">
        <v>323034</v>
      </c>
      <c r="M165" s="103" t="s">
        <v>953</v>
      </c>
      <c r="N165" s="103" t="s">
        <v>954</v>
      </c>
      <c r="O165" s="103" t="s">
        <v>955</v>
      </c>
      <c r="P165" s="103" t="s">
        <v>956</v>
      </c>
      <c r="Q165" s="103" t="s">
        <v>957</v>
      </c>
    </row>
    <row r="166" spans="1:17">
      <c r="A166" s="103" t="s">
        <v>107</v>
      </c>
      <c r="B166" s="103" t="s">
        <v>24</v>
      </c>
      <c r="C166" s="101">
        <v>46104</v>
      </c>
      <c r="D166" s="103" t="s">
        <v>588</v>
      </c>
      <c r="E166" s="101">
        <v>46104</v>
      </c>
      <c r="F166" s="103" t="s">
        <v>750</v>
      </c>
      <c r="G166" s="103" t="s">
        <v>588</v>
      </c>
      <c r="H166" s="104">
        <v>234866</v>
      </c>
      <c r="I166" s="104">
        <v>0</v>
      </c>
      <c r="J166" s="104">
        <v>18789</v>
      </c>
      <c r="K166" s="104">
        <v>253655</v>
      </c>
      <c r="L166" s="104">
        <v>253655</v>
      </c>
      <c r="M166" s="103" t="s">
        <v>953</v>
      </c>
      <c r="N166" s="103" t="s">
        <v>954</v>
      </c>
      <c r="O166" s="103" t="s">
        <v>955</v>
      </c>
      <c r="P166" s="103" t="s">
        <v>956</v>
      </c>
      <c r="Q166" s="103" t="s">
        <v>957</v>
      </c>
    </row>
    <row r="167" spans="1:17">
      <c r="A167" s="103" t="s">
        <v>107</v>
      </c>
      <c r="B167" s="103" t="s">
        <v>24</v>
      </c>
      <c r="C167" s="101">
        <v>46104</v>
      </c>
      <c r="D167" s="103" t="s">
        <v>591</v>
      </c>
      <c r="E167" s="101">
        <v>46104</v>
      </c>
      <c r="F167" s="103" t="s">
        <v>753</v>
      </c>
      <c r="G167" s="103" t="s">
        <v>591</v>
      </c>
      <c r="H167" s="104">
        <v>530130</v>
      </c>
      <c r="I167" s="104">
        <v>0</v>
      </c>
      <c r="J167" s="104">
        <v>42410</v>
      </c>
      <c r="K167" s="104">
        <v>572540</v>
      </c>
      <c r="L167" s="104">
        <v>572540</v>
      </c>
      <c r="M167" s="103" t="s">
        <v>953</v>
      </c>
      <c r="N167" s="103" t="s">
        <v>954</v>
      </c>
      <c r="O167" s="103" t="s">
        <v>955</v>
      </c>
      <c r="P167" s="103" t="s">
        <v>956</v>
      </c>
      <c r="Q167" s="103" t="s">
        <v>957</v>
      </c>
    </row>
    <row r="168" spans="1:17">
      <c r="A168" s="103" t="s">
        <v>107</v>
      </c>
      <c r="B168" s="103" t="s">
        <v>24</v>
      </c>
      <c r="C168" s="101">
        <v>46104</v>
      </c>
      <c r="D168" s="103" t="s">
        <v>581</v>
      </c>
      <c r="E168" s="101">
        <v>46104</v>
      </c>
      <c r="F168" s="103" t="s">
        <v>743</v>
      </c>
      <c r="G168" s="103" t="s">
        <v>581</v>
      </c>
      <c r="H168" s="104">
        <v>143022</v>
      </c>
      <c r="I168" s="104">
        <v>0</v>
      </c>
      <c r="J168" s="104">
        <v>11442</v>
      </c>
      <c r="K168" s="104">
        <v>154464</v>
      </c>
      <c r="L168" s="104">
        <v>154464</v>
      </c>
      <c r="M168" s="103" t="s">
        <v>953</v>
      </c>
      <c r="N168" s="103" t="s">
        <v>954</v>
      </c>
      <c r="O168" s="103" t="s">
        <v>955</v>
      </c>
      <c r="P168" s="103" t="s">
        <v>956</v>
      </c>
      <c r="Q168" s="103" t="s">
        <v>957</v>
      </c>
    </row>
    <row r="169" spans="1:17">
      <c r="A169" s="103" t="s">
        <v>107</v>
      </c>
      <c r="B169" s="103" t="s">
        <v>24</v>
      </c>
      <c r="C169" s="101">
        <v>46104</v>
      </c>
      <c r="D169" s="103" t="s">
        <v>578</v>
      </c>
      <c r="E169" s="101">
        <v>46104</v>
      </c>
      <c r="F169" s="103" t="s">
        <v>740</v>
      </c>
      <c r="G169" s="103" t="s">
        <v>578</v>
      </c>
      <c r="H169" s="104">
        <v>345246</v>
      </c>
      <c r="I169" s="104">
        <v>0</v>
      </c>
      <c r="J169" s="104">
        <v>27620</v>
      </c>
      <c r="K169" s="104">
        <v>372866</v>
      </c>
      <c r="L169" s="104">
        <v>372866</v>
      </c>
      <c r="M169" s="103" t="s">
        <v>953</v>
      </c>
      <c r="N169" s="103" t="s">
        <v>954</v>
      </c>
      <c r="O169" s="103" t="s">
        <v>955</v>
      </c>
      <c r="P169" s="103" t="s">
        <v>956</v>
      </c>
      <c r="Q169" s="103" t="s">
        <v>957</v>
      </c>
    </row>
    <row r="170" spans="1:17">
      <c r="A170" s="103" t="s">
        <v>107</v>
      </c>
      <c r="B170" s="103" t="s">
        <v>24</v>
      </c>
      <c r="C170" s="101">
        <v>46104</v>
      </c>
      <c r="D170" s="103" t="s">
        <v>589</v>
      </c>
      <c r="E170" s="101">
        <v>46104</v>
      </c>
      <c r="F170" s="103" t="s">
        <v>751</v>
      </c>
      <c r="G170" s="103" t="s">
        <v>589</v>
      </c>
      <c r="H170" s="104">
        <v>209277</v>
      </c>
      <c r="I170" s="104">
        <v>0</v>
      </c>
      <c r="J170" s="104">
        <v>16742</v>
      </c>
      <c r="K170" s="104">
        <v>226019</v>
      </c>
      <c r="L170" s="104">
        <v>226019</v>
      </c>
      <c r="M170" s="103" t="s">
        <v>953</v>
      </c>
      <c r="N170" s="103" t="s">
        <v>954</v>
      </c>
      <c r="O170" s="103" t="s">
        <v>955</v>
      </c>
      <c r="P170" s="103" t="s">
        <v>956</v>
      </c>
      <c r="Q170" s="103" t="s">
        <v>957</v>
      </c>
    </row>
    <row r="171" spans="1:17">
      <c r="A171" s="103" t="s">
        <v>107</v>
      </c>
      <c r="B171" s="103" t="s">
        <v>24</v>
      </c>
      <c r="C171" s="101">
        <v>46104</v>
      </c>
      <c r="D171" s="103" t="s">
        <v>577</v>
      </c>
      <c r="E171" s="101">
        <v>46104</v>
      </c>
      <c r="F171" s="103" t="s">
        <v>739</v>
      </c>
      <c r="G171" s="103" t="s">
        <v>577</v>
      </c>
      <c r="H171" s="104">
        <v>394454</v>
      </c>
      <c r="I171" s="104">
        <v>0</v>
      </c>
      <c r="J171" s="104">
        <v>31556</v>
      </c>
      <c r="K171" s="104">
        <v>426010</v>
      </c>
      <c r="L171" s="104">
        <v>426010</v>
      </c>
      <c r="M171" s="103" t="s">
        <v>953</v>
      </c>
      <c r="N171" s="103" t="s">
        <v>954</v>
      </c>
      <c r="O171" s="103" t="s">
        <v>955</v>
      </c>
      <c r="P171" s="103" t="s">
        <v>956</v>
      </c>
      <c r="Q171" s="103" t="s">
        <v>957</v>
      </c>
    </row>
    <row r="172" spans="1:17">
      <c r="A172" s="103" t="s">
        <v>107</v>
      </c>
      <c r="B172" s="103" t="s">
        <v>24</v>
      </c>
      <c r="C172" s="101">
        <v>46104</v>
      </c>
      <c r="D172" s="103" t="s">
        <v>582</v>
      </c>
      <c r="E172" s="101">
        <v>46104</v>
      </c>
      <c r="F172" s="103" t="s">
        <v>744</v>
      </c>
      <c r="G172" s="103" t="s">
        <v>582</v>
      </c>
      <c r="H172" s="104">
        <v>143022</v>
      </c>
      <c r="I172" s="104">
        <v>0</v>
      </c>
      <c r="J172" s="104">
        <v>11442</v>
      </c>
      <c r="K172" s="104">
        <v>154464</v>
      </c>
      <c r="L172" s="104">
        <v>154464</v>
      </c>
      <c r="M172" s="103" t="s">
        <v>953</v>
      </c>
      <c r="N172" s="103" t="s">
        <v>954</v>
      </c>
      <c r="O172" s="103" t="s">
        <v>955</v>
      </c>
      <c r="P172" s="103" t="s">
        <v>956</v>
      </c>
      <c r="Q172" s="103" t="s">
        <v>957</v>
      </c>
    </row>
    <row r="173" spans="1:17">
      <c r="A173" s="103" t="s">
        <v>107</v>
      </c>
      <c r="B173" s="103" t="s">
        <v>24</v>
      </c>
      <c r="C173" s="101">
        <v>46104</v>
      </c>
      <c r="D173" s="103" t="s">
        <v>584</v>
      </c>
      <c r="E173" s="101">
        <v>46104</v>
      </c>
      <c r="F173" s="103" t="s">
        <v>746</v>
      </c>
      <c r="G173" s="103" t="s">
        <v>584</v>
      </c>
      <c r="H173" s="104">
        <v>348795</v>
      </c>
      <c r="I173" s="104">
        <v>0</v>
      </c>
      <c r="J173" s="104">
        <v>27904</v>
      </c>
      <c r="K173" s="104">
        <v>376699</v>
      </c>
      <c r="L173" s="104">
        <v>376699</v>
      </c>
      <c r="M173" s="103" t="s">
        <v>953</v>
      </c>
      <c r="N173" s="103" t="s">
        <v>954</v>
      </c>
      <c r="O173" s="103" t="s">
        <v>955</v>
      </c>
      <c r="P173" s="103" t="s">
        <v>956</v>
      </c>
      <c r="Q173" s="103" t="s">
        <v>957</v>
      </c>
    </row>
    <row r="174" spans="1:17">
      <c r="A174" s="103" t="s">
        <v>107</v>
      </c>
      <c r="B174" s="103" t="s">
        <v>24</v>
      </c>
      <c r="C174" s="101">
        <v>46104</v>
      </c>
      <c r="D174" s="103" t="s">
        <v>583</v>
      </c>
      <c r="E174" s="101">
        <v>46104</v>
      </c>
      <c r="F174" s="103" t="s">
        <v>745</v>
      </c>
      <c r="G174" s="103" t="s">
        <v>583</v>
      </c>
      <c r="H174" s="104">
        <v>617184</v>
      </c>
      <c r="I174" s="104">
        <v>0</v>
      </c>
      <c r="J174" s="104">
        <v>49375</v>
      </c>
      <c r="K174" s="104">
        <v>666559</v>
      </c>
      <c r="L174" s="104">
        <v>666559</v>
      </c>
      <c r="M174" s="103" t="s">
        <v>953</v>
      </c>
      <c r="N174" s="103" t="s">
        <v>954</v>
      </c>
      <c r="O174" s="103" t="s">
        <v>955</v>
      </c>
      <c r="P174" s="103" t="s">
        <v>956</v>
      </c>
      <c r="Q174" s="103" t="s">
        <v>957</v>
      </c>
    </row>
    <row r="175" spans="1:17">
      <c r="A175" s="103" t="s">
        <v>107</v>
      </c>
      <c r="B175" s="103" t="s">
        <v>24</v>
      </c>
      <c r="C175" s="101">
        <v>46104</v>
      </c>
      <c r="D175" s="103" t="s">
        <v>585</v>
      </c>
      <c r="E175" s="101">
        <v>46104</v>
      </c>
      <c r="F175" s="103" t="s">
        <v>747</v>
      </c>
      <c r="G175" s="103" t="s">
        <v>585</v>
      </c>
      <c r="H175" s="104">
        <v>238370</v>
      </c>
      <c r="I175" s="104">
        <v>0</v>
      </c>
      <c r="J175" s="104">
        <v>19070</v>
      </c>
      <c r="K175" s="104">
        <v>257440</v>
      </c>
      <c r="L175" s="104">
        <v>257440</v>
      </c>
      <c r="M175" s="103" t="s">
        <v>953</v>
      </c>
      <c r="N175" s="103" t="s">
        <v>954</v>
      </c>
      <c r="O175" s="103" t="s">
        <v>955</v>
      </c>
      <c r="P175" s="103" t="s">
        <v>956</v>
      </c>
      <c r="Q175" s="103" t="s">
        <v>957</v>
      </c>
    </row>
    <row r="176" spans="1:17">
      <c r="A176" s="103" t="s">
        <v>107</v>
      </c>
      <c r="B176" s="103" t="s">
        <v>24</v>
      </c>
      <c r="C176" s="101">
        <v>46104</v>
      </c>
      <c r="D176" s="103" t="s">
        <v>580</v>
      </c>
      <c r="E176" s="101">
        <v>46104</v>
      </c>
      <c r="F176" s="103" t="s">
        <v>742</v>
      </c>
      <c r="G176" s="103" t="s">
        <v>580</v>
      </c>
      <c r="H176" s="104">
        <v>143022</v>
      </c>
      <c r="I176" s="104">
        <v>0</v>
      </c>
      <c r="J176" s="104">
        <v>11442</v>
      </c>
      <c r="K176" s="104">
        <v>154464</v>
      </c>
      <c r="L176" s="104">
        <v>154464</v>
      </c>
      <c r="M176" s="103" t="s">
        <v>953</v>
      </c>
      <c r="N176" s="103" t="s">
        <v>954</v>
      </c>
      <c r="O176" s="103" t="s">
        <v>955</v>
      </c>
      <c r="P176" s="103" t="s">
        <v>956</v>
      </c>
      <c r="Q176" s="103" t="s">
        <v>957</v>
      </c>
    </row>
    <row r="177" spans="1:17">
      <c r="A177" s="103" t="s">
        <v>107</v>
      </c>
      <c r="B177" s="103" t="s">
        <v>24</v>
      </c>
      <c r="C177" s="101">
        <v>46104</v>
      </c>
      <c r="D177" s="103" t="s">
        <v>590</v>
      </c>
      <c r="E177" s="101">
        <v>46104</v>
      </c>
      <c r="F177" s="103" t="s">
        <v>752</v>
      </c>
      <c r="G177" s="103" t="s">
        <v>590</v>
      </c>
      <c r="H177" s="104">
        <v>238370</v>
      </c>
      <c r="I177" s="104">
        <v>0</v>
      </c>
      <c r="J177" s="104">
        <v>19070</v>
      </c>
      <c r="K177" s="104">
        <v>257440</v>
      </c>
      <c r="L177" s="104">
        <v>257440</v>
      </c>
      <c r="M177" s="103" t="s">
        <v>953</v>
      </c>
      <c r="N177" s="103" t="s">
        <v>954</v>
      </c>
      <c r="O177" s="103" t="s">
        <v>955</v>
      </c>
      <c r="P177" s="103" t="s">
        <v>956</v>
      </c>
      <c r="Q177" s="103" t="s">
        <v>957</v>
      </c>
    </row>
    <row r="178" spans="1:17">
      <c r="A178" s="103" t="s">
        <v>107</v>
      </c>
      <c r="B178" s="103" t="s">
        <v>24</v>
      </c>
      <c r="C178" s="101">
        <v>46104</v>
      </c>
      <c r="D178" s="103" t="s">
        <v>587</v>
      </c>
      <c r="E178" s="101">
        <v>46104</v>
      </c>
      <c r="F178" s="103" t="s">
        <v>749</v>
      </c>
      <c r="G178" s="103" t="s">
        <v>587</v>
      </c>
      <c r="H178" s="104">
        <v>447647</v>
      </c>
      <c r="I178" s="104">
        <v>0</v>
      </c>
      <c r="J178" s="104">
        <v>35812</v>
      </c>
      <c r="K178" s="104">
        <v>483459</v>
      </c>
      <c r="L178" s="104">
        <v>483459</v>
      </c>
      <c r="M178" s="103" t="s">
        <v>953</v>
      </c>
      <c r="N178" s="103" t="s">
        <v>954</v>
      </c>
      <c r="O178" s="103" t="s">
        <v>955</v>
      </c>
      <c r="P178" s="103" t="s">
        <v>956</v>
      </c>
      <c r="Q178" s="103" t="s">
        <v>957</v>
      </c>
    </row>
    <row r="179" spans="1:17">
      <c r="A179" s="103" t="s">
        <v>107</v>
      </c>
      <c r="B179" s="103" t="s">
        <v>24</v>
      </c>
      <c r="C179" s="101">
        <v>46104</v>
      </c>
      <c r="D179" s="103" t="s">
        <v>586</v>
      </c>
      <c r="E179" s="101">
        <v>46104</v>
      </c>
      <c r="F179" s="103" t="s">
        <v>748</v>
      </c>
      <c r="G179" s="103" t="s">
        <v>586</v>
      </c>
      <c r="H179" s="104">
        <v>506804</v>
      </c>
      <c r="I179" s="104">
        <v>0</v>
      </c>
      <c r="J179" s="104">
        <v>40544</v>
      </c>
      <c r="K179" s="104">
        <v>547348</v>
      </c>
      <c r="L179" s="104">
        <v>547348</v>
      </c>
      <c r="M179" s="103" t="s">
        <v>953</v>
      </c>
      <c r="N179" s="103" t="s">
        <v>954</v>
      </c>
      <c r="O179" s="103" t="s">
        <v>955</v>
      </c>
      <c r="P179" s="103" t="s">
        <v>956</v>
      </c>
      <c r="Q179" s="103" t="s">
        <v>957</v>
      </c>
    </row>
    <row r="180" spans="1:17">
      <c r="A180" s="103" t="s">
        <v>42</v>
      </c>
      <c r="B180" s="103" t="s">
        <v>76</v>
      </c>
      <c r="C180" s="101">
        <v>46118</v>
      </c>
      <c r="D180" s="103" t="s">
        <v>760</v>
      </c>
      <c r="E180" s="101">
        <v>46118</v>
      </c>
      <c r="F180" s="103" t="s">
        <v>835</v>
      </c>
      <c r="G180" s="103" t="s">
        <v>760</v>
      </c>
      <c r="H180" s="104">
        <v>318078</v>
      </c>
      <c r="I180" s="104">
        <v>0</v>
      </c>
      <c r="J180" s="104">
        <v>25446</v>
      </c>
      <c r="K180" s="104">
        <v>343524</v>
      </c>
      <c r="L180" s="104">
        <v>343524</v>
      </c>
      <c r="M180" s="103" t="s">
        <v>953</v>
      </c>
      <c r="N180" s="103" t="s">
        <v>954</v>
      </c>
      <c r="O180" s="103" t="s">
        <v>955</v>
      </c>
      <c r="P180" s="103" t="s">
        <v>956</v>
      </c>
      <c r="Q180" s="103" t="s">
        <v>957</v>
      </c>
    </row>
    <row r="181" spans="1:17">
      <c r="A181" s="103" t="s">
        <v>107</v>
      </c>
      <c r="B181" s="103" t="s">
        <v>24</v>
      </c>
      <c r="C181" s="101">
        <v>46118</v>
      </c>
      <c r="D181" s="103" t="s">
        <v>761</v>
      </c>
      <c r="E181" s="101">
        <v>46118</v>
      </c>
      <c r="F181" s="103" t="s">
        <v>836</v>
      </c>
      <c r="G181" s="103" t="s">
        <v>761</v>
      </c>
      <c r="H181" s="104">
        <v>461100</v>
      </c>
      <c r="I181" s="104">
        <v>0</v>
      </c>
      <c r="J181" s="104">
        <v>36888</v>
      </c>
      <c r="K181" s="104">
        <v>497988</v>
      </c>
      <c r="L181" s="104">
        <v>497988</v>
      </c>
      <c r="M181" s="103" t="s">
        <v>953</v>
      </c>
      <c r="N181" s="103" t="s">
        <v>954</v>
      </c>
      <c r="O181" s="103" t="s">
        <v>955</v>
      </c>
      <c r="P181" s="103" t="s">
        <v>956</v>
      </c>
      <c r="Q181" s="103" t="s">
        <v>957</v>
      </c>
    </row>
    <row r="182" spans="1:17">
      <c r="A182" s="103" t="s">
        <v>107</v>
      </c>
      <c r="B182" s="103" t="s">
        <v>24</v>
      </c>
      <c r="C182" s="101">
        <v>46118</v>
      </c>
      <c r="D182" s="103" t="s">
        <v>763</v>
      </c>
      <c r="E182" s="101">
        <v>46118</v>
      </c>
      <c r="F182" s="103" t="s">
        <v>838</v>
      </c>
      <c r="G182" s="103" t="s">
        <v>763</v>
      </c>
      <c r="H182" s="104">
        <v>143022</v>
      </c>
      <c r="I182" s="104">
        <v>0</v>
      </c>
      <c r="J182" s="104">
        <v>11442</v>
      </c>
      <c r="K182" s="104">
        <v>154464</v>
      </c>
      <c r="L182" s="104">
        <v>154464</v>
      </c>
      <c r="M182" s="103" t="s">
        <v>953</v>
      </c>
      <c r="N182" s="103" t="s">
        <v>954</v>
      </c>
      <c r="O182" s="103" t="s">
        <v>955</v>
      </c>
      <c r="P182" s="103" t="s">
        <v>956</v>
      </c>
      <c r="Q182" s="103" t="s">
        <v>957</v>
      </c>
    </row>
    <row r="183" spans="1:17">
      <c r="A183" s="103" t="s">
        <v>107</v>
      </c>
      <c r="B183" s="103" t="s">
        <v>24</v>
      </c>
      <c r="C183" s="101">
        <v>46118</v>
      </c>
      <c r="D183" s="103" t="s">
        <v>772</v>
      </c>
      <c r="E183" s="101">
        <v>46118</v>
      </c>
      <c r="F183" s="103" t="s">
        <v>847</v>
      </c>
      <c r="G183" s="103" t="s">
        <v>772</v>
      </c>
      <c r="H183" s="104">
        <v>433612</v>
      </c>
      <c r="I183" s="104">
        <v>0</v>
      </c>
      <c r="J183" s="104">
        <v>34689</v>
      </c>
      <c r="K183" s="104">
        <v>468301</v>
      </c>
      <c r="L183" s="104">
        <v>468301</v>
      </c>
      <c r="M183" s="103" t="s">
        <v>953</v>
      </c>
      <c r="N183" s="103" t="s">
        <v>954</v>
      </c>
      <c r="O183" s="103" t="s">
        <v>955</v>
      </c>
      <c r="P183" s="103" t="s">
        <v>956</v>
      </c>
      <c r="Q183" s="103" t="s">
        <v>957</v>
      </c>
    </row>
    <row r="184" spans="1:17">
      <c r="A184" s="103" t="s">
        <v>107</v>
      </c>
      <c r="B184" s="103" t="s">
        <v>24</v>
      </c>
      <c r="C184" s="101">
        <v>46118</v>
      </c>
      <c r="D184" s="103" t="s">
        <v>764</v>
      </c>
      <c r="E184" s="101">
        <v>46118</v>
      </c>
      <c r="F184" s="103" t="s">
        <v>839</v>
      </c>
      <c r="G184" s="103" t="s">
        <v>764</v>
      </c>
      <c r="H184" s="104">
        <v>228213</v>
      </c>
      <c r="I184" s="104">
        <v>0</v>
      </c>
      <c r="J184" s="104">
        <v>18257</v>
      </c>
      <c r="K184" s="104">
        <v>246470</v>
      </c>
      <c r="L184" s="104">
        <v>246470</v>
      </c>
      <c r="M184" s="103" t="s">
        <v>953</v>
      </c>
      <c r="N184" s="103" t="s">
        <v>954</v>
      </c>
      <c r="O184" s="103" t="s">
        <v>955</v>
      </c>
      <c r="P184" s="103" t="s">
        <v>956</v>
      </c>
      <c r="Q184" s="103" t="s">
        <v>957</v>
      </c>
    </row>
    <row r="185" spans="1:17">
      <c r="A185" s="103" t="s">
        <v>107</v>
      </c>
      <c r="B185" s="103" t="s">
        <v>24</v>
      </c>
      <c r="C185" s="101">
        <v>46118</v>
      </c>
      <c r="D185" s="103" t="s">
        <v>768</v>
      </c>
      <c r="E185" s="101">
        <v>46118</v>
      </c>
      <c r="F185" s="103" t="s">
        <v>843</v>
      </c>
      <c r="G185" s="103" t="s">
        <v>768</v>
      </c>
      <c r="H185" s="104">
        <v>209277</v>
      </c>
      <c r="I185" s="104">
        <v>0</v>
      </c>
      <c r="J185" s="104">
        <v>16742</v>
      </c>
      <c r="K185" s="104">
        <v>226019</v>
      </c>
      <c r="L185" s="104">
        <v>226019</v>
      </c>
      <c r="M185" s="103" t="s">
        <v>953</v>
      </c>
      <c r="N185" s="103" t="s">
        <v>954</v>
      </c>
      <c r="O185" s="103" t="s">
        <v>955</v>
      </c>
      <c r="P185" s="103" t="s">
        <v>956</v>
      </c>
      <c r="Q185" s="103" t="s">
        <v>957</v>
      </c>
    </row>
    <row r="186" spans="1:17">
      <c r="A186" s="103" t="s">
        <v>107</v>
      </c>
      <c r="B186" s="103" t="s">
        <v>24</v>
      </c>
      <c r="C186" s="101">
        <v>46118</v>
      </c>
      <c r="D186" s="103" t="s">
        <v>767</v>
      </c>
      <c r="E186" s="101">
        <v>46118</v>
      </c>
      <c r="F186" s="103" t="s">
        <v>842</v>
      </c>
      <c r="G186" s="103" t="s">
        <v>767</v>
      </c>
      <c r="H186" s="104">
        <v>238370</v>
      </c>
      <c r="I186" s="104">
        <v>0</v>
      </c>
      <c r="J186" s="104">
        <v>19070</v>
      </c>
      <c r="K186" s="104">
        <v>257440</v>
      </c>
      <c r="L186" s="104">
        <v>257440</v>
      </c>
      <c r="M186" s="103" t="s">
        <v>953</v>
      </c>
      <c r="N186" s="103" t="s">
        <v>954</v>
      </c>
      <c r="O186" s="103" t="s">
        <v>955</v>
      </c>
      <c r="P186" s="103" t="s">
        <v>956</v>
      </c>
      <c r="Q186" s="103" t="s">
        <v>957</v>
      </c>
    </row>
    <row r="187" spans="1:17">
      <c r="A187" s="103" t="s">
        <v>107</v>
      </c>
      <c r="B187" s="103" t="s">
        <v>24</v>
      </c>
      <c r="C187" s="101">
        <v>46118</v>
      </c>
      <c r="D187" s="103" t="s">
        <v>762</v>
      </c>
      <c r="E187" s="101">
        <v>46118</v>
      </c>
      <c r="F187" s="103" t="s">
        <v>837</v>
      </c>
      <c r="G187" s="103" t="s">
        <v>762</v>
      </c>
      <c r="H187" s="104">
        <v>556448</v>
      </c>
      <c r="I187" s="104">
        <v>0</v>
      </c>
      <c r="J187" s="104">
        <v>44516</v>
      </c>
      <c r="K187" s="104">
        <v>600964</v>
      </c>
      <c r="L187" s="104">
        <v>600964</v>
      </c>
      <c r="M187" s="103" t="s">
        <v>953</v>
      </c>
      <c r="N187" s="103" t="s">
        <v>954</v>
      </c>
      <c r="O187" s="103" t="s">
        <v>955</v>
      </c>
      <c r="P187" s="103" t="s">
        <v>956</v>
      </c>
      <c r="Q187" s="103" t="s">
        <v>957</v>
      </c>
    </row>
    <row r="188" spans="1:17">
      <c r="A188" s="103" t="s">
        <v>107</v>
      </c>
      <c r="B188" s="103" t="s">
        <v>24</v>
      </c>
      <c r="C188" s="101">
        <v>46118</v>
      </c>
      <c r="D188" s="103" t="s">
        <v>758</v>
      </c>
      <c r="E188" s="101">
        <v>46118</v>
      </c>
      <c r="F188" s="103" t="s">
        <v>833</v>
      </c>
      <c r="G188" s="103" t="s">
        <v>758</v>
      </c>
      <c r="H188" s="104">
        <v>143022</v>
      </c>
      <c r="I188" s="104">
        <v>0</v>
      </c>
      <c r="J188" s="104">
        <v>11442</v>
      </c>
      <c r="K188" s="104">
        <v>154464</v>
      </c>
      <c r="L188" s="104">
        <v>154464</v>
      </c>
      <c r="M188" s="103" t="s">
        <v>953</v>
      </c>
      <c r="N188" s="103" t="s">
        <v>954</v>
      </c>
      <c r="O188" s="103" t="s">
        <v>955</v>
      </c>
      <c r="P188" s="103" t="s">
        <v>956</v>
      </c>
      <c r="Q188" s="103" t="s">
        <v>957</v>
      </c>
    </row>
    <row r="189" spans="1:17">
      <c r="A189" s="103" t="s">
        <v>107</v>
      </c>
      <c r="B189" s="103" t="s">
        <v>24</v>
      </c>
      <c r="C189" s="101">
        <v>46118</v>
      </c>
      <c r="D189" s="103" t="s">
        <v>766</v>
      </c>
      <c r="E189" s="101">
        <v>46118</v>
      </c>
      <c r="F189" s="103" t="s">
        <v>841</v>
      </c>
      <c r="G189" s="103" t="s">
        <v>766</v>
      </c>
      <c r="H189" s="104">
        <v>859695</v>
      </c>
      <c r="I189" s="104">
        <v>0</v>
      </c>
      <c r="J189" s="104">
        <v>68776</v>
      </c>
      <c r="K189" s="104">
        <v>928471</v>
      </c>
      <c r="L189" s="104">
        <v>928471</v>
      </c>
      <c r="M189" s="103" t="s">
        <v>953</v>
      </c>
      <c r="N189" s="103" t="s">
        <v>954</v>
      </c>
      <c r="O189" s="103" t="s">
        <v>955</v>
      </c>
      <c r="P189" s="103" t="s">
        <v>956</v>
      </c>
      <c r="Q189" s="103" t="s">
        <v>957</v>
      </c>
    </row>
    <row r="190" spans="1:17">
      <c r="A190" s="103" t="s">
        <v>107</v>
      </c>
      <c r="B190" s="103" t="s">
        <v>24</v>
      </c>
      <c r="C190" s="101">
        <v>46118</v>
      </c>
      <c r="D190" s="103" t="s">
        <v>759</v>
      </c>
      <c r="E190" s="101">
        <v>46118</v>
      </c>
      <c r="F190" s="103" t="s">
        <v>834</v>
      </c>
      <c r="G190" s="103" t="s">
        <v>759</v>
      </c>
      <c r="H190" s="104">
        <v>209277</v>
      </c>
      <c r="I190" s="104">
        <v>0</v>
      </c>
      <c r="J190" s="104">
        <v>16742</v>
      </c>
      <c r="K190" s="104">
        <v>226019</v>
      </c>
      <c r="L190" s="104">
        <v>226019</v>
      </c>
      <c r="M190" s="103" t="s">
        <v>953</v>
      </c>
      <c r="N190" s="103" t="s">
        <v>954</v>
      </c>
      <c r="O190" s="103" t="s">
        <v>955</v>
      </c>
      <c r="P190" s="103" t="s">
        <v>956</v>
      </c>
      <c r="Q190" s="103" t="s">
        <v>957</v>
      </c>
    </row>
    <row r="191" spans="1:17">
      <c r="A191" s="103" t="s">
        <v>107</v>
      </c>
      <c r="B191" s="103" t="s">
        <v>24</v>
      </c>
      <c r="C191" s="101">
        <v>46118</v>
      </c>
      <c r="D191" s="103" t="s">
        <v>774</v>
      </c>
      <c r="E191" s="101">
        <v>46118</v>
      </c>
      <c r="F191" s="103" t="s">
        <v>849</v>
      </c>
      <c r="G191" s="103" t="s">
        <v>774</v>
      </c>
      <c r="H191" s="104">
        <v>739407</v>
      </c>
      <c r="I191" s="104">
        <v>0</v>
      </c>
      <c r="J191" s="104">
        <v>59153</v>
      </c>
      <c r="K191" s="104">
        <v>798560</v>
      </c>
      <c r="L191" s="104">
        <v>798560</v>
      </c>
      <c r="M191" s="103" t="s">
        <v>953</v>
      </c>
      <c r="N191" s="103" t="s">
        <v>954</v>
      </c>
      <c r="O191" s="103" t="s">
        <v>955</v>
      </c>
      <c r="P191" s="103" t="s">
        <v>956</v>
      </c>
      <c r="Q191" s="103" t="s">
        <v>957</v>
      </c>
    </row>
    <row r="192" spans="1:17">
      <c r="A192" s="103" t="s">
        <v>107</v>
      </c>
      <c r="B192" s="103" t="s">
        <v>24</v>
      </c>
      <c r="C192" s="101">
        <v>46118</v>
      </c>
      <c r="D192" s="103" t="s">
        <v>771</v>
      </c>
      <c r="E192" s="101">
        <v>46118</v>
      </c>
      <c r="F192" s="103" t="s">
        <v>846</v>
      </c>
      <c r="G192" s="103" t="s">
        <v>771</v>
      </c>
      <c r="H192" s="104">
        <v>824157</v>
      </c>
      <c r="I192" s="104">
        <v>0</v>
      </c>
      <c r="J192" s="104">
        <v>65933</v>
      </c>
      <c r="K192" s="104">
        <v>890090</v>
      </c>
      <c r="L192" s="104">
        <v>890090</v>
      </c>
      <c r="M192" s="103" t="s">
        <v>953</v>
      </c>
      <c r="N192" s="103" t="s">
        <v>954</v>
      </c>
      <c r="O192" s="103" t="s">
        <v>955</v>
      </c>
      <c r="P192" s="103" t="s">
        <v>956</v>
      </c>
      <c r="Q192" s="103" t="s">
        <v>957</v>
      </c>
    </row>
    <row r="193" spans="1:17">
      <c r="A193" s="103" t="s">
        <v>107</v>
      </c>
      <c r="B193" s="103" t="s">
        <v>24</v>
      </c>
      <c r="C193" s="101">
        <v>46118</v>
      </c>
      <c r="D193" s="103" t="s">
        <v>773</v>
      </c>
      <c r="E193" s="101">
        <v>46118</v>
      </c>
      <c r="F193" s="103" t="s">
        <v>848</v>
      </c>
      <c r="G193" s="103" t="s">
        <v>773</v>
      </c>
      <c r="H193" s="104">
        <v>940861</v>
      </c>
      <c r="I193" s="104">
        <v>0</v>
      </c>
      <c r="J193" s="104">
        <v>75269</v>
      </c>
      <c r="K193" s="104">
        <v>1016130</v>
      </c>
      <c r="L193" s="104">
        <v>1016130</v>
      </c>
      <c r="M193" s="103" t="s">
        <v>953</v>
      </c>
      <c r="N193" s="103" t="s">
        <v>954</v>
      </c>
      <c r="O193" s="103" t="s">
        <v>955</v>
      </c>
      <c r="P193" s="103" t="s">
        <v>956</v>
      </c>
      <c r="Q193" s="103" t="s">
        <v>957</v>
      </c>
    </row>
    <row r="194" spans="1:17">
      <c r="A194" s="103" t="s">
        <v>107</v>
      </c>
      <c r="B194" s="103" t="s">
        <v>24</v>
      </c>
      <c r="C194" s="101">
        <v>46118</v>
      </c>
      <c r="D194" s="103" t="s">
        <v>769</v>
      </c>
      <c r="E194" s="101">
        <v>46118</v>
      </c>
      <c r="F194" s="103" t="s">
        <v>844</v>
      </c>
      <c r="G194" s="103" t="s">
        <v>769</v>
      </c>
      <c r="H194" s="104">
        <v>316908</v>
      </c>
      <c r="I194" s="104">
        <v>0</v>
      </c>
      <c r="J194" s="104">
        <v>25353</v>
      </c>
      <c r="K194" s="104">
        <v>342261</v>
      </c>
      <c r="L194" s="104">
        <v>342261</v>
      </c>
      <c r="M194" s="103" t="s">
        <v>953</v>
      </c>
      <c r="N194" s="103" t="s">
        <v>954</v>
      </c>
      <c r="O194" s="103" t="s">
        <v>955</v>
      </c>
      <c r="P194" s="103" t="s">
        <v>956</v>
      </c>
      <c r="Q194" s="103" t="s">
        <v>957</v>
      </c>
    </row>
    <row r="195" spans="1:17">
      <c r="A195" s="103" t="s">
        <v>107</v>
      </c>
      <c r="B195" s="103" t="s">
        <v>24</v>
      </c>
      <c r="C195" s="101">
        <v>46118</v>
      </c>
      <c r="D195" s="103" t="s">
        <v>765</v>
      </c>
      <c r="E195" s="101">
        <v>46118</v>
      </c>
      <c r="F195" s="103" t="s">
        <v>840</v>
      </c>
      <c r="G195" s="103" t="s">
        <v>765</v>
      </c>
      <c r="H195" s="104">
        <v>1940282</v>
      </c>
      <c r="I195" s="104">
        <v>0</v>
      </c>
      <c r="J195" s="104">
        <v>155223</v>
      </c>
      <c r="K195" s="104">
        <v>2095505</v>
      </c>
      <c r="L195" s="104">
        <v>2095505</v>
      </c>
      <c r="M195" s="103" t="s">
        <v>953</v>
      </c>
      <c r="N195" s="103" t="s">
        <v>954</v>
      </c>
      <c r="O195" s="103" t="s">
        <v>955</v>
      </c>
      <c r="P195" s="103" t="s">
        <v>956</v>
      </c>
      <c r="Q195" s="103" t="s">
        <v>957</v>
      </c>
    </row>
    <row r="196" spans="1:17">
      <c r="A196" s="103" t="s">
        <v>107</v>
      </c>
      <c r="B196" s="103" t="s">
        <v>24</v>
      </c>
      <c r="C196" s="101">
        <v>46118</v>
      </c>
      <c r="D196" s="103" t="s">
        <v>757</v>
      </c>
      <c r="E196" s="101">
        <v>46118</v>
      </c>
      <c r="F196" s="103" t="s">
        <v>832</v>
      </c>
      <c r="G196" s="103" t="s">
        <v>757</v>
      </c>
      <c r="H196" s="104">
        <v>281811</v>
      </c>
      <c r="I196" s="104">
        <v>0</v>
      </c>
      <c r="J196" s="104">
        <v>22545</v>
      </c>
      <c r="K196" s="104">
        <v>304356</v>
      </c>
      <c r="L196" s="104">
        <v>304356</v>
      </c>
      <c r="M196" s="103" t="s">
        <v>953</v>
      </c>
      <c r="N196" s="103" t="s">
        <v>954</v>
      </c>
      <c r="O196" s="103" t="s">
        <v>955</v>
      </c>
      <c r="P196" s="103" t="s">
        <v>956</v>
      </c>
      <c r="Q196" s="103" t="s">
        <v>957</v>
      </c>
    </row>
    <row r="197" spans="1:17">
      <c r="A197" s="103" t="s">
        <v>107</v>
      </c>
      <c r="B197" s="103" t="s">
        <v>24</v>
      </c>
      <c r="C197" s="101">
        <v>46118</v>
      </c>
      <c r="D197" s="103" t="s">
        <v>770</v>
      </c>
      <c r="E197" s="101">
        <v>46118</v>
      </c>
      <c r="F197" s="103" t="s">
        <v>845</v>
      </c>
      <c r="G197" s="103" t="s">
        <v>770</v>
      </c>
      <c r="H197" s="104">
        <v>238370</v>
      </c>
      <c r="I197" s="104">
        <v>0</v>
      </c>
      <c r="J197" s="104">
        <v>19070</v>
      </c>
      <c r="K197" s="104">
        <v>257440</v>
      </c>
      <c r="L197" s="104">
        <v>257440</v>
      </c>
      <c r="M197" s="103" t="s">
        <v>953</v>
      </c>
      <c r="N197" s="103" t="s">
        <v>954</v>
      </c>
      <c r="O197" s="103" t="s">
        <v>955</v>
      </c>
      <c r="P197" s="103" t="s">
        <v>956</v>
      </c>
      <c r="Q197" s="103" t="s">
        <v>957</v>
      </c>
    </row>
    <row r="198" spans="1:17">
      <c r="A198" s="103" t="s">
        <v>54</v>
      </c>
      <c r="B198" s="103" t="s">
        <v>114</v>
      </c>
      <c r="C198" s="101">
        <v>46125</v>
      </c>
      <c r="D198" s="103" t="s">
        <v>777</v>
      </c>
      <c r="E198" s="101">
        <v>46125</v>
      </c>
      <c r="F198" s="103" t="s">
        <v>852</v>
      </c>
      <c r="G198" s="103" t="s">
        <v>777</v>
      </c>
      <c r="H198" s="104">
        <v>157323</v>
      </c>
      <c r="I198" s="104">
        <v>0</v>
      </c>
      <c r="J198" s="104">
        <v>12586</v>
      </c>
      <c r="K198" s="104">
        <v>169909</v>
      </c>
      <c r="L198" s="104">
        <v>169909</v>
      </c>
      <c r="M198" s="103" t="s">
        <v>953</v>
      </c>
      <c r="N198" s="103" t="s">
        <v>954</v>
      </c>
      <c r="O198" s="103" t="s">
        <v>955</v>
      </c>
      <c r="P198" s="103" t="s">
        <v>956</v>
      </c>
      <c r="Q198" s="103" t="s">
        <v>957</v>
      </c>
    </row>
    <row r="199" spans="1:17">
      <c r="A199" s="103" t="s">
        <v>55</v>
      </c>
      <c r="B199" s="103" t="s">
        <v>69</v>
      </c>
      <c r="C199" s="101">
        <v>46125</v>
      </c>
      <c r="D199" s="103" t="s">
        <v>781</v>
      </c>
      <c r="E199" s="101">
        <v>46125</v>
      </c>
      <c r="F199" s="103" t="s">
        <v>856</v>
      </c>
      <c r="G199" s="103" t="s">
        <v>781</v>
      </c>
      <c r="H199" s="104">
        <v>690620</v>
      </c>
      <c r="I199" s="104">
        <v>0</v>
      </c>
      <c r="J199" s="104">
        <v>55250</v>
      </c>
      <c r="K199" s="104">
        <v>745870</v>
      </c>
      <c r="L199" s="104">
        <v>745870</v>
      </c>
      <c r="M199" s="103" t="s">
        <v>953</v>
      </c>
      <c r="N199" s="103" t="s">
        <v>954</v>
      </c>
      <c r="O199" s="103" t="s">
        <v>955</v>
      </c>
      <c r="P199" s="103" t="s">
        <v>956</v>
      </c>
      <c r="Q199" s="103" t="s">
        <v>957</v>
      </c>
    </row>
    <row r="200" spans="1:17">
      <c r="A200" s="103" t="s">
        <v>37</v>
      </c>
      <c r="B200" s="103" t="s">
        <v>138</v>
      </c>
      <c r="C200" s="101">
        <v>46125</v>
      </c>
      <c r="D200" s="103" t="s">
        <v>784</v>
      </c>
      <c r="E200" s="101">
        <v>46125</v>
      </c>
      <c r="F200" s="103" t="s">
        <v>859</v>
      </c>
      <c r="G200" s="103" t="s">
        <v>784</v>
      </c>
      <c r="H200" s="104">
        <v>411456</v>
      </c>
      <c r="I200" s="104">
        <v>0</v>
      </c>
      <c r="J200" s="104">
        <v>32916</v>
      </c>
      <c r="K200" s="104">
        <v>444372</v>
      </c>
      <c r="L200" s="104">
        <v>444372</v>
      </c>
      <c r="M200" s="103" t="s">
        <v>953</v>
      </c>
      <c r="N200" s="103" t="s">
        <v>954</v>
      </c>
      <c r="O200" s="103" t="s">
        <v>955</v>
      </c>
      <c r="P200" s="103" t="s">
        <v>956</v>
      </c>
      <c r="Q200" s="103" t="s">
        <v>957</v>
      </c>
    </row>
    <row r="201" spans="1:17">
      <c r="A201" s="103" t="s">
        <v>107</v>
      </c>
      <c r="B201" s="103" t="s">
        <v>24</v>
      </c>
      <c r="C201" s="101">
        <v>46125</v>
      </c>
      <c r="D201" s="103" t="s">
        <v>783</v>
      </c>
      <c r="E201" s="101">
        <v>46125</v>
      </c>
      <c r="F201" s="103" t="s">
        <v>858</v>
      </c>
      <c r="G201" s="103" t="s">
        <v>783</v>
      </c>
      <c r="H201" s="104">
        <v>673661</v>
      </c>
      <c r="I201" s="104">
        <v>0</v>
      </c>
      <c r="J201" s="104">
        <v>53893</v>
      </c>
      <c r="K201" s="104">
        <v>727554</v>
      </c>
      <c r="L201" s="104">
        <v>727554</v>
      </c>
      <c r="M201" s="103" t="s">
        <v>953</v>
      </c>
      <c r="N201" s="103" t="s">
        <v>954</v>
      </c>
      <c r="O201" s="103" t="s">
        <v>955</v>
      </c>
      <c r="P201" s="103" t="s">
        <v>956</v>
      </c>
      <c r="Q201" s="103" t="s">
        <v>957</v>
      </c>
    </row>
    <row r="202" spans="1:17">
      <c r="A202" s="103" t="s">
        <v>107</v>
      </c>
      <c r="B202" s="103" t="s">
        <v>24</v>
      </c>
      <c r="C202" s="101">
        <v>46125</v>
      </c>
      <c r="D202" s="103" t="s">
        <v>775</v>
      </c>
      <c r="E202" s="101">
        <v>46125</v>
      </c>
      <c r="F202" s="103" t="s">
        <v>850</v>
      </c>
      <c r="G202" s="103" t="s">
        <v>775</v>
      </c>
      <c r="H202" s="104">
        <v>498510</v>
      </c>
      <c r="I202" s="104">
        <v>0</v>
      </c>
      <c r="J202" s="104">
        <v>39881</v>
      </c>
      <c r="K202" s="104">
        <v>538391</v>
      </c>
      <c r="L202" s="104">
        <v>538391</v>
      </c>
      <c r="M202" s="103" t="s">
        <v>953</v>
      </c>
      <c r="N202" s="103" t="s">
        <v>954</v>
      </c>
      <c r="O202" s="103" t="s">
        <v>955</v>
      </c>
      <c r="P202" s="103" t="s">
        <v>956</v>
      </c>
      <c r="Q202" s="103" t="s">
        <v>957</v>
      </c>
    </row>
    <row r="203" spans="1:17">
      <c r="A203" s="103" t="s">
        <v>107</v>
      </c>
      <c r="B203" s="103" t="s">
        <v>24</v>
      </c>
      <c r="C203" s="101">
        <v>46125</v>
      </c>
      <c r="D203" s="103" t="s">
        <v>782</v>
      </c>
      <c r="E203" s="101">
        <v>46125</v>
      </c>
      <c r="F203" s="103" t="s">
        <v>857</v>
      </c>
      <c r="G203" s="103" t="s">
        <v>782</v>
      </c>
      <c r="H203" s="104">
        <v>774507</v>
      </c>
      <c r="I203" s="104">
        <v>0</v>
      </c>
      <c r="J203" s="104">
        <v>61961</v>
      </c>
      <c r="K203" s="104">
        <v>836468</v>
      </c>
      <c r="L203" s="104">
        <v>836468</v>
      </c>
      <c r="M203" s="103" t="s">
        <v>953</v>
      </c>
      <c r="N203" s="103" t="s">
        <v>954</v>
      </c>
      <c r="O203" s="103" t="s">
        <v>955</v>
      </c>
      <c r="P203" s="103" t="s">
        <v>956</v>
      </c>
      <c r="Q203" s="103" t="s">
        <v>957</v>
      </c>
    </row>
    <row r="204" spans="1:17">
      <c r="A204" s="103" t="s">
        <v>107</v>
      </c>
      <c r="B204" s="103" t="s">
        <v>24</v>
      </c>
      <c r="C204" s="101">
        <v>46125</v>
      </c>
      <c r="D204" s="103" t="s">
        <v>780</v>
      </c>
      <c r="E204" s="101">
        <v>46125</v>
      </c>
      <c r="F204" s="103" t="s">
        <v>855</v>
      </c>
      <c r="G204" s="103" t="s">
        <v>780</v>
      </c>
      <c r="H204" s="104">
        <v>157323</v>
      </c>
      <c r="I204" s="104">
        <v>0</v>
      </c>
      <c r="J204" s="104">
        <v>12586</v>
      </c>
      <c r="K204" s="104">
        <v>169909</v>
      </c>
      <c r="L204" s="104">
        <v>169909</v>
      </c>
      <c r="M204" s="103" t="s">
        <v>953</v>
      </c>
      <c r="N204" s="103" t="s">
        <v>954</v>
      </c>
      <c r="O204" s="103" t="s">
        <v>955</v>
      </c>
      <c r="P204" s="103" t="s">
        <v>956</v>
      </c>
      <c r="Q204" s="103" t="s">
        <v>957</v>
      </c>
    </row>
    <row r="205" spans="1:17">
      <c r="A205" s="103" t="s">
        <v>107</v>
      </c>
      <c r="B205" s="103" t="s">
        <v>24</v>
      </c>
      <c r="C205" s="101">
        <v>46125</v>
      </c>
      <c r="D205" s="103" t="s">
        <v>778</v>
      </c>
      <c r="E205" s="101">
        <v>46125</v>
      </c>
      <c r="F205" s="103" t="s">
        <v>853</v>
      </c>
      <c r="G205" s="103" t="s">
        <v>778</v>
      </c>
      <c r="H205" s="104">
        <v>663388</v>
      </c>
      <c r="I205" s="104">
        <v>0</v>
      </c>
      <c r="J205" s="104">
        <v>53071</v>
      </c>
      <c r="K205" s="104">
        <v>716459</v>
      </c>
      <c r="L205" s="104">
        <v>716459</v>
      </c>
      <c r="M205" s="103" t="s">
        <v>953</v>
      </c>
      <c r="N205" s="103" t="s">
        <v>954</v>
      </c>
      <c r="O205" s="103" t="s">
        <v>955</v>
      </c>
      <c r="P205" s="103" t="s">
        <v>956</v>
      </c>
      <c r="Q205" s="103" t="s">
        <v>957</v>
      </c>
    </row>
    <row r="206" spans="1:17">
      <c r="A206" s="103" t="s">
        <v>107</v>
      </c>
      <c r="B206" s="103" t="s">
        <v>24</v>
      </c>
      <c r="C206" s="101">
        <v>46125</v>
      </c>
      <c r="D206" s="103" t="s">
        <v>776</v>
      </c>
      <c r="E206" s="101">
        <v>46125</v>
      </c>
      <c r="F206" s="103" t="s">
        <v>851</v>
      </c>
      <c r="G206" s="103" t="s">
        <v>776</v>
      </c>
      <c r="H206" s="104">
        <v>949846</v>
      </c>
      <c r="I206" s="104">
        <v>0</v>
      </c>
      <c r="J206" s="104">
        <v>75988</v>
      </c>
      <c r="K206" s="104">
        <v>1025834</v>
      </c>
      <c r="L206" s="104">
        <v>1025834</v>
      </c>
      <c r="M206" s="103" t="s">
        <v>953</v>
      </c>
      <c r="N206" s="103" t="s">
        <v>954</v>
      </c>
      <c r="O206" s="103" t="s">
        <v>955</v>
      </c>
      <c r="P206" s="103" t="s">
        <v>956</v>
      </c>
      <c r="Q206" s="103" t="s">
        <v>957</v>
      </c>
    </row>
    <row r="207" spans="1:17">
      <c r="A207" s="103" t="s">
        <v>39</v>
      </c>
      <c r="B207" s="103" t="s">
        <v>65</v>
      </c>
      <c r="C207" s="101">
        <v>46125</v>
      </c>
      <c r="D207" s="103" t="s">
        <v>779</v>
      </c>
      <c r="E207" s="101">
        <v>46125</v>
      </c>
      <c r="F207" s="103" t="s">
        <v>854</v>
      </c>
      <c r="G207" s="103" t="s">
        <v>779</v>
      </c>
      <c r="H207" s="104">
        <v>345310</v>
      </c>
      <c r="I207" s="104">
        <v>0</v>
      </c>
      <c r="J207" s="104">
        <v>27625</v>
      </c>
      <c r="K207" s="104">
        <v>372935</v>
      </c>
      <c r="L207" s="104">
        <v>372935</v>
      </c>
      <c r="M207" s="103" t="s">
        <v>953</v>
      </c>
      <c r="N207" s="103" t="s">
        <v>954</v>
      </c>
      <c r="O207" s="103" t="s">
        <v>955</v>
      </c>
      <c r="P207" s="103" t="s">
        <v>956</v>
      </c>
      <c r="Q207" s="103" t="s">
        <v>957</v>
      </c>
    </row>
    <row r="208" spans="1:17">
      <c r="A208" s="103" t="s">
        <v>44</v>
      </c>
      <c r="B208" s="103" t="s">
        <v>74</v>
      </c>
      <c r="C208" s="101">
        <v>46132</v>
      </c>
      <c r="D208" s="103" t="s">
        <v>793</v>
      </c>
      <c r="E208" s="101">
        <v>46132</v>
      </c>
      <c r="F208" s="103" t="s">
        <v>868</v>
      </c>
      <c r="G208" s="103" t="s">
        <v>793</v>
      </c>
      <c r="H208" s="104">
        <v>207186</v>
      </c>
      <c r="I208" s="104">
        <v>0</v>
      </c>
      <c r="J208" s="104">
        <v>16575</v>
      </c>
      <c r="K208" s="104">
        <v>223761</v>
      </c>
      <c r="L208" s="104">
        <v>223761</v>
      </c>
      <c r="M208" s="103" t="s">
        <v>953</v>
      </c>
      <c r="N208" s="103" t="s">
        <v>954</v>
      </c>
      <c r="O208" s="103" t="s">
        <v>955</v>
      </c>
      <c r="P208" s="103" t="s">
        <v>956</v>
      </c>
      <c r="Q208" s="103" t="s">
        <v>957</v>
      </c>
    </row>
    <row r="209" spans="1:17">
      <c r="A209" s="103" t="s">
        <v>38</v>
      </c>
      <c r="B209" s="103" t="s">
        <v>73</v>
      </c>
      <c r="C209" s="101">
        <v>46132</v>
      </c>
      <c r="D209" s="103" t="s">
        <v>787</v>
      </c>
      <c r="E209" s="101">
        <v>46132</v>
      </c>
      <c r="F209" s="103" t="s">
        <v>862</v>
      </c>
      <c r="G209" s="103" t="s">
        <v>787</v>
      </c>
      <c r="H209" s="104">
        <v>207186</v>
      </c>
      <c r="I209" s="104">
        <v>0</v>
      </c>
      <c r="J209" s="104">
        <v>16575</v>
      </c>
      <c r="K209" s="104">
        <v>223761</v>
      </c>
      <c r="L209" s="104">
        <v>223761</v>
      </c>
      <c r="M209" s="103" t="s">
        <v>953</v>
      </c>
      <c r="N209" s="103" t="s">
        <v>954</v>
      </c>
      <c r="O209" s="103" t="s">
        <v>955</v>
      </c>
      <c r="P209" s="103" t="s">
        <v>956</v>
      </c>
      <c r="Q209" s="103" t="s">
        <v>957</v>
      </c>
    </row>
    <row r="210" spans="1:17">
      <c r="A210" s="103" t="s">
        <v>34</v>
      </c>
      <c r="B210" s="103" t="s">
        <v>80</v>
      </c>
      <c r="C210" s="101">
        <v>46132</v>
      </c>
      <c r="D210" s="103" t="s">
        <v>788</v>
      </c>
      <c r="E210" s="101">
        <v>46132</v>
      </c>
      <c r="F210" s="103" t="s">
        <v>863</v>
      </c>
      <c r="G210" s="103" t="s">
        <v>788</v>
      </c>
      <c r="H210" s="104">
        <v>349032</v>
      </c>
      <c r="I210" s="104">
        <v>0</v>
      </c>
      <c r="J210" s="104">
        <v>27923</v>
      </c>
      <c r="K210" s="104">
        <v>376955</v>
      </c>
      <c r="L210" s="104">
        <v>376955</v>
      </c>
      <c r="M210" s="103" t="s">
        <v>953</v>
      </c>
      <c r="N210" s="103" t="s">
        <v>954</v>
      </c>
      <c r="O210" s="103" t="s">
        <v>955</v>
      </c>
      <c r="P210" s="103" t="s">
        <v>956</v>
      </c>
      <c r="Q210" s="103" t="s">
        <v>957</v>
      </c>
    </row>
    <row r="211" spans="1:17">
      <c r="A211" s="103" t="s">
        <v>53</v>
      </c>
      <c r="B211" s="103" t="s">
        <v>62</v>
      </c>
      <c r="C211" s="101">
        <v>46132</v>
      </c>
      <c r="D211" s="103" t="s">
        <v>789</v>
      </c>
      <c r="E211" s="101">
        <v>46132</v>
      </c>
      <c r="F211" s="103" t="s">
        <v>864</v>
      </c>
      <c r="G211" s="103" t="s">
        <v>789</v>
      </c>
      <c r="H211" s="104">
        <v>157323</v>
      </c>
      <c r="I211" s="104">
        <v>0</v>
      </c>
      <c r="J211" s="104">
        <v>12586</v>
      </c>
      <c r="K211" s="104">
        <v>169909</v>
      </c>
      <c r="L211" s="104">
        <v>169909</v>
      </c>
      <c r="M211" s="103" t="s">
        <v>953</v>
      </c>
      <c r="N211" s="103" t="s">
        <v>954</v>
      </c>
      <c r="O211" s="103" t="s">
        <v>955</v>
      </c>
      <c r="P211" s="103" t="s">
        <v>956</v>
      </c>
      <c r="Q211" s="103" t="s">
        <v>957</v>
      </c>
    </row>
    <row r="212" spans="1:17">
      <c r="A212" s="103" t="s">
        <v>50</v>
      </c>
      <c r="B212" s="103" t="s">
        <v>66</v>
      </c>
      <c r="C212" s="101">
        <v>46132</v>
      </c>
      <c r="D212" s="103" t="s">
        <v>791</v>
      </c>
      <c r="E212" s="101">
        <v>46132</v>
      </c>
      <c r="F212" s="103" t="s">
        <v>866</v>
      </c>
      <c r="G212" s="103" t="s">
        <v>791</v>
      </c>
      <c r="H212" s="104">
        <v>207186</v>
      </c>
      <c r="I212" s="104">
        <v>0</v>
      </c>
      <c r="J212" s="104">
        <v>16575</v>
      </c>
      <c r="K212" s="104">
        <v>223761</v>
      </c>
      <c r="L212" s="104">
        <v>223761</v>
      </c>
      <c r="M212" s="103" t="s">
        <v>953</v>
      </c>
      <c r="N212" s="103" t="s">
        <v>954</v>
      </c>
      <c r="O212" s="103" t="s">
        <v>955</v>
      </c>
      <c r="P212" s="103" t="s">
        <v>956</v>
      </c>
      <c r="Q212" s="103" t="s">
        <v>957</v>
      </c>
    </row>
    <row r="213" spans="1:17">
      <c r="A213" s="103" t="s">
        <v>43</v>
      </c>
      <c r="B213" s="103" t="s">
        <v>87</v>
      </c>
      <c r="C213" s="101">
        <v>46132</v>
      </c>
      <c r="D213" s="103" t="s">
        <v>785</v>
      </c>
      <c r="E213" s="101">
        <v>46132</v>
      </c>
      <c r="F213" s="103" t="s">
        <v>860</v>
      </c>
      <c r="G213" s="103" t="s">
        <v>785</v>
      </c>
      <c r="H213" s="104">
        <v>157323</v>
      </c>
      <c r="I213" s="104">
        <v>0</v>
      </c>
      <c r="J213" s="104">
        <v>12586</v>
      </c>
      <c r="K213" s="104">
        <v>169909</v>
      </c>
      <c r="L213" s="104">
        <v>169909</v>
      </c>
      <c r="M213" s="103" t="s">
        <v>953</v>
      </c>
      <c r="N213" s="103" t="s">
        <v>954</v>
      </c>
      <c r="O213" s="103" t="s">
        <v>955</v>
      </c>
      <c r="P213" s="103" t="s">
        <v>956</v>
      </c>
      <c r="Q213" s="103" t="s">
        <v>957</v>
      </c>
    </row>
    <row r="214" spans="1:17">
      <c r="A214" s="103" t="s">
        <v>57</v>
      </c>
      <c r="B214" s="103" t="s">
        <v>70</v>
      </c>
      <c r="C214" s="101">
        <v>46132</v>
      </c>
      <c r="D214" s="103" t="s">
        <v>786</v>
      </c>
      <c r="E214" s="101">
        <v>46132</v>
      </c>
      <c r="F214" s="103" t="s">
        <v>861</v>
      </c>
      <c r="G214" s="103" t="s">
        <v>786</v>
      </c>
      <c r="H214" s="104">
        <v>299106</v>
      </c>
      <c r="I214" s="104">
        <v>0</v>
      </c>
      <c r="J214" s="104">
        <v>23928</v>
      </c>
      <c r="K214" s="104">
        <v>323034</v>
      </c>
      <c r="L214" s="104">
        <v>323034</v>
      </c>
      <c r="M214" s="103" t="s">
        <v>953</v>
      </c>
      <c r="N214" s="103" t="s">
        <v>954</v>
      </c>
      <c r="O214" s="103" t="s">
        <v>955</v>
      </c>
      <c r="P214" s="103" t="s">
        <v>956</v>
      </c>
      <c r="Q214" s="103" t="s">
        <v>957</v>
      </c>
    </row>
    <row r="215" spans="1:17">
      <c r="A215" s="103" t="s">
        <v>41</v>
      </c>
      <c r="B215" s="103" t="s">
        <v>82</v>
      </c>
      <c r="C215" s="101">
        <v>46132</v>
      </c>
      <c r="D215" s="103" t="s">
        <v>792</v>
      </c>
      <c r="E215" s="101">
        <v>46132</v>
      </c>
      <c r="F215" s="103" t="s">
        <v>867</v>
      </c>
      <c r="G215" s="103" t="s">
        <v>792</v>
      </c>
      <c r="H215" s="104">
        <v>299106</v>
      </c>
      <c r="I215" s="104">
        <v>0</v>
      </c>
      <c r="J215" s="104">
        <v>23928</v>
      </c>
      <c r="K215" s="104">
        <v>323034</v>
      </c>
      <c r="L215" s="104">
        <v>323034</v>
      </c>
      <c r="M215" s="103" t="s">
        <v>953</v>
      </c>
      <c r="N215" s="103" t="s">
        <v>954</v>
      </c>
      <c r="O215" s="103" t="s">
        <v>955</v>
      </c>
      <c r="P215" s="103" t="s">
        <v>956</v>
      </c>
      <c r="Q215" s="103" t="s">
        <v>957</v>
      </c>
    </row>
    <row r="216" spans="1:17">
      <c r="A216" s="103" t="s">
        <v>40</v>
      </c>
      <c r="B216" s="103" t="s">
        <v>67</v>
      </c>
      <c r="C216" s="101">
        <v>46132</v>
      </c>
      <c r="D216" s="103" t="s">
        <v>794</v>
      </c>
      <c r="E216" s="101">
        <v>46132</v>
      </c>
      <c r="F216" s="103" t="s">
        <v>869</v>
      </c>
      <c r="G216" s="103" t="s">
        <v>794</v>
      </c>
      <c r="H216" s="104">
        <v>350176</v>
      </c>
      <c r="I216" s="104">
        <v>0</v>
      </c>
      <c r="J216" s="104">
        <v>28014</v>
      </c>
      <c r="K216" s="104">
        <v>378190</v>
      </c>
      <c r="L216" s="104">
        <v>378190</v>
      </c>
      <c r="M216" s="103" t="s">
        <v>953</v>
      </c>
      <c r="N216" s="103" t="s">
        <v>954</v>
      </c>
      <c r="O216" s="103" t="s">
        <v>955</v>
      </c>
      <c r="P216" s="103" t="s">
        <v>956</v>
      </c>
      <c r="Q216" s="103" t="s">
        <v>957</v>
      </c>
    </row>
    <row r="217" spans="1:17">
      <c r="A217" s="103" t="s">
        <v>39</v>
      </c>
      <c r="B217" s="103" t="s">
        <v>65</v>
      </c>
      <c r="C217" s="101">
        <v>46132</v>
      </c>
      <c r="D217" s="103" t="s">
        <v>790</v>
      </c>
      <c r="E217" s="101">
        <v>46132</v>
      </c>
      <c r="F217" s="103" t="s">
        <v>865</v>
      </c>
      <c r="G217" s="103" t="s">
        <v>790</v>
      </c>
      <c r="H217" s="104">
        <v>157323</v>
      </c>
      <c r="I217" s="104">
        <v>0</v>
      </c>
      <c r="J217" s="104">
        <v>12586</v>
      </c>
      <c r="K217" s="104">
        <v>169909</v>
      </c>
      <c r="L217" s="104">
        <v>169909</v>
      </c>
      <c r="M217" s="103" t="s">
        <v>953</v>
      </c>
      <c r="N217" s="103" t="s">
        <v>954</v>
      </c>
      <c r="O217" s="103" t="s">
        <v>955</v>
      </c>
      <c r="P217" s="103" t="s">
        <v>956</v>
      </c>
      <c r="Q217" s="103" t="s">
        <v>957</v>
      </c>
    </row>
    <row r="218" spans="1:17">
      <c r="A218" s="105" t="s">
        <v>38</v>
      </c>
      <c r="B218" s="105" t="s">
        <v>73</v>
      </c>
      <c r="C218" s="106">
        <v>46139</v>
      </c>
      <c r="D218" s="105" t="s">
        <v>796</v>
      </c>
      <c r="E218" s="106">
        <v>46139</v>
      </c>
      <c r="F218" s="105" t="s">
        <v>871</v>
      </c>
      <c r="G218" s="105" t="s">
        <v>796</v>
      </c>
      <c r="H218" s="100">
        <v>157323</v>
      </c>
      <c r="I218" s="100">
        <v>0</v>
      </c>
      <c r="J218" s="100">
        <v>12586</v>
      </c>
      <c r="K218" s="100">
        <v>169909</v>
      </c>
      <c r="L218" s="100">
        <v>169909</v>
      </c>
      <c r="M218" s="105" t="s">
        <v>953</v>
      </c>
      <c r="N218" s="105" t="s">
        <v>954</v>
      </c>
      <c r="O218" s="105" t="s">
        <v>955</v>
      </c>
      <c r="P218" s="105" t="s">
        <v>956</v>
      </c>
      <c r="Q218" s="105" t="s">
        <v>957</v>
      </c>
    </row>
    <row r="219" spans="1:17">
      <c r="A219" s="105" t="s">
        <v>34</v>
      </c>
      <c r="B219" s="105" t="s">
        <v>80</v>
      </c>
      <c r="C219" s="106">
        <v>46139</v>
      </c>
      <c r="D219" s="105" t="s">
        <v>798</v>
      </c>
      <c r="E219" s="106">
        <v>46139</v>
      </c>
      <c r="F219" s="105" t="s">
        <v>873</v>
      </c>
      <c r="G219" s="105" t="s">
        <v>798</v>
      </c>
      <c r="H219" s="100">
        <v>157323</v>
      </c>
      <c r="I219" s="100">
        <v>0</v>
      </c>
      <c r="J219" s="100">
        <v>12586</v>
      </c>
      <c r="K219" s="100">
        <v>169909</v>
      </c>
      <c r="L219" s="100">
        <v>169909</v>
      </c>
      <c r="M219" s="105" t="s">
        <v>953</v>
      </c>
      <c r="N219" s="105" t="s">
        <v>954</v>
      </c>
      <c r="O219" s="105" t="s">
        <v>955</v>
      </c>
      <c r="P219" s="105" t="s">
        <v>956</v>
      </c>
      <c r="Q219" s="105" t="s">
        <v>957</v>
      </c>
    </row>
    <row r="220" spans="1:17">
      <c r="A220" s="105" t="s">
        <v>58</v>
      </c>
      <c r="B220" s="105" t="s">
        <v>64</v>
      </c>
      <c r="C220" s="106">
        <v>46139</v>
      </c>
      <c r="D220" s="105" t="s">
        <v>801</v>
      </c>
      <c r="E220" s="106">
        <v>46139</v>
      </c>
      <c r="F220" s="105" t="s">
        <v>876</v>
      </c>
      <c r="G220" s="105" t="s">
        <v>801</v>
      </c>
      <c r="H220" s="100">
        <v>349032</v>
      </c>
      <c r="I220" s="100">
        <v>0</v>
      </c>
      <c r="J220" s="100">
        <v>27923</v>
      </c>
      <c r="K220" s="100">
        <v>376955</v>
      </c>
      <c r="L220" s="100">
        <v>376955</v>
      </c>
      <c r="M220" s="105" t="s">
        <v>953</v>
      </c>
      <c r="N220" s="105" t="s">
        <v>954</v>
      </c>
      <c r="O220" s="105" t="s">
        <v>955</v>
      </c>
      <c r="P220" s="105" t="s">
        <v>956</v>
      </c>
      <c r="Q220" s="105" t="s">
        <v>957</v>
      </c>
    </row>
    <row r="221" spans="1:17">
      <c r="A221" s="105" t="s">
        <v>50</v>
      </c>
      <c r="B221" s="105" t="s">
        <v>66</v>
      </c>
      <c r="C221" s="106">
        <v>46139</v>
      </c>
      <c r="D221" s="105" t="s">
        <v>804</v>
      </c>
      <c r="E221" s="106">
        <v>46139</v>
      </c>
      <c r="F221" s="105" t="s">
        <v>879</v>
      </c>
      <c r="G221" s="105" t="s">
        <v>804</v>
      </c>
      <c r="H221" s="100">
        <v>295447</v>
      </c>
      <c r="I221" s="100">
        <v>0</v>
      </c>
      <c r="J221" s="100">
        <v>23636</v>
      </c>
      <c r="K221" s="100">
        <v>319083</v>
      </c>
      <c r="L221" s="100">
        <v>319083</v>
      </c>
      <c r="M221" s="105" t="s">
        <v>953</v>
      </c>
      <c r="N221" s="105" t="s">
        <v>954</v>
      </c>
      <c r="O221" s="105" t="s">
        <v>955</v>
      </c>
      <c r="P221" s="105" t="s">
        <v>956</v>
      </c>
      <c r="Q221" s="105" t="s">
        <v>957</v>
      </c>
    </row>
    <row r="222" spans="1:17">
      <c r="A222" s="105" t="s">
        <v>57</v>
      </c>
      <c r="B222" s="105" t="s">
        <v>70</v>
      </c>
      <c r="C222" s="106">
        <v>46139</v>
      </c>
      <c r="D222" s="105" t="s">
        <v>795</v>
      </c>
      <c r="E222" s="106">
        <v>46139</v>
      </c>
      <c r="F222" s="105" t="s">
        <v>870</v>
      </c>
      <c r="G222" s="105" t="s">
        <v>795</v>
      </c>
      <c r="H222" s="100">
        <v>243006</v>
      </c>
      <c r="I222" s="100">
        <v>0</v>
      </c>
      <c r="J222" s="100">
        <v>19440</v>
      </c>
      <c r="K222" s="100">
        <v>262446</v>
      </c>
      <c r="L222" s="100">
        <v>262446</v>
      </c>
      <c r="M222" s="105" t="s">
        <v>953</v>
      </c>
      <c r="N222" s="105" t="s">
        <v>954</v>
      </c>
      <c r="O222" s="105" t="s">
        <v>955</v>
      </c>
      <c r="P222" s="105" t="s">
        <v>956</v>
      </c>
      <c r="Q222" s="105" t="s">
        <v>957</v>
      </c>
    </row>
    <row r="223" spans="1:17">
      <c r="A223" s="105" t="s">
        <v>42</v>
      </c>
      <c r="B223" s="105" t="s">
        <v>76</v>
      </c>
      <c r="C223" s="106">
        <v>46139</v>
      </c>
      <c r="D223" s="105" t="s">
        <v>797</v>
      </c>
      <c r="E223" s="106">
        <v>46139</v>
      </c>
      <c r="F223" s="105" t="s">
        <v>872</v>
      </c>
      <c r="G223" s="105" t="s">
        <v>797</v>
      </c>
      <c r="H223" s="100">
        <v>157323</v>
      </c>
      <c r="I223" s="100">
        <v>0</v>
      </c>
      <c r="J223" s="100">
        <v>12586</v>
      </c>
      <c r="K223" s="100">
        <v>169909</v>
      </c>
      <c r="L223" s="100">
        <v>169909</v>
      </c>
      <c r="M223" s="105" t="s">
        <v>953</v>
      </c>
      <c r="N223" s="105" t="s">
        <v>954</v>
      </c>
      <c r="O223" s="105" t="s">
        <v>955</v>
      </c>
      <c r="P223" s="105" t="s">
        <v>956</v>
      </c>
      <c r="Q223" s="105" t="s">
        <v>957</v>
      </c>
    </row>
    <row r="224" spans="1:17">
      <c r="A224" s="105" t="s">
        <v>55</v>
      </c>
      <c r="B224" s="105" t="s">
        <v>69</v>
      </c>
      <c r="C224" s="106">
        <v>46139</v>
      </c>
      <c r="D224" s="105" t="s">
        <v>805</v>
      </c>
      <c r="E224" s="106">
        <v>46139</v>
      </c>
      <c r="F224" s="105" t="s">
        <v>880</v>
      </c>
      <c r="G224" s="105" t="s">
        <v>805</v>
      </c>
      <c r="H224" s="100">
        <v>607515</v>
      </c>
      <c r="I224" s="100">
        <v>0</v>
      </c>
      <c r="J224" s="100">
        <v>48601</v>
      </c>
      <c r="K224" s="100">
        <v>656116</v>
      </c>
      <c r="L224" s="100">
        <v>656116</v>
      </c>
      <c r="M224" s="105" t="s">
        <v>953</v>
      </c>
      <c r="N224" s="105" t="s">
        <v>954</v>
      </c>
      <c r="O224" s="105" t="s">
        <v>955</v>
      </c>
      <c r="P224" s="105" t="s">
        <v>956</v>
      </c>
      <c r="Q224" s="105" t="s">
        <v>957</v>
      </c>
    </row>
    <row r="225" spans="1:17">
      <c r="A225" s="105" t="s">
        <v>41</v>
      </c>
      <c r="B225" s="105" t="s">
        <v>82</v>
      </c>
      <c r="C225" s="106">
        <v>46139</v>
      </c>
      <c r="D225" s="105" t="s">
        <v>806</v>
      </c>
      <c r="E225" s="106">
        <v>46139</v>
      </c>
      <c r="F225" s="105" t="s">
        <v>881</v>
      </c>
      <c r="G225" s="105" t="s">
        <v>806</v>
      </c>
      <c r="H225" s="100">
        <v>369375</v>
      </c>
      <c r="I225" s="100">
        <v>0</v>
      </c>
      <c r="J225" s="100">
        <v>29550</v>
      </c>
      <c r="K225" s="100">
        <v>398925</v>
      </c>
      <c r="L225" s="100">
        <v>398925</v>
      </c>
      <c r="M225" s="105" t="s">
        <v>953</v>
      </c>
      <c r="N225" s="105" t="s">
        <v>954</v>
      </c>
      <c r="O225" s="105" t="s">
        <v>955</v>
      </c>
      <c r="P225" s="105" t="s">
        <v>956</v>
      </c>
      <c r="Q225" s="105" t="s">
        <v>957</v>
      </c>
    </row>
    <row r="226" spans="1:17">
      <c r="A226" s="105" t="s">
        <v>35</v>
      </c>
      <c r="B226" s="105" t="s">
        <v>84</v>
      </c>
      <c r="C226" s="106">
        <v>46139</v>
      </c>
      <c r="D226" s="105" t="s">
        <v>807</v>
      </c>
      <c r="E226" s="106">
        <v>46139</v>
      </c>
      <c r="F226" s="105" t="s">
        <v>882</v>
      </c>
      <c r="G226" s="105" t="s">
        <v>807</v>
      </c>
      <c r="H226" s="100">
        <v>157323</v>
      </c>
      <c r="I226" s="100">
        <v>0</v>
      </c>
      <c r="J226" s="100">
        <v>12586</v>
      </c>
      <c r="K226" s="100">
        <v>169909</v>
      </c>
      <c r="L226" s="100">
        <v>169909</v>
      </c>
      <c r="M226" s="105" t="s">
        <v>953</v>
      </c>
      <c r="N226" s="105" t="s">
        <v>954</v>
      </c>
      <c r="O226" s="105" t="s">
        <v>955</v>
      </c>
      <c r="P226" s="105" t="s">
        <v>956</v>
      </c>
      <c r="Q226" s="105" t="s">
        <v>957</v>
      </c>
    </row>
    <row r="227" spans="1:17">
      <c r="A227" s="105" t="s">
        <v>37</v>
      </c>
      <c r="B227" s="105" t="s">
        <v>138</v>
      </c>
      <c r="C227" s="106">
        <v>46139</v>
      </c>
      <c r="D227" s="105" t="s">
        <v>808</v>
      </c>
      <c r="E227" s="106">
        <v>46139</v>
      </c>
      <c r="F227" s="105" t="s">
        <v>883</v>
      </c>
      <c r="G227" s="105" t="s">
        <v>808</v>
      </c>
      <c r="H227" s="100">
        <v>549580</v>
      </c>
      <c r="I227" s="100">
        <v>0</v>
      </c>
      <c r="J227" s="100">
        <v>43966</v>
      </c>
      <c r="K227" s="100">
        <v>593546</v>
      </c>
      <c r="L227" s="100">
        <v>593546</v>
      </c>
      <c r="M227" s="105" t="s">
        <v>953</v>
      </c>
      <c r="N227" s="105" t="s">
        <v>954</v>
      </c>
      <c r="O227" s="105" t="s">
        <v>955</v>
      </c>
      <c r="P227" s="105" t="s">
        <v>956</v>
      </c>
      <c r="Q227" s="105" t="s">
        <v>957</v>
      </c>
    </row>
    <row r="228" spans="1:17">
      <c r="A228" s="105" t="s">
        <v>47</v>
      </c>
      <c r="B228" s="105" t="s">
        <v>86</v>
      </c>
      <c r="C228" s="106">
        <v>46139</v>
      </c>
      <c r="D228" s="105" t="s">
        <v>799</v>
      </c>
      <c r="E228" s="106">
        <v>46139</v>
      </c>
      <c r="F228" s="105" t="s">
        <v>874</v>
      </c>
      <c r="G228" s="105" t="s">
        <v>799</v>
      </c>
      <c r="H228" s="100">
        <v>207186</v>
      </c>
      <c r="I228" s="100">
        <v>0</v>
      </c>
      <c r="J228" s="100">
        <v>16575</v>
      </c>
      <c r="K228" s="100">
        <v>223761</v>
      </c>
      <c r="L228" s="100">
        <v>223761</v>
      </c>
      <c r="M228" s="105" t="s">
        <v>953</v>
      </c>
      <c r="N228" s="105" t="s">
        <v>954</v>
      </c>
      <c r="O228" s="105" t="s">
        <v>955</v>
      </c>
      <c r="P228" s="105" t="s">
        <v>956</v>
      </c>
      <c r="Q228" s="105" t="s">
        <v>957</v>
      </c>
    </row>
    <row r="229" spans="1:17">
      <c r="A229" s="105" t="s">
        <v>60</v>
      </c>
      <c r="B229" s="105" t="s">
        <v>63</v>
      </c>
      <c r="C229" s="106">
        <v>46139</v>
      </c>
      <c r="D229" s="105" t="s">
        <v>802</v>
      </c>
      <c r="E229" s="106">
        <v>46139</v>
      </c>
      <c r="F229" s="105" t="s">
        <v>877</v>
      </c>
      <c r="G229" s="105" t="s">
        <v>802</v>
      </c>
      <c r="H229" s="100">
        <v>668795</v>
      </c>
      <c r="I229" s="100">
        <v>0</v>
      </c>
      <c r="J229" s="100">
        <v>53504</v>
      </c>
      <c r="K229" s="100">
        <v>722299</v>
      </c>
      <c r="L229" s="100">
        <v>722299</v>
      </c>
      <c r="M229" s="105" t="s">
        <v>953</v>
      </c>
      <c r="N229" s="105" t="s">
        <v>954</v>
      </c>
      <c r="O229" s="105" t="s">
        <v>955</v>
      </c>
      <c r="P229" s="105" t="s">
        <v>956</v>
      </c>
      <c r="Q229" s="105" t="s">
        <v>957</v>
      </c>
    </row>
    <row r="230" spans="1:17">
      <c r="A230" s="105" t="s">
        <v>36</v>
      </c>
      <c r="B230" s="105" t="s">
        <v>68</v>
      </c>
      <c r="C230" s="106">
        <v>46139</v>
      </c>
      <c r="D230" s="105" t="s">
        <v>800</v>
      </c>
      <c r="E230" s="106">
        <v>46139</v>
      </c>
      <c r="F230" s="105" t="s">
        <v>875</v>
      </c>
      <c r="G230" s="105" t="s">
        <v>800</v>
      </c>
      <c r="H230" s="100">
        <v>262205</v>
      </c>
      <c r="I230" s="100">
        <v>0</v>
      </c>
      <c r="J230" s="100">
        <v>20976</v>
      </c>
      <c r="K230" s="100">
        <v>283181</v>
      </c>
      <c r="L230" s="100">
        <v>283181</v>
      </c>
      <c r="M230" s="105" t="s">
        <v>953</v>
      </c>
      <c r="N230" s="105" t="s">
        <v>954</v>
      </c>
      <c r="O230" s="105" t="s">
        <v>955</v>
      </c>
      <c r="P230" s="105" t="s">
        <v>956</v>
      </c>
      <c r="Q230" s="105" t="s">
        <v>957</v>
      </c>
    </row>
    <row r="231" spans="1:17">
      <c r="A231" s="105" t="s">
        <v>39</v>
      </c>
      <c r="B231" s="105" t="s">
        <v>65</v>
      </c>
      <c r="C231" s="106">
        <v>46139</v>
      </c>
      <c r="D231" s="105" t="s">
        <v>803</v>
      </c>
      <c r="E231" s="106">
        <v>46139</v>
      </c>
      <c r="F231" s="105" t="s">
        <v>878</v>
      </c>
      <c r="G231" s="105" t="s">
        <v>803</v>
      </c>
      <c r="H231" s="100">
        <v>299106</v>
      </c>
      <c r="I231" s="100">
        <v>0</v>
      </c>
      <c r="J231" s="100">
        <v>23928</v>
      </c>
      <c r="K231" s="100">
        <v>323034</v>
      </c>
      <c r="L231" s="100">
        <v>323034</v>
      </c>
      <c r="M231" s="105" t="s">
        <v>953</v>
      </c>
      <c r="N231" s="105" t="s">
        <v>954</v>
      </c>
      <c r="O231" s="105" t="s">
        <v>955</v>
      </c>
      <c r="P231" s="105" t="s">
        <v>956</v>
      </c>
      <c r="Q231" s="105" t="s">
        <v>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Chi tiết</vt:lpstr>
      <vt:lpstr>SP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2026-05-14T01:52:27Z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